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-defekte-Excel\"/>
    </mc:Choice>
  </mc:AlternateContent>
  <xr:revisionPtr revIDLastSave="0" documentId="8_{6561F846-D511-4ED1-9057-16C0B222D21C}" xr6:coauthVersionLast="47" xr6:coauthVersionMax="47" xr10:uidLastSave="{00000000-0000-0000-0000-000000000000}"/>
  <bookViews>
    <workbookView xWindow="-120" yWindow="-120" windowWidth="29040" windowHeight="15840" tabRatio="864" firstSheet="2" activeTab="10"/>
  </bookViews>
  <sheets>
    <sheet name="History" sheetId="26" state="hidden" r:id="rId1"/>
    <sheet name="Ergebnis_aendern" sheetId="27" state="hidden" r:id="rId2"/>
    <sheet name="Kader" sheetId="25" r:id="rId3"/>
    <sheet name="Spielplan" sheetId="19" r:id="rId4"/>
    <sheet name="Mannschaftsspiele" sheetId="7" r:id="rId5"/>
    <sheet name="Mannschaftsstatistik_Gesamt" sheetId="18" r:id="rId6"/>
    <sheet name="Einzelergebnisse" sheetId="3" r:id="rId7"/>
    <sheet name="Einzelstatistik_pro_Clubkampf" sheetId="5" r:id="rId8"/>
    <sheet name="Einzelstatistik" sheetId="14" r:id="rId9"/>
    <sheet name="Spielprotokoll" sheetId="10" r:id="rId10"/>
    <sheet name="Druckseite" sheetId="22" r:id="rId11"/>
    <sheet name="Kreuztabelle" sheetId="23" r:id="rId12"/>
  </sheets>
  <externalReferences>
    <externalReference r:id="rId13"/>
  </externalReferences>
  <definedNames>
    <definedName name="_xlnm._FilterDatabase" localSheetId="6" hidden="1">Einzelergebnisse!$B$7:$Q$1065</definedName>
    <definedName name="_xlnm._FilterDatabase" localSheetId="8" hidden="1">Einzelstatistik!$B$7:$Z$99</definedName>
    <definedName name="_xlnm._FilterDatabase" localSheetId="7" hidden="1">Einzelstatistik_pro_Clubkampf!$B$7:$W$537</definedName>
    <definedName name="_xlnm._FilterDatabase" localSheetId="4" hidden="1">Mannschaftsspiele!$B$7:$T$75</definedName>
    <definedName name="_xlnm._FilterDatabase" localSheetId="5" hidden="1">Mannschaftsstatistik_Gesamt!$B$7:$AD$21</definedName>
    <definedName name="Auswertung1_Einzelergebnisse" localSheetId="1">[1]Einzelergebnisse!#REF!</definedName>
    <definedName name="Auswertung1_Einzelergebnisse" localSheetId="0">[1]Einzelergebnisse!$S$8:$S$9</definedName>
    <definedName name="Auswertung1_Einzelergebnisse" localSheetId="2">#REF!</definedName>
    <definedName name="Auswertung1_Einzelergebnisse">Einzelergebnisse!$S$8:$S$1065</definedName>
    <definedName name="Auswertung1_Mannschaftsspiele" localSheetId="1">[1]Mannschaftsspiele!#REF!</definedName>
    <definedName name="Auswertung1_Mannschaftsspiele" localSheetId="0">[1]Mannschaftsspiele!$V$8:$V$9</definedName>
    <definedName name="Auswertung1_Mannschaftsspiele" localSheetId="2">#REF!</definedName>
    <definedName name="Auswertung1_Mannschaftsspiele">Mannschaftsspiele!$V$8:$V$75</definedName>
    <definedName name="Auswertung2_Einzelergebnisse" localSheetId="1">[1]Einzelergebnisse!#REF!</definedName>
    <definedName name="Auswertung2_Einzelergebnisse" localSheetId="0">[1]Einzelergebnisse!$T$8:$T$9</definedName>
    <definedName name="Auswertung2_Einzelergebnisse" localSheetId="2">#REF!</definedName>
    <definedName name="Auswertung2_Einzelergebnisse">Einzelergebnisse!$T$8:$T$1065</definedName>
    <definedName name="Auswertung2_Mannschaftsspiele" localSheetId="1">[1]Mannschaftsspiele!#REF!</definedName>
    <definedName name="Auswertung2_Mannschaftsspiele" localSheetId="0">[1]Mannschaftsspiele!$W$8:$W$9</definedName>
    <definedName name="Auswertung2_Mannschaftsspiele" localSheetId="2">#REF!</definedName>
    <definedName name="Auswertung2_Mannschaftsspiele">Mannschaftsspiele!$W$8:$W$75</definedName>
    <definedName name="Auswertung3_Einzelergebnisse" localSheetId="1">[1]Einzelergebnisse!#REF!</definedName>
    <definedName name="Auswertung3_Einzelergebnisse" localSheetId="0">[1]Einzelergebnisse!$U$8:$U$9</definedName>
    <definedName name="Auswertung3_Einzelergebnisse" localSheetId="2">#REF!</definedName>
    <definedName name="Auswertung3_Einzelergebnisse">Einzelergebnisse!$U$8:$U$1065</definedName>
    <definedName name="Auswertung3_Mannschaftsspiele" localSheetId="1">[1]Mannschaftsspiele!#REF!</definedName>
    <definedName name="Auswertung3_Mannschaftsspiele" localSheetId="0">[1]Mannschaftsspiele!$X$8:$X$9</definedName>
    <definedName name="Auswertung3_Mannschaftsspiele" localSheetId="2">#REF!</definedName>
    <definedName name="Auswertung3_Mannschaftsspiele">Mannschaftsspiele!$X$8:$X$75</definedName>
    <definedName name="_xlnm.Print_Area" localSheetId="10">Druckseite!$A$1:$AD$122</definedName>
    <definedName name="_xlnm.Print_Area" localSheetId="2">Kader!$A$1:$C$126</definedName>
    <definedName name="_xlnm.Print_Titles" localSheetId="6">Einzelergebnisse!$1:$6</definedName>
    <definedName name="_xlnm.Print_Titles" localSheetId="8">Einzelstatistik!$1:$7</definedName>
    <definedName name="_xlnm.Print_Titles" localSheetId="7">Einzelstatistik_pro_Clubkampf!$1:$6</definedName>
    <definedName name="_xlnm.Print_Titles" localSheetId="2">Kader!$1:$20</definedName>
    <definedName name="_xlnm.Print_Titles" localSheetId="4">Mannschaftsspiele!$1:$5</definedName>
    <definedName name="Mannschaft_Einzelergebnisse1" localSheetId="2">#REF!</definedName>
    <definedName name="Mannschaft_Einzelergebnisse1">Einzelergebnisse!$E$8:$E$1065</definedName>
    <definedName name="Mannschaft_Einzelergebnisse2" localSheetId="2">#REF!</definedName>
    <definedName name="Mannschaft_Einzelergebnisse2">Einzelergebnisse!$G$8:$G$1065</definedName>
    <definedName name="Mannschaft_Mannschaftsspiele1" localSheetId="2">#REF!</definedName>
    <definedName name="Mannschaft_Mannschaftsspiele1">Mannschaftsspiele!$F$8:$F$75</definedName>
    <definedName name="Mannschaft_Mannschaftsspiele2" localSheetId="2">#REF!</definedName>
    <definedName name="Mannschaft_Mannschaftsspiele2">Mannschaftsspiele!$H$8:$H$75</definedName>
    <definedName name="Namen_Einzelergebnisse" localSheetId="2">#REF!</definedName>
    <definedName name="Namen_Einzelergebnisse">Einzelergebnisse!$K$8:$K$1065</definedName>
    <definedName name="Namen_Einzelergebnisse1" localSheetId="2">#REF!</definedName>
    <definedName name="Namen_Einzelergebnisse1">Einzelergebnisse!$K$8:$K$1065</definedName>
    <definedName name="Namen_Einzelergebnisse2" localSheetId="2">#REF!</definedName>
    <definedName name="Namen_Einzelergebnisse2">Einzelergebnisse!$M$8:$M$1065</definedName>
    <definedName name="Nummer_Einzelergebnisse" localSheetId="2">#REF!</definedName>
    <definedName name="Nummer_Einzelergebnisse">Einzelergebnisse!$B$8:$B$1065</definedName>
    <definedName name="Punkte1_Mannschaftsspiele" localSheetId="2">#REF!</definedName>
    <definedName name="Punkte1_Mannschaftsspiele">Mannschaftsspiele!$L$8:$L$75</definedName>
    <definedName name="Punkte2_Mannschaftsspiele" localSheetId="2">#REF!</definedName>
    <definedName name="Punkte2_Mannschaftsspiele">Mannschaftsspiele!$N$8:$N$75</definedName>
    <definedName name="Sasion_Einzelergebnisse" localSheetId="2">#REF!</definedName>
    <definedName name="Sasion_Einzelergebnisse">Einzelergebnisse!$I$8:$I$1065</definedName>
    <definedName name="Sasion_Mannschaftsspiele" localSheetId="2">#REF!</definedName>
    <definedName name="Sasion_Mannschaftsspiele">Mannschaftsspiele!$I$8:$I$75</definedName>
    <definedName name="Tabelle1_einzel_club" localSheetId="2">#REF!</definedName>
    <definedName name="Tabelle1_einzel_club">Einzelstatistik_pro_Clubkampf!$B$8:$W$537</definedName>
    <definedName name="Tabelle1_einzel_gesamt" localSheetId="8">Einzelstatistik!$B$8:$T$99</definedName>
    <definedName name="Tabelle1_einzel_gesamt" localSheetId="5">Mannschaftsstatistik_Gesamt!$B$8:$V$21</definedName>
    <definedName name="Tabelle1_einzel_gesamt">#REF!</definedName>
    <definedName name="Tabelle1_einzel_saison" localSheetId="2">#REF!</definedName>
    <definedName name="Tabelle1_einzel_saison">Einzelstatistik!$B$8:$Z$99</definedName>
    <definedName name="Tabelle1_einzel_sasion" localSheetId="2">#REF!</definedName>
    <definedName name="Tabelle1_einzel_sasion">Einzelstatistik!$B$8:$Z$99</definedName>
    <definedName name="Tabelle1_Einzelergebnisse" localSheetId="2">#REF!</definedName>
    <definedName name="Tabelle1_Einzelergebnisse">Einzelergebnisse!$B$8:$Q$1065</definedName>
    <definedName name="Tabelle1_mannschaft" localSheetId="2">#REF!</definedName>
    <definedName name="Tabelle1_mannschaft">Mannschaftsspiele!$B$8:$T$75</definedName>
    <definedName name="Tabelle1_mannschaft_gesamt" localSheetId="2">#REF!</definedName>
    <definedName name="Tabelle1_mannschaft_gesamt">Mannschaftsstatistik_Gesamt!$B$8:$AD$21</definedName>
    <definedName name="Tabelle1_mannschaft_saison">#REF!</definedName>
    <definedName name="Tore1_Einzelergebnisse" localSheetId="2">#REF!</definedName>
    <definedName name="Tore1_Einzelergebnisse">Einzelergebnisse!$O$8:$O$1065</definedName>
    <definedName name="Tore1_Mannschaftsspiele" localSheetId="2">#REF!</definedName>
    <definedName name="Tore1_Mannschaftsspiele">Mannschaftsspiele!$P$8:$P$75</definedName>
    <definedName name="Tore2_Einzelergebnisse" localSheetId="2">#REF!</definedName>
    <definedName name="Tore2_Einzelergebnisse">Einzelergebnisse!$Q$8:$Q$1065</definedName>
    <definedName name="Tore2_Mannschaftsspiele" localSheetId="2">#REF!</definedName>
    <definedName name="Tore2_Mannschaftsspiele">Mannschaftsspiele!$R$8:$R$75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8" l="1"/>
  <c r="G4" i="18"/>
  <c r="F4" i="18"/>
  <c r="S9" i="3"/>
  <c r="K4" i="3" s="1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M4" i="3" s="1"/>
  <c r="S21" i="3"/>
  <c r="T21" i="3"/>
  <c r="U21" i="3"/>
  <c r="S22" i="3"/>
  <c r="T22" i="3"/>
  <c r="U22" i="3"/>
  <c r="S23" i="3"/>
  <c r="T23" i="3"/>
  <c r="U23" i="3"/>
  <c r="S24" i="3"/>
  <c r="T24" i="3"/>
  <c r="U24" i="3"/>
  <c r="V9" i="7"/>
  <c r="W9" i="7"/>
  <c r="X9" i="7"/>
  <c r="X76" i="7" s="1"/>
  <c r="P4" i="18"/>
  <c r="H4" i="18"/>
  <c r="T4" i="18"/>
  <c r="R4" i="18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V10" i="7"/>
  <c r="W10" i="7"/>
  <c r="X10" i="7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V11" i="7"/>
  <c r="W11" i="7"/>
  <c r="X11" i="7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V12" i="7"/>
  <c r="W12" i="7"/>
  <c r="X12" i="7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V13" i="7"/>
  <c r="W13" i="7"/>
  <c r="X13" i="7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V14" i="7"/>
  <c r="W14" i="7"/>
  <c r="X14" i="7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V15" i="7"/>
  <c r="W15" i="7"/>
  <c r="X15" i="7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V16" i="7"/>
  <c r="W16" i="7"/>
  <c r="X16" i="7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V17" i="7"/>
  <c r="W17" i="7"/>
  <c r="X17" i="7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V18" i="7"/>
  <c r="W18" i="7"/>
  <c r="X18" i="7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V19" i="7"/>
  <c r="W19" i="7"/>
  <c r="X19" i="7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V20" i="7"/>
  <c r="W20" i="7"/>
  <c r="X20" i="7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V21" i="7"/>
  <c r="W21" i="7"/>
  <c r="X21" i="7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V22" i="7"/>
  <c r="W22" i="7"/>
  <c r="X22" i="7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V23" i="7"/>
  <c r="W23" i="7"/>
  <c r="X23" i="7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V24" i="7"/>
  <c r="W24" i="7"/>
  <c r="X24" i="7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V25" i="7"/>
  <c r="W25" i="7"/>
  <c r="X25" i="7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V26" i="7"/>
  <c r="W26" i="7"/>
  <c r="X26" i="7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V27" i="7"/>
  <c r="W27" i="7"/>
  <c r="X27" i="7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V28" i="7"/>
  <c r="W28" i="7"/>
  <c r="X28" i="7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V29" i="7"/>
  <c r="W29" i="7"/>
  <c r="X29" i="7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V30" i="7"/>
  <c r="W30" i="7"/>
  <c r="X30" i="7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V31" i="7"/>
  <c r="W31" i="7"/>
  <c r="X31" i="7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V32" i="7"/>
  <c r="W32" i="7"/>
  <c r="X32" i="7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V33" i="7"/>
  <c r="W33" i="7"/>
  <c r="X33" i="7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V34" i="7"/>
  <c r="W34" i="7"/>
  <c r="X34" i="7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V35" i="7"/>
  <c r="W35" i="7"/>
  <c r="X35" i="7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V36" i="7"/>
  <c r="W36" i="7"/>
  <c r="X36" i="7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V37" i="7"/>
  <c r="W37" i="7"/>
  <c r="X37" i="7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V38" i="7"/>
  <c r="W38" i="7"/>
  <c r="X38" i="7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V39" i="7"/>
  <c r="W39" i="7"/>
  <c r="X39" i="7"/>
  <c r="S505" i="3"/>
  <c r="T505" i="3"/>
  <c r="U505" i="3"/>
  <c r="S506" i="3"/>
  <c r="T506" i="3"/>
  <c r="U506" i="3"/>
  <c r="S507" i="3"/>
  <c r="T507" i="3"/>
  <c r="U507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517" i="3"/>
  <c r="T517" i="3"/>
  <c r="U517" i="3"/>
  <c r="S518" i="3"/>
  <c r="T518" i="3"/>
  <c r="U518" i="3"/>
  <c r="S519" i="3"/>
  <c r="T519" i="3"/>
  <c r="U519" i="3"/>
  <c r="S520" i="3"/>
  <c r="T520" i="3"/>
  <c r="U520" i="3"/>
  <c r="V40" i="7"/>
  <c r="W40" i="7"/>
  <c r="X40" i="7"/>
  <c r="S521" i="3"/>
  <c r="T521" i="3"/>
  <c r="U521" i="3"/>
  <c r="S522" i="3"/>
  <c r="T522" i="3"/>
  <c r="U522" i="3"/>
  <c r="S523" i="3"/>
  <c r="T523" i="3"/>
  <c r="U523" i="3"/>
  <c r="S524" i="3"/>
  <c r="T524" i="3"/>
  <c r="U524" i="3"/>
  <c r="S525" i="3"/>
  <c r="T525" i="3"/>
  <c r="U525" i="3"/>
  <c r="S526" i="3"/>
  <c r="T526" i="3"/>
  <c r="U526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V41" i="7"/>
  <c r="W41" i="7"/>
  <c r="X41" i="7"/>
  <c r="S537" i="3"/>
  <c r="T537" i="3"/>
  <c r="U537" i="3"/>
  <c r="S538" i="3"/>
  <c r="T538" i="3"/>
  <c r="U538" i="3"/>
  <c r="S539" i="3"/>
  <c r="T539" i="3"/>
  <c r="U539" i="3"/>
  <c r="S540" i="3"/>
  <c r="T540" i="3"/>
  <c r="U540" i="3"/>
  <c r="S541" i="3"/>
  <c r="T541" i="3"/>
  <c r="U541" i="3"/>
  <c r="S542" i="3"/>
  <c r="T542" i="3"/>
  <c r="U542" i="3"/>
  <c r="S543" i="3"/>
  <c r="T543" i="3"/>
  <c r="U543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V42" i="7"/>
  <c r="W42" i="7"/>
  <c r="X42" i="7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562" i="3"/>
  <c r="T562" i="3"/>
  <c r="U562" i="3"/>
  <c r="S563" i="3"/>
  <c r="T563" i="3"/>
  <c r="U563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V43" i="7"/>
  <c r="W43" i="7"/>
  <c r="X43" i="7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V44" i="7"/>
  <c r="W44" i="7"/>
  <c r="X44" i="7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V45" i="7"/>
  <c r="W45" i="7"/>
  <c r="X45" i="7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V46" i="7"/>
  <c r="W46" i="7"/>
  <c r="X46" i="7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V47" i="7"/>
  <c r="W47" i="7"/>
  <c r="X47" i="7"/>
  <c r="S633" i="3"/>
  <c r="T633" i="3"/>
  <c r="U633" i="3"/>
  <c r="S634" i="3"/>
  <c r="T634" i="3"/>
  <c r="U634" i="3"/>
  <c r="S635" i="3"/>
  <c r="T635" i="3"/>
  <c r="U635" i="3"/>
  <c r="S636" i="3"/>
  <c r="T636" i="3"/>
  <c r="U636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647" i="3"/>
  <c r="T647" i="3"/>
  <c r="U647" i="3"/>
  <c r="S648" i="3"/>
  <c r="T648" i="3"/>
  <c r="U648" i="3"/>
  <c r="V48" i="7"/>
  <c r="W48" i="7"/>
  <c r="X48" i="7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658" i="3"/>
  <c r="T658" i="3"/>
  <c r="U658" i="3"/>
  <c r="S659" i="3"/>
  <c r="T659" i="3"/>
  <c r="U659" i="3"/>
  <c r="S660" i="3"/>
  <c r="T660" i="3"/>
  <c r="U660" i="3"/>
  <c r="S661" i="3"/>
  <c r="T661" i="3"/>
  <c r="U661" i="3"/>
  <c r="S662" i="3"/>
  <c r="T662" i="3"/>
  <c r="U662" i="3"/>
  <c r="S663" i="3"/>
  <c r="T663" i="3"/>
  <c r="U663" i="3"/>
  <c r="S664" i="3"/>
  <c r="T664" i="3"/>
  <c r="U664" i="3"/>
  <c r="V49" i="7"/>
  <c r="W49" i="7"/>
  <c r="X49" i="7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678" i="3"/>
  <c r="T678" i="3"/>
  <c r="U678" i="3"/>
  <c r="S679" i="3"/>
  <c r="T679" i="3"/>
  <c r="U679" i="3"/>
  <c r="S680" i="3"/>
  <c r="T680" i="3"/>
  <c r="U680" i="3"/>
  <c r="V50" i="7"/>
  <c r="W50" i="7"/>
  <c r="X50" i="7"/>
  <c r="S681" i="3"/>
  <c r="T681" i="3"/>
  <c r="U681" i="3"/>
  <c r="S682" i="3"/>
  <c r="T682" i="3"/>
  <c r="U682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V51" i="7"/>
  <c r="W51" i="7"/>
  <c r="X51" i="7"/>
  <c r="S697" i="3"/>
  <c r="T697" i="3"/>
  <c r="U697" i="3"/>
  <c r="S698" i="3"/>
  <c r="T698" i="3"/>
  <c r="U698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710" i="3"/>
  <c r="T710" i="3"/>
  <c r="U710" i="3"/>
  <c r="S711" i="3"/>
  <c r="T711" i="3"/>
  <c r="U711" i="3"/>
  <c r="S712" i="3"/>
  <c r="T712" i="3"/>
  <c r="U712" i="3"/>
  <c r="V52" i="7"/>
  <c r="W52" i="7"/>
  <c r="X52" i="7"/>
  <c r="S713" i="3"/>
  <c r="T713" i="3"/>
  <c r="U713" i="3"/>
  <c r="S714" i="3"/>
  <c r="T714" i="3"/>
  <c r="U714" i="3"/>
  <c r="S715" i="3"/>
  <c r="T715" i="3"/>
  <c r="U715" i="3"/>
  <c r="S716" i="3"/>
  <c r="T716" i="3"/>
  <c r="U716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V53" i="7"/>
  <c r="W53" i="7"/>
  <c r="X53" i="7"/>
  <c r="S729" i="3"/>
  <c r="T729" i="3"/>
  <c r="U729" i="3"/>
  <c r="S730" i="3"/>
  <c r="T730" i="3"/>
  <c r="U730" i="3"/>
  <c r="S731" i="3"/>
  <c r="T731" i="3"/>
  <c r="U731" i="3"/>
  <c r="S732" i="3"/>
  <c r="T732" i="3"/>
  <c r="U732" i="3"/>
  <c r="S733" i="3"/>
  <c r="T733" i="3"/>
  <c r="U733" i="3"/>
  <c r="S734" i="3"/>
  <c r="T734" i="3"/>
  <c r="U734" i="3"/>
  <c r="S735" i="3"/>
  <c r="T735" i="3"/>
  <c r="U735" i="3"/>
  <c r="S736" i="3"/>
  <c r="T736" i="3"/>
  <c r="U736" i="3"/>
  <c r="S737" i="3"/>
  <c r="T737" i="3"/>
  <c r="U737" i="3"/>
  <c r="S738" i="3"/>
  <c r="T738" i="3"/>
  <c r="U738" i="3"/>
  <c r="S739" i="3"/>
  <c r="T739" i="3"/>
  <c r="U739" i="3"/>
  <c r="S740" i="3"/>
  <c r="T740" i="3"/>
  <c r="U740" i="3"/>
  <c r="S741" i="3"/>
  <c r="T741" i="3"/>
  <c r="U741" i="3"/>
  <c r="S742" i="3"/>
  <c r="T742" i="3"/>
  <c r="U742" i="3"/>
  <c r="S743" i="3"/>
  <c r="T743" i="3"/>
  <c r="U743" i="3"/>
  <c r="S744" i="3"/>
  <c r="T744" i="3"/>
  <c r="U744" i="3"/>
  <c r="V54" i="7"/>
  <c r="W54" i="7"/>
  <c r="X54" i="7"/>
  <c r="S745" i="3"/>
  <c r="T745" i="3"/>
  <c r="U745" i="3"/>
  <c r="S746" i="3"/>
  <c r="T746" i="3"/>
  <c r="U746" i="3"/>
  <c r="S747" i="3"/>
  <c r="T747" i="3"/>
  <c r="U747" i="3"/>
  <c r="S748" i="3"/>
  <c r="T748" i="3"/>
  <c r="U748" i="3"/>
  <c r="S749" i="3"/>
  <c r="T749" i="3"/>
  <c r="U749" i="3"/>
  <c r="S750" i="3"/>
  <c r="T750" i="3"/>
  <c r="U750" i="3"/>
  <c r="S751" i="3"/>
  <c r="T751" i="3"/>
  <c r="U751" i="3"/>
  <c r="S752" i="3"/>
  <c r="T752" i="3"/>
  <c r="U752" i="3"/>
  <c r="S753" i="3"/>
  <c r="T753" i="3"/>
  <c r="U753" i="3"/>
  <c r="S754" i="3"/>
  <c r="T754" i="3"/>
  <c r="U754" i="3"/>
  <c r="S755" i="3"/>
  <c r="T755" i="3"/>
  <c r="U755" i="3"/>
  <c r="S756" i="3"/>
  <c r="T756" i="3"/>
  <c r="U756" i="3"/>
  <c r="S757" i="3"/>
  <c r="T757" i="3"/>
  <c r="U757" i="3"/>
  <c r="S758" i="3"/>
  <c r="T758" i="3"/>
  <c r="U758" i="3"/>
  <c r="S759" i="3"/>
  <c r="T759" i="3"/>
  <c r="U759" i="3"/>
  <c r="S760" i="3"/>
  <c r="T760" i="3"/>
  <c r="U760" i="3"/>
  <c r="V55" i="7"/>
  <c r="W55" i="7"/>
  <c r="X55" i="7"/>
  <c r="S761" i="3"/>
  <c r="T761" i="3"/>
  <c r="U761" i="3"/>
  <c r="S762" i="3"/>
  <c r="T762" i="3"/>
  <c r="U762" i="3"/>
  <c r="S763" i="3"/>
  <c r="T763" i="3"/>
  <c r="U763" i="3"/>
  <c r="S764" i="3"/>
  <c r="T764" i="3"/>
  <c r="U764" i="3"/>
  <c r="S765" i="3"/>
  <c r="T765" i="3"/>
  <c r="U765" i="3"/>
  <c r="S766" i="3"/>
  <c r="T766" i="3"/>
  <c r="U766" i="3"/>
  <c r="S767" i="3"/>
  <c r="T767" i="3"/>
  <c r="U767" i="3"/>
  <c r="S768" i="3"/>
  <c r="T768" i="3"/>
  <c r="U768" i="3"/>
  <c r="S769" i="3"/>
  <c r="T769" i="3"/>
  <c r="U769" i="3"/>
  <c r="S770" i="3"/>
  <c r="T770" i="3"/>
  <c r="U770" i="3"/>
  <c r="S771" i="3"/>
  <c r="T771" i="3"/>
  <c r="U771" i="3"/>
  <c r="S772" i="3"/>
  <c r="T772" i="3"/>
  <c r="U772" i="3"/>
  <c r="S773" i="3"/>
  <c r="T773" i="3"/>
  <c r="U773" i="3"/>
  <c r="S774" i="3"/>
  <c r="T774" i="3"/>
  <c r="U774" i="3"/>
  <c r="S775" i="3"/>
  <c r="T775" i="3"/>
  <c r="U775" i="3"/>
  <c r="S776" i="3"/>
  <c r="T776" i="3"/>
  <c r="U776" i="3"/>
  <c r="V56" i="7"/>
  <c r="W56" i="7"/>
  <c r="X56" i="7"/>
  <c r="S777" i="3"/>
  <c r="T777" i="3"/>
  <c r="U777" i="3"/>
  <c r="S778" i="3"/>
  <c r="T778" i="3"/>
  <c r="U778" i="3"/>
  <c r="S779" i="3"/>
  <c r="T779" i="3"/>
  <c r="U779" i="3"/>
  <c r="S780" i="3"/>
  <c r="T780" i="3"/>
  <c r="U780" i="3"/>
  <c r="S781" i="3"/>
  <c r="T781" i="3"/>
  <c r="U781" i="3"/>
  <c r="S782" i="3"/>
  <c r="T782" i="3"/>
  <c r="U782" i="3"/>
  <c r="S783" i="3"/>
  <c r="T783" i="3"/>
  <c r="U783" i="3"/>
  <c r="S784" i="3"/>
  <c r="T784" i="3"/>
  <c r="U784" i="3"/>
  <c r="S785" i="3"/>
  <c r="T785" i="3"/>
  <c r="U785" i="3"/>
  <c r="S786" i="3"/>
  <c r="T786" i="3"/>
  <c r="U786" i="3"/>
  <c r="S787" i="3"/>
  <c r="T787" i="3"/>
  <c r="U787" i="3"/>
  <c r="S788" i="3"/>
  <c r="T788" i="3"/>
  <c r="U788" i="3"/>
  <c r="S789" i="3"/>
  <c r="T789" i="3"/>
  <c r="U789" i="3"/>
  <c r="S790" i="3"/>
  <c r="T790" i="3"/>
  <c r="U790" i="3"/>
  <c r="S791" i="3"/>
  <c r="T791" i="3"/>
  <c r="U791" i="3"/>
  <c r="S792" i="3"/>
  <c r="T792" i="3"/>
  <c r="U792" i="3"/>
  <c r="V57" i="7"/>
  <c r="W57" i="7"/>
  <c r="X57" i="7"/>
  <c r="S793" i="3"/>
  <c r="T793" i="3"/>
  <c r="U793" i="3"/>
  <c r="S794" i="3"/>
  <c r="T794" i="3"/>
  <c r="U794" i="3"/>
  <c r="S795" i="3"/>
  <c r="T795" i="3"/>
  <c r="U795" i="3"/>
  <c r="S796" i="3"/>
  <c r="T796" i="3"/>
  <c r="U796" i="3"/>
  <c r="S797" i="3"/>
  <c r="T797" i="3"/>
  <c r="U797" i="3"/>
  <c r="S798" i="3"/>
  <c r="T798" i="3"/>
  <c r="U798" i="3"/>
  <c r="S799" i="3"/>
  <c r="T799" i="3"/>
  <c r="U799" i="3"/>
  <c r="S800" i="3"/>
  <c r="T800" i="3"/>
  <c r="U800" i="3"/>
  <c r="S801" i="3"/>
  <c r="T801" i="3"/>
  <c r="U801" i="3"/>
  <c r="S802" i="3"/>
  <c r="T802" i="3"/>
  <c r="U802" i="3"/>
  <c r="S803" i="3"/>
  <c r="T803" i="3"/>
  <c r="U803" i="3"/>
  <c r="S804" i="3"/>
  <c r="T804" i="3"/>
  <c r="U804" i="3"/>
  <c r="S805" i="3"/>
  <c r="T805" i="3"/>
  <c r="U805" i="3"/>
  <c r="S806" i="3"/>
  <c r="T806" i="3"/>
  <c r="U806" i="3"/>
  <c r="S807" i="3"/>
  <c r="T807" i="3"/>
  <c r="U807" i="3"/>
  <c r="S808" i="3"/>
  <c r="T808" i="3"/>
  <c r="U808" i="3"/>
  <c r="V58" i="7"/>
  <c r="W58" i="7"/>
  <c r="X58" i="7"/>
  <c r="S809" i="3"/>
  <c r="T809" i="3"/>
  <c r="U809" i="3"/>
  <c r="S810" i="3"/>
  <c r="T810" i="3"/>
  <c r="U810" i="3"/>
  <c r="S811" i="3"/>
  <c r="T811" i="3"/>
  <c r="U811" i="3"/>
  <c r="S812" i="3"/>
  <c r="T812" i="3"/>
  <c r="U812" i="3"/>
  <c r="S813" i="3"/>
  <c r="T813" i="3"/>
  <c r="U813" i="3"/>
  <c r="S814" i="3"/>
  <c r="T814" i="3"/>
  <c r="U814" i="3"/>
  <c r="S815" i="3"/>
  <c r="T815" i="3"/>
  <c r="U815" i="3"/>
  <c r="S816" i="3"/>
  <c r="T816" i="3"/>
  <c r="U816" i="3"/>
  <c r="S817" i="3"/>
  <c r="T817" i="3"/>
  <c r="U817" i="3"/>
  <c r="S818" i="3"/>
  <c r="T818" i="3"/>
  <c r="U818" i="3"/>
  <c r="S819" i="3"/>
  <c r="T819" i="3"/>
  <c r="U819" i="3"/>
  <c r="S820" i="3"/>
  <c r="T820" i="3"/>
  <c r="U820" i="3"/>
  <c r="S821" i="3"/>
  <c r="T821" i="3"/>
  <c r="U821" i="3"/>
  <c r="S822" i="3"/>
  <c r="T822" i="3"/>
  <c r="U822" i="3"/>
  <c r="S823" i="3"/>
  <c r="T823" i="3"/>
  <c r="U823" i="3"/>
  <c r="S824" i="3"/>
  <c r="T824" i="3"/>
  <c r="U824" i="3"/>
  <c r="V59" i="7"/>
  <c r="W59" i="7"/>
  <c r="X59" i="7"/>
  <c r="S825" i="3"/>
  <c r="T825" i="3"/>
  <c r="U825" i="3"/>
  <c r="S826" i="3"/>
  <c r="T826" i="3"/>
  <c r="U826" i="3"/>
  <c r="S827" i="3"/>
  <c r="T827" i="3"/>
  <c r="U827" i="3"/>
  <c r="S828" i="3"/>
  <c r="T828" i="3"/>
  <c r="U828" i="3"/>
  <c r="S829" i="3"/>
  <c r="T829" i="3"/>
  <c r="U829" i="3"/>
  <c r="S830" i="3"/>
  <c r="T830" i="3"/>
  <c r="U830" i="3"/>
  <c r="S831" i="3"/>
  <c r="T831" i="3"/>
  <c r="U831" i="3"/>
  <c r="S832" i="3"/>
  <c r="T832" i="3"/>
  <c r="U832" i="3"/>
  <c r="S833" i="3"/>
  <c r="T833" i="3"/>
  <c r="U833" i="3"/>
  <c r="S834" i="3"/>
  <c r="T834" i="3"/>
  <c r="U834" i="3"/>
  <c r="S835" i="3"/>
  <c r="T835" i="3"/>
  <c r="U835" i="3"/>
  <c r="S836" i="3"/>
  <c r="T836" i="3"/>
  <c r="U836" i="3"/>
  <c r="S837" i="3"/>
  <c r="T837" i="3"/>
  <c r="U837" i="3"/>
  <c r="S838" i="3"/>
  <c r="T838" i="3"/>
  <c r="U838" i="3"/>
  <c r="S839" i="3"/>
  <c r="T839" i="3"/>
  <c r="U839" i="3"/>
  <c r="S840" i="3"/>
  <c r="T840" i="3"/>
  <c r="U840" i="3"/>
  <c r="V60" i="7"/>
  <c r="W60" i="7"/>
  <c r="X60" i="7"/>
  <c r="S841" i="3"/>
  <c r="T841" i="3"/>
  <c r="U841" i="3"/>
  <c r="S842" i="3"/>
  <c r="T842" i="3"/>
  <c r="U842" i="3"/>
  <c r="S843" i="3"/>
  <c r="T843" i="3"/>
  <c r="U843" i="3"/>
  <c r="S844" i="3"/>
  <c r="T844" i="3"/>
  <c r="U844" i="3"/>
  <c r="S845" i="3"/>
  <c r="T845" i="3"/>
  <c r="U845" i="3"/>
  <c r="S846" i="3"/>
  <c r="T846" i="3"/>
  <c r="U846" i="3"/>
  <c r="S847" i="3"/>
  <c r="T847" i="3"/>
  <c r="U847" i="3"/>
  <c r="S848" i="3"/>
  <c r="T848" i="3"/>
  <c r="U848" i="3"/>
  <c r="S849" i="3"/>
  <c r="T849" i="3"/>
  <c r="U849" i="3"/>
  <c r="S850" i="3"/>
  <c r="T850" i="3"/>
  <c r="U850" i="3"/>
  <c r="S851" i="3"/>
  <c r="T851" i="3"/>
  <c r="U851" i="3"/>
  <c r="S852" i="3"/>
  <c r="T852" i="3"/>
  <c r="U852" i="3"/>
  <c r="S853" i="3"/>
  <c r="T853" i="3"/>
  <c r="U853" i="3"/>
  <c r="S854" i="3"/>
  <c r="T854" i="3"/>
  <c r="U854" i="3"/>
  <c r="S855" i="3"/>
  <c r="T855" i="3"/>
  <c r="U855" i="3"/>
  <c r="S856" i="3"/>
  <c r="T856" i="3"/>
  <c r="U856" i="3"/>
  <c r="V61" i="7"/>
  <c r="W61" i="7"/>
  <c r="X61" i="7"/>
  <c r="S857" i="3"/>
  <c r="T857" i="3"/>
  <c r="U857" i="3"/>
  <c r="S858" i="3"/>
  <c r="T858" i="3"/>
  <c r="U858" i="3"/>
  <c r="S859" i="3"/>
  <c r="T859" i="3"/>
  <c r="U859" i="3"/>
  <c r="S860" i="3"/>
  <c r="T860" i="3"/>
  <c r="U860" i="3"/>
  <c r="S861" i="3"/>
  <c r="T861" i="3"/>
  <c r="U861" i="3"/>
  <c r="S862" i="3"/>
  <c r="T862" i="3"/>
  <c r="U862" i="3"/>
  <c r="S863" i="3"/>
  <c r="T863" i="3"/>
  <c r="U863" i="3"/>
  <c r="S864" i="3"/>
  <c r="T864" i="3"/>
  <c r="U864" i="3"/>
  <c r="S865" i="3"/>
  <c r="T865" i="3"/>
  <c r="U865" i="3"/>
  <c r="S866" i="3"/>
  <c r="T866" i="3"/>
  <c r="U866" i="3"/>
  <c r="S867" i="3"/>
  <c r="T867" i="3"/>
  <c r="U867" i="3"/>
  <c r="S868" i="3"/>
  <c r="T868" i="3"/>
  <c r="U868" i="3"/>
  <c r="S869" i="3"/>
  <c r="T869" i="3"/>
  <c r="U869" i="3"/>
  <c r="S870" i="3"/>
  <c r="T870" i="3"/>
  <c r="U870" i="3"/>
  <c r="S871" i="3"/>
  <c r="T871" i="3"/>
  <c r="U871" i="3"/>
  <c r="S872" i="3"/>
  <c r="T872" i="3"/>
  <c r="U872" i="3"/>
  <c r="V62" i="7"/>
  <c r="W62" i="7"/>
  <c r="X62" i="7"/>
  <c r="S873" i="3"/>
  <c r="T873" i="3"/>
  <c r="U873" i="3"/>
  <c r="S874" i="3"/>
  <c r="T874" i="3"/>
  <c r="U874" i="3"/>
  <c r="S875" i="3"/>
  <c r="T875" i="3"/>
  <c r="U875" i="3"/>
  <c r="S876" i="3"/>
  <c r="T876" i="3"/>
  <c r="U876" i="3"/>
  <c r="S877" i="3"/>
  <c r="T877" i="3"/>
  <c r="U877" i="3"/>
  <c r="S878" i="3"/>
  <c r="T878" i="3"/>
  <c r="U878" i="3"/>
  <c r="S879" i="3"/>
  <c r="T879" i="3"/>
  <c r="U879" i="3"/>
  <c r="S880" i="3"/>
  <c r="T880" i="3"/>
  <c r="U880" i="3"/>
  <c r="S881" i="3"/>
  <c r="T881" i="3"/>
  <c r="U881" i="3"/>
  <c r="S882" i="3"/>
  <c r="T882" i="3"/>
  <c r="U882" i="3"/>
  <c r="S883" i="3"/>
  <c r="T883" i="3"/>
  <c r="U883" i="3"/>
  <c r="S884" i="3"/>
  <c r="T884" i="3"/>
  <c r="U884" i="3"/>
  <c r="S885" i="3"/>
  <c r="T885" i="3"/>
  <c r="U885" i="3"/>
  <c r="S886" i="3"/>
  <c r="T886" i="3"/>
  <c r="U886" i="3"/>
  <c r="S887" i="3"/>
  <c r="T887" i="3"/>
  <c r="U887" i="3"/>
  <c r="S888" i="3"/>
  <c r="T888" i="3"/>
  <c r="U888" i="3"/>
  <c r="V63" i="7"/>
  <c r="W63" i="7"/>
  <c r="X63" i="7"/>
  <c r="S889" i="3"/>
  <c r="T889" i="3"/>
  <c r="U889" i="3"/>
  <c r="S890" i="3"/>
  <c r="T890" i="3"/>
  <c r="U890" i="3"/>
  <c r="S891" i="3"/>
  <c r="T891" i="3"/>
  <c r="U891" i="3"/>
  <c r="S892" i="3"/>
  <c r="T892" i="3"/>
  <c r="U892" i="3"/>
  <c r="S893" i="3"/>
  <c r="T893" i="3"/>
  <c r="U893" i="3"/>
  <c r="S894" i="3"/>
  <c r="T894" i="3"/>
  <c r="U894" i="3"/>
  <c r="S895" i="3"/>
  <c r="T895" i="3"/>
  <c r="U895" i="3"/>
  <c r="S896" i="3"/>
  <c r="T896" i="3"/>
  <c r="U896" i="3"/>
  <c r="S897" i="3"/>
  <c r="T897" i="3"/>
  <c r="U897" i="3"/>
  <c r="S898" i="3"/>
  <c r="T898" i="3"/>
  <c r="U898" i="3"/>
  <c r="S899" i="3"/>
  <c r="T899" i="3"/>
  <c r="U899" i="3"/>
  <c r="S900" i="3"/>
  <c r="T900" i="3"/>
  <c r="U900" i="3"/>
  <c r="S901" i="3"/>
  <c r="T901" i="3"/>
  <c r="U901" i="3"/>
  <c r="S902" i="3"/>
  <c r="T902" i="3"/>
  <c r="U902" i="3"/>
  <c r="S903" i="3"/>
  <c r="T903" i="3"/>
  <c r="U903" i="3"/>
  <c r="S904" i="3"/>
  <c r="T904" i="3"/>
  <c r="U904" i="3"/>
  <c r="V64" i="7"/>
  <c r="W64" i="7"/>
  <c r="X64" i="7"/>
  <c r="S905" i="3"/>
  <c r="T905" i="3"/>
  <c r="U905" i="3"/>
  <c r="S906" i="3"/>
  <c r="T906" i="3"/>
  <c r="U906" i="3"/>
  <c r="S907" i="3"/>
  <c r="T907" i="3"/>
  <c r="U907" i="3"/>
  <c r="S908" i="3"/>
  <c r="T908" i="3"/>
  <c r="U908" i="3"/>
  <c r="S909" i="3"/>
  <c r="T909" i="3"/>
  <c r="U909" i="3"/>
  <c r="S910" i="3"/>
  <c r="T910" i="3"/>
  <c r="U910" i="3"/>
  <c r="S911" i="3"/>
  <c r="T911" i="3"/>
  <c r="U911" i="3"/>
  <c r="S912" i="3"/>
  <c r="T912" i="3"/>
  <c r="U912" i="3"/>
  <c r="S913" i="3"/>
  <c r="T913" i="3"/>
  <c r="U913" i="3"/>
  <c r="S914" i="3"/>
  <c r="T914" i="3"/>
  <c r="U914" i="3"/>
  <c r="S915" i="3"/>
  <c r="T915" i="3"/>
  <c r="U915" i="3"/>
  <c r="S916" i="3"/>
  <c r="T916" i="3"/>
  <c r="U916" i="3"/>
  <c r="S917" i="3"/>
  <c r="T917" i="3"/>
  <c r="U917" i="3"/>
  <c r="S918" i="3"/>
  <c r="T918" i="3"/>
  <c r="U918" i="3"/>
  <c r="S919" i="3"/>
  <c r="T919" i="3"/>
  <c r="U919" i="3"/>
  <c r="S920" i="3"/>
  <c r="T920" i="3"/>
  <c r="U920" i="3"/>
  <c r="V65" i="7"/>
  <c r="W65" i="7"/>
  <c r="X65" i="7"/>
  <c r="S921" i="3"/>
  <c r="T921" i="3"/>
  <c r="U921" i="3"/>
  <c r="S922" i="3"/>
  <c r="T922" i="3"/>
  <c r="U922" i="3"/>
  <c r="S923" i="3"/>
  <c r="T923" i="3"/>
  <c r="U923" i="3"/>
  <c r="S924" i="3"/>
  <c r="T924" i="3"/>
  <c r="U924" i="3"/>
  <c r="S925" i="3"/>
  <c r="T925" i="3"/>
  <c r="U925" i="3"/>
  <c r="S926" i="3"/>
  <c r="T926" i="3"/>
  <c r="U926" i="3"/>
  <c r="S927" i="3"/>
  <c r="T927" i="3"/>
  <c r="U927" i="3"/>
  <c r="S928" i="3"/>
  <c r="T928" i="3"/>
  <c r="U928" i="3"/>
  <c r="S929" i="3"/>
  <c r="T929" i="3"/>
  <c r="U929" i="3"/>
  <c r="S930" i="3"/>
  <c r="T930" i="3"/>
  <c r="U930" i="3"/>
  <c r="S931" i="3"/>
  <c r="T931" i="3"/>
  <c r="U931" i="3"/>
  <c r="S932" i="3"/>
  <c r="T932" i="3"/>
  <c r="U932" i="3"/>
  <c r="S933" i="3"/>
  <c r="T933" i="3"/>
  <c r="U933" i="3"/>
  <c r="S934" i="3"/>
  <c r="T934" i="3"/>
  <c r="U934" i="3"/>
  <c r="S935" i="3"/>
  <c r="T935" i="3"/>
  <c r="U935" i="3"/>
  <c r="S936" i="3"/>
  <c r="T936" i="3"/>
  <c r="U936" i="3"/>
  <c r="V66" i="7"/>
  <c r="W66" i="7"/>
  <c r="X66" i="7"/>
  <c r="S937" i="3"/>
  <c r="T937" i="3"/>
  <c r="U937" i="3"/>
  <c r="S938" i="3"/>
  <c r="T938" i="3"/>
  <c r="U938" i="3"/>
  <c r="S939" i="3"/>
  <c r="T939" i="3"/>
  <c r="U939" i="3"/>
  <c r="S940" i="3"/>
  <c r="T940" i="3"/>
  <c r="U940" i="3"/>
  <c r="S941" i="3"/>
  <c r="T941" i="3"/>
  <c r="U941" i="3"/>
  <c r="S942" i="3"/>
  <c r="T942" i="3"/>
  <c r="U942" i="3"/>
  <c r="S943" i="3"/>
  <c r="T943" i="3"/>
  <c r="U943" i="3"/>
  <c r="S944" i="3"/>
  <c r="T944" i="3"/>
  <c r="U944" i="3"/>
  <c r="S945" i="3"/>
  <c r="T945" i="3"/>
  <c r="U945" i="3"/>
  <c r="S946" i="3"/>
  <c r="T946" i="3"/>
  <c r="U946" i="3"/>
  <c r="S947" i="3"/>
  <c r="T947" i="3"/>
  <c r="U947" i="3"/>
  <c r="S948" i="3"/>
  <c r="T948" i="3"/>
  <c r="U948" i="3"/>
  <c r="S949" i="3"/>
  <c r="T949" i="3"/>
  <c r="U949" i="3"/>
  <c r="S950" i="3"/>
  <c r="T950" i="3"/>
  <c r="U950" i="3"/>
  <c r="S951" i="3"/>
  <c r="T951" i="3"/>
  <c r="U951" i="3"/>
  <c r="S952" i="3"/>
  <c r="T952" i="3"/>
  <c r="U952" i="3"/>
  <c r="V67" i="7"/>
  <c r="W67" i="7"/>
  <c r="X67" i="7"/>
  <c r="S953" i="3"/>
  <c r="T953" i="3"/>
  <c r="U953" i="3"/>
  <c r="S954" i="3"/>
  <c r="T954" i="3"/>
  <c r="U954" i="3"/>
  <c r="S955" i="3"/>
  <c r="T955" i="3"/>
  <c r="U955" i="3"/>
  <c r="S956" i="3"/>
  <c r="T956" i="3"/>
  <c r="U956" i="3"/>
  <c r="S957" i="3"/>
  <c r="T957" i="3"/>
  <c r="U957" i="3"/>
  <c r="S958" i="3"/>
  <c r="T958" i="3"/>
  <c r="U958" i="3"/>
  <c r="S959" i="3"/>
  <c r="T959" i="3"/>
  <c r="U959" i="3"/>
  <c r="S960" i="3"/>
  <c r="T960" i="3"/>
  <c r="U960" i="3"/>
  <c r="S961" i="3"/>
  <c r="T961" i="3"/>
  <c r="U961" i="3"/>
  <c r="S962" i="3"/>
  <c r="T962" i="3"/>
  <c r="U962" i="3"/>
  <c r="S963" i="3"/>
  <c r="T963" i="3"/>
  <c r="U963" i="3"/>
  <c r="S964" i="3"/>
  <c r="T964" i="3"/>
  <c r="U964" i="3"/>
  <c r="S965" i="3"/>
  <c r="T965" i="3"/>
  <c r="U965" i="3"/>
  <c r="S966" i="3"/>
  <c r="T966" i="3"/>
  <c r="U966" i="3"/>
  <c r="S967" i="3"/>
  <c r="T967" i="3"/>
  <c r="U967" i="3"/>
  <c r="S968" i="3"/>
  <c r="T968" i="3"/>
  <c r="U968" i="3"/>
  <c r="V68" i="7"/>
  <c r="W68" i="7"/>
  <c r="X68" i="7"/>
  <c r="S969" i="3"/>
  <c r="T969" i="3"/>
  <c r="U969" i="3"/>
  <c r="S970" i="3"/>
  <c r="T970" i="3"/>
  <c r="U970" i="3"/>
  <c r="S971" i="3"/>
  <c r="T971" i="3"/>
  <c r="U971" i="3"/>
  <c r="S972" i="3"/>
  <c r="T972" i="3"/>
  <c r="U972" i="3"/>
  <c r="S973" i="3"/>
  <c r="T973" i="3"/>
  <c r="U973" i="3"/>
  <c r="S974" i="3"/>
  <c r="T974" i="3"/>
  <c r="U974" i="3"/>
  <c r="S975" i="3"/>
  <c r="T975" i="3"/>
  <c r="U975" i="3"/>
  <c r="S976" i="3"/>
  <c r="T976" i="3"/>
  <c r="U976" i="3"/>
  <c r="S977" i="3"/>
  <c r="T977" i="3"/>
  <c r="U977" i="3"/>
  <c r="S978" i="3"/>
  <c r="T978" i="3"/>
  <c r="U978" i="3"/>
  <c r="S979" i="3"/>
  <c r="T979" i="3"/>
  <c r="U979" i="3"/>
  <c r="S980" i="3"/>
  <c r="T980" i="3"/>
  <c r="U980" i="3"/>
  <c r="S981" i="3"/>
  <c r="T981" i="3"/>
  <c r="U981" i="3"/>
  <c r="S982" i="3"/>
  <c r="T982" i="3"/>
  <c r="U982" i="3"/>
  <c r="S983" i="3"/>
  <c r="T983" i="3"/>
  <c r="U983" i="3"/>
  <c r="S984" i="3"/>
  <c r="T984" i="3"/>
  <c r="U984" i="3"/>
  <c r="V69" i="7"/>
  <c r="W69" i="7"/>
  <c r="X69" i="7"/>
  <c r="S985" i="3"/>
  <c r="T985" i="3"/>
  <c r="U985" i="3"/>
  <c r="S986" i="3"/>
  <c r="T986" i="3"/>
  <c r="U986" i="3"/>
  <c r="S987" i="3"/>
  <c r="T987" i="3"/>
  <c r="U987" i="3"/>
  <c r="S988" i="3"/>
  <c r="T988" i="3"/>
  <c r="U988" i="3"/>
  <c r="S989" i="3"/>
  <c r="T989" i="3"/>
  <c r="U989" i="3"/>
  <c r="S990" i="3"/>
  <c r="T990" i="3"/>
  <c r="U990" i="3"/>
  <c r="S991" i="3"/>
  <c r="T991" i="3"/>
  <c r="U991" i="3"/>
  <c r="S992" i="3"/>
  <c r="T992" i="3"/>
  <c r="U992" i="3"/>
  <c r="S993" i="3"/>
  <c r="T993" i="3"/>
  <c r="U993" i="3"/>
  <c r="S994" i="3"/>
  <c r="T994" i="3"/>
  <c r="U994" i="3"/>
  <c r="S995" i="3"/>
  <c r="T995" i="3"/>
  <c r="U995" i="3"/>
  <c r="S996" i="3"/>
  <c r="T996" i="3"/>
  <c r="U996" i="3"/>
  <c r="S997" i="3"/>
  <c r="T997" i="3"/>
  <c r="U997" i="3"/>
  <c r="S998" i="3"/>
  <c r="T998" i="3"/>
  <c r="U998" i="3"/>
  <c r="S999" i="3"/>
  <c r="T999" i="3"/>
  <c r="U999" i="3"/>
  <c r="S1000" i="3"/>
  <c r="T1000" i="3"/>
  <c r="U1000" i="3"/>
  <c r="V70" i="7"/>
  <c r="W70" i="7"/>
  <c r="X70" i="7"/>
  <c r="S1001" i="3"/>
  <c r="T1001" i="3"/>
  <c r="U1001" i="3"/>
  <c r="S1002" i="3"/>
  <c r="T1002" i="3"/>
  <c r="U1002" i="3"/>
  <c r="S1003" i="3"/>
  <c r="T1003" i="3"/>
  <c r="U1003" i="3"/>
  <c r="S1004" i="3"/>
  <c r="T1004" i="3"/>
  <c r="U1004" i="3"/>
  <c r="S1005" i="3"/>
  <c r="T1005" i="3"/>
  <c r="U1005" i="3"/>
  <c r="S1006" i="3"/>
  <c r="T1006" i="3"/>
  <c r="U1006" i="3"/>
  <c r="S1007" i="3"/>
  <c r="T1007" i="3"/>
  <c r="U1007" i="3"/>
  <c r="S1008" i="3"/>
  <c r="T1008" i="3"/>
  <c r="U1008" i="3"/>
  <c r="S1009" i="3"/>
  <c r="T1009" i="3"/>
  <c r="U1009" i="3"/>
  <c r="S1010" i="3"/>
  <c r="T1010" i="3"/>
  <c r="U1010" i="3"/>
  <c r="S1011" i="3"/>
  <c r="T1011" i="3"/>
  <c r="U1011" i="3"/>
  <c r="S1012" i="3"/>
  <c r="T1012" i="3"/>
  <c r="U1012" i="3"/>
  <c r="S1013" i="3"/>
  <c r="T1013" i="3"/>
  <c r="U1013" i="3"/>
  <c r="S1014" i="3"/>
  <c r="T1014" i="3"/>
  <c r="U1014" i="3"/>
  <c r="S1015" i="3"/>
  <c r="T1015" i="3"/>
  <c r="U1015" i="3"/>
  <c r="S1016" i="3"/>
  <c r="T1016" i="3"/>
  <c r="U1016" i="3"/>
  <c r="V71" i="7"/>
  <c r="W71" i="7"/>
  <c r="X71" i="7"/>
  <c r="S1017" i="3"/>
  <c r="T1017" i="3"/>
  <c r="U1017" i="3"/>
  <c r="S1018" i="3"/>
  <c r="T1018" i="3"/>
  <c r="U1018" i="3"/>
  <c r="S1019" i="3"/>
  <c r="T1019" i="3"/>
  <c r="U1019" i="3"/>
  <c r="S1020" i="3"/>
  <c r="T1020" i="3"/>
  <c r="U1020" i="3"/>
  <c r="S1021" i="3"/>
  <c r="T1021" i="3"/>
  <c r="U1021" i="3"/>
  <c r="S1022" i="3"/>
  <c r="T1022" i="3"/>
  <c r="U1022" i="3"/>
  <c r="S1023" i="3"/>
  <c r="T1023" i="3"/>
  <c r="U1023" i="3"/>
  <c r="S1024" i="3"/>
  <c r="T1024" i="3"/>
  <c r="U1024" i="3"/>
  <c r="S1025" i="3"/>
  <c r="T1025" i="3"/>
  <c r="U1025" i="3"/>
  <c r="S1026" i="3"/>
  <c r="T1026" i="3"/>
  <c r="U1026" i="3"/>
  <c r="S1027" i="3"/>
  <c r="T1027" i="3"/>
  <c r="U1027" i="3"/>
  <c r="S1028" i="3"/>
  <c r="T1028" i="3"/>
  <c r="U1028" i="3"/>
  <c r="S1029" i="3"/>
  <c r="T1029" i="3"/>
  <c r="U1029" i="3"/>
  <c r="S1030" i="3"/>
  <c r="T1030" i="3"/>
  <c r="U1030" i="3"/>
  <c r="S1031" i="3"/>
  <c r="T1031" i="3"/>
  <c r="U1031" i="3"/>
  <c r="S1032" i="3"/>
  <c r="T1032" i="3"/>
  <c r="U1032" i="3"/>
  <c r="V72" i="7"/>
  <c r="W72" i="7"/>
  <c r="X72" i="7"/>
  <c r="S1033" i="3"/>
  <c r="T1033" i="3"/>
  <c r="U1033" i="3"/>
  <c r="S1034" i="3"/>
  <c r="T1034" i="3"/>
  <c r="U1034" i="3"/>
  <c r="S1035" i="3"/>
  <c r="T1035" i="3"/>
  <c r="U1035" i="3"/>
  <c r="S1036" i="3"/>
  <c r="T1036" i="3"/>
  <c r="U1036" i="3"/>
  <c r="S1037" i="3"/>
  <c r="T1037" i="3"/>
  <c r="U1037" i="3"/>
  <c r="S1038" i="3"/>
  <c r="T1038" i="3"/>
  <c r="U1038" i="3"/>
  <c r="S1039" i="3"/>
  <c r="T1039" i="3"/>
  <c r="U1039" i="3"/>
  <c r="S1040" i="3"/>
  <c r="T1040" i="3"/>
  <c r="U1040" i="3"/>
  <c r="S1041" i="3"/>
  <c r="T1041" i="3"/>
  <c r="U1041" i="3"/>
  <c r="S1042" i="3"/>
  <c r="T1042" i="3"/>
  <c r="U1042" i="3"/>
  <c r="S1043" i="3"/>
  <c r="T1043" i="3"/>
  <c r="U1043" i="3"/>
  <c r="S1044" i="3"/>
  <c r="T1044" i="3"/>
  <c r="U1044" i="3"/>
  <c r="S1045" i="3"/>
  <c r="T1045" i="3"/>
  <c r="U1045" i="3"/>
  <c r="S1046" i="3"/>
  <c r="T1046" i="3"/>
  <c r="U1046" i="3"/>
  <c r="S1047" i="3"/>
  <c r="T1047" i="3"/>
  <c r="U1047" i="3"/>
  <c r="S1048" i="3"/>
  <c r="T1048" i="3"/>
  <c r="U1048" i="3"/>
  <c r="V73" i="7"/>
  <c r="W73" i="7"/>
  <c r="X73" i="7"/>
  <c r="S1049" i="3"/>
  <c r="T1049" i="3"/>
  <c r="U1049" i="3"/>
  <c r="S1050" i="3"/>
  <c r="T1050" i="3"/>
  <c r="U1050" i="3"/>
  <c r="S1051" i="3"/>
  <c r="T1051" i="3"/>
  <c r="U1051" i="3"/>
  <c r="S1052" i="3"/>
  <c r="T1052" i="3"/>
  <c r="U1052" i="3"/>
  <c r="S1053" i="3"/>
  <c r="T1053" i="3"/>
  <c r="U1053" i="3"/>
  <c r="S1054" i="3"/>
  <c r="T1054" i="3"/>
  <c r="U1054" i="3"/>
  <c r="S1055" i="3"/>
  <c r="T1055" i="3"/>
  <c r="U1055" i="3"/>
  <c r="S1056" i="3"/>
  <c r="T1056" i="3"/>
  <c r="U1056" i="3"/>
  <c r="S1057" i="3"/>
  <c r="T1057" i="3"/>
  <c r="U1057" i="3"/>
  <c r="S1058" i="3"/>
  <c r="T1058" i="3"/>
  <c r="U1058" i="3"/>
  <c r="S1059" i="3"/>
  <c r="T1059" i="3"/>
  <c r="U1059" i="3"/>
  <c r="S1060" i="3"/>
  <c r="T1060" i="3"/>
  <c r="U1060" i="3"/>
  <c r="S1061" i="3"/>
  <c r="T1061" i="3"/>
  <c r="U1061" i="3"/>
  <c r="S1062" i="3"/>
  <c r="T1062" i="3"/>
  <c r="U1062" i="3"/>
  <c r="S1063" i="3"/>
  <c r="T1063" i="3"/>
  <c r="U1063" i="3"/>
  <c r="S1064" i="3"/>
  <c r="T1064" i="3"/>
  <c r="U1064" i="3"/>
  <c r="V74" i="7"/>
  <c r="W74" i="7"/>
  <c r="X74" i="7"/>
  <c r="S8" i="3"/>
  <c r="T8" i="3"/>
  <c r="U8" i="3"/>
  <c r="V8" i="7"/>
  <c r="V76" i="7" s="1"/>
  <c r="W8" i="7"/>
  <c r="W76" i="7" s="1"/>
  <c r="X8" i="7"/>
  <c r="D11" i="27"/>
  <c r="Q11" i="27"/>
  <c r="AL11" i="27"/>
  <c r="AM11" i="27"/>
  <c r="D12" i="27"/>
  <c r="Q12" i="27"/>
  <c r="AL12" i="27"/>
  <c r="AM12" i="27"/>
  <c r="AQ12" i="27"/>
  <c r="AR12" i="27"/>
  <c r="AS12" i="27"/>
  <c r="AT12" i="27"/>
  <c r="AU12" i="27"/>
  <c r="AV12" i="27"/>
  <c r="D13" i="27"/>
  <c r="Q13" i="27"/>
  <c r="AL13" i="27"/>
  <c r="AM13" i="27"/>
  <c r="D14" i="27"/>
  <c r="Q14" i="27"/>
  <c r="AL14" i="27"/>
  <c r="AM14" i="27"/>
  <c r="AQ14" i="27"/>
  <c r="AR14" i="27"/>
  <c r="AS14" i="27"/>
  <c r="AT14" i="27"/>
  <c r="AU14" i="27"/>
  <c r="AV14" i="27"/>
  <c r="D15" i="27"/>
  <c r="Q15" i="27"/>
  <c r="AL15" i="27"/>
  <c r="AM15" i="27"/>
  <c r="D16" i="27"/>
  <c r="Q16" i="27"/>
  <c r="AL16" i="27"/>
  <c r="AM16" i="27"/>
  <c r="AQ16" i="27"/>
  <c r="AR16" i="27"/>
  <c r="AS16" i="27"/>
  <c r="AT16" i="27"/>
  <c r="AU16" i="27"/>
  <c r="AV16" i="27"/>
  <c r="D17" i="27"/>
  <c r="Q17" i="27"/>
  <c r="AL17" i="27"/>
  <c r="AM17" i="27"/>
  <c r="D18" i="27"/>
  <c r="Q18" i="27"/>
  <c r="AL18" i="27"/>
  <c r="AM18" i="27"/>
  <c r="AQ18" i="27"/>
  <c r="AR18" i="27"/>
  <c r="AS18" i="27"/>
  <c r="AT18" i="27"/>
  <c r="AU18" i="27"/>
  <c r="AV18" i="27"/>
  <c r="D19" i="27"/>
  <c r="Q19" i="27"/>
  <c r="AL19" i="27"/>
  <c r="AM19" i="27"/>
  <c r="D20" i="27"/>
  <c r="Q20" i="27"/>
  <c r="AL20" i="27"/>
  <c r="AM20" i="27"/>
  <c r="AQ20" i="27"/>
  <c r="AR20" i="27"/>
  <c r="AS20" i="27"/>
  <c r="AT20" i="27"/>
  <c r="AU20" i="27"/>
  <c r="AV20" i="27"/>
  <c r="D21" i="27"/>
  <c r="Q21" i="27"/>
  <c r="AL21" i="27"/>
  <c r="AM21" i="27"/>
  <c r="D22" i="27"/>
  <c r="Q22" i="27"/>
  <c r="AL22" i="27"/>
  <c r="AM22" i="27"/>
  <c r="AQ22" i="27"/>
  <c r="AR22" i="27"/>
  <c r="AS22" i="27"/>
  <c r="AT22" i="27"/>
  <c r="AU22" i="27"/>
  <c r="AV22" i="27"/>
  <c r="D23" i="27"/>
  <c r="Q23" i="27"/>
  <c r="AL23" i="27"/>
  <c r="AM23" i="27"/>
  <c r="D24" i="27"/>
  <c r="Q24" i="27"/>
  <c r="AL24" i="27"/>
  <c r="AM24" i="27"/>
  <c r="AQ24" i="27"/>
  <c r="AR24" i="27"/>
  <c r="AS24" i="27"/>
  <c r="AT24" i="27"/>
  <c r="AU24" i="27"/>
  <c r="AV24" i="27"/>
  <c r="D25" i="27"/>
  <c r="Q25" i="27"/>
  <c r="AL25" i="27"/>
  <c r="AM25" i="27"/>
  <c r="D26" i="27"/>
  <c r="Q26" i="27"/>
  <c r="AL26" i="27"/>
  <c r="AM26" i="27"/>
  <c r="AQ26" i="27"/>
  <c r="AR26" i="27"/>
  <c r="AS26" i="27"/>
  <c r="AT26" i="27"/>
  <c r="AU26" i="27"/>
  <c r="AV26" i="27"/>
  <c r="J28" i="27"/>
  <c r="Q28" i="27"/>
  <c r="X28" i="27"/>
  <c r="AE28" i="27"/>
  <c r="D29" i="27"/>
  <c r="I29" i="27"/>
  <c r="M29" i="27"/>
  <c r="P29" i="27"/>
  <c r="T29" i="27"/>
  <c r="W29" i="27"/>
  <c r="AA29" i="27"/>
  <c r="AD29" i="27"/>
  <c r="AH29" i="27"/>
  <c r="AN29" i="27"/>
  <c r="AQ29" i="27"/>
  <c r="AS29" i="27"/>
  <c r="AV29" i="27"/>
  <c r="D30" i="27"/>
  <c r="I30" i="27"/>
  <c r="M30" i="27"/>
  <c r="P30" i="27"/>
  <c r="T30" i="27"/>
  <c r="W30" i="27"/>
  <c r="AA30" i="27"/>
  <c r="AD30" i="27"/>
  <c r="AH30" i="27"/>
  <c r="AN30" i="27"/>
  <c r="AQ30" i="27"/>
  <c r="AS30" i="27"/>
  <c r="AV30" i="27"/>
  <c r="D31" i="27"/>
  <c r="I31" i="27"/>
  <c r="M31" i="27"/>
  <c r="P31" i="27"/>
  <c r="T31" i="27"/>
  <c r="W31" i="27"/>
  <c r="AA31" i="27"/>
  <c r="AD31" i="27"/>
  <c r="AH31" i="27"/>
  <c r="AN31" i="27"/>
  <c r="AQ31" i="27"/>
  <c r="AS31" i="27"/>
  <c r="AV31" i="27"/>
  <c r="D32" i="27"/>
  <c r="I32" i="27"/>
  <c r="M32" i="27"/>
  <c r="P32" i="27"/>
  <c r="T32" i="27"/>
  <c r="W32" i="27"/>
  <c r="AA32" i="27"/>
  <c r="AD32" i="27"/>
  <c r="AH32" i="27"/>
  <c r="AN32" i="27"/>
  <c r="AQ32" i="27"/>
  <c r="AS32" i="27"/>
  <c r="AV32" i="27"/>
  <c r="I34" i="27"/>
  <c r="M34" i="27"/>
  <c r="P34" i="27"/>
  <c r="T34" i="27"/>
  <c r="W34" i="27"/>
  <c r="AA34" i="27"/>
  <c r="AD34" i="27"/>
  <c r="AH34" i="27"/>
  <c r="AN34" i="27"/>
  <c r="AI3" i="27"/>
  <c r="AQ34" i="27"/>
  <c r="AN3" i="27" s="1"/>
  <c r="I35" i="27"/>
  <c r="M35" i="27"/>
  <c r="P35" i="27"/>
  <c r="T35" i="27"/>
  <c r="W35" i="27"/>
  <c r="AA35" i="27"/>
  <c r="AD35" i="27"/>
  <c r="AH35" i="27"/>
  <c r="AS35" i="27"/>
  <c r="AR3" i="27"/>
  <c r="AV35" i="27"/>
  <c r="AU3" i="27"/>
  <c r="K34" i="22"/>
  <c r="J5" i="22"/>
  <c r="L5" i="22"/>
  <c r="N5" i="22"/>
  <c r="P5" i="22"/>
  <c r="R5" i="22"/>
  <c r="V5" i="22"/>
  <c r="T5" i="22"/>
  <c r="L34" i="22"/>
  <c r="J34" i="22"/>
  <c r="H34" i="22"/>
  <c r="G34" i="22"/>
  <c r="N34" i="22"/>
  <c r="P34" i="22"/>
  <c r="R34" i="22"/>
  <c r="V34" i="22"/>
  <c r="T34" i="22"/>
  <c r="D5" i="22"/>
  <c r="F5" i="22"/>
  <c r="G5" i="22"/>
  <c r="H5" i="22"/>
  <c r="V75" i="7"/>
  <c r="W75" i="7"/>
  <c r="X75" i="7"/>
  <c r="T1065" i="3"/>
  <c r="S1065" i="3"/>
  <c r="U1065" i="3"/>
  <c r="O4" i="3"/>
  <c r="Q4" i="3"/>
  <c r="J4" i="5"/>
  <c r="K4" i="5"/>
  <c r="L4" i="5"/>
  <c r="Q4" i="5"/>
  <c r="S4" i="5"/>
  <c r="U4" i="5"/>
  <c r="W4" i="5"/>
  <c r="O4" i="5"/>
  <c r="E4" i="14"/>
  <c r="F4" i="14"/>
  <c r="H4" i="14"/>
  <c r="I4" i="14"/>
  <c r="J4" i="14"/>
  <c r="P4" i="14"/>
  <c r="R4" i="14"/>
  <c r="T4" i="14"/>
  <c r="N4" i="14"/>
  <c r="L4" i="14"/>
  <c r="L4" i="7"/>
  <c r="N4" i="7"/>
  <c r="P4" i="7"/>
  <c r="R4" i="7"/>
  <c r="T4" i="7"/>
  <c r="L4" i="18"/>
  <c r="J4" i="18"/>
  <c r="D4" i="18"/>
  <c r="V4" i="18"/>
  <c r="D11" i="10"/>
  <c r="AE28" i="10"/>
  <c r="Q25" i="10"/>
  <c r="Q21" i="10"/>
  <c r="Q18" i="10"/>
  <c r="Q14" i="10"/>
  <c r="X28" i="10"/>
  <c r="Q26" i="10"/>
  <c r="Q22" i="10"/>
  <c r="Q17" i="10"/>
  <c r="Q13" i="10"/>
  <c r="Q28" i="10"/>
  <c r="Q23" i="10"/>
  <c r="Q19" i="10"/>
  <c r="Q16" i="10"/>
  <c r="Q12" i="10"/>
  <c r="J28" i="10"/>
  <c r="Q24" i="10"/>
  <c r="Q20" i="10"/>
  <c r="Q15" i="10"/>
  <c r="Q11" i="10"/>
  <c r="D32" i="10"/>
  <c r="D24" i="10"/>
  <c r="D19" i="10"/>
  <c r="D17" i="10"/>
  <c r="D14" i="10"/>
  <c r="D31" i="10"/>
  <c r="D25" i="10"/>
  <c r="D20" i="10"/>
  <c r="D16" i="10"/>
  <c r="D13" i="10"/>
  <c r="D30" i="10"/>
  <c r="D26" i="10"/>
  <c r="D21" i="10"/>
  <c r="D15" i="10"/>
  <c r="D12" i="10"/>
  <c r="D29" i="10"/>
  <c r="D23" i="10"/>
  <c r="D22" i="10"/>
  <c r="D18" i="10"/>
  <c r="AL13" i="10"/>
  <c r="AM13" i="10"/>
  <c r="AL14" i="10"/>
  <c r="AL11" i="10"/>
  <c r="AL12" i="10"/>
  <c r="AR14" i="10"/>
  <c r="AM14" i="10"/>
  <c r="AM11" i="10"/>
  <c r="AS12" i="10"/>
  <c r="AM12" i="10"/>
  <c r="AT14" i="10"/>
  <c r="AU14" i="10"/>
  <c r="AV14" i="10"/>
  <c r="AL15" i="10"/>
  <c r="AM15" i="10"/>
  <c r="AL16" i="10"/>
  <c r="AR16" i="10"/>
  <c r="AM16" i="10"/>
  <c r="AT16" i="10"/>
  <c r="AU16" i="10"/>
  <c r="AV16" i="10"/>
  <c r="AL17" i="10"/>
  <c r="AM17" i="10"/>
  <c r="AL18" i="10"/>
  <c r="AR18" i="10"/>
  <c r="AM18" i="10"/>
  <c r="AT18" i="10"/>
  <c r="AU18" i="10"/>
  <c r="AV18" i="10"/>
  <c r="AL19" i="10"/>
  <c r="AM19" i="10"/>
  <c r="AL20" i="10"/>
  <c r="AR20" i="10"/>
  <c r="AM20" i="10"/>
  <c r="AT20" i="10"/>
  <c r="AU20" i="10"/>
  <c r="AV20" i="10"/>
  <c r="AL21" i="10"/>
  <c r="AM21" i="10"/>
  <c r="AL22" i="10"/>
  <c r="AR22" i="10"/>
  <c r="AM22" i="10"/>
  <c r="AT22" i="10"/>
  <c r="AU22" i="10"/>
  <c r="AV22" i="10"/>
  <c r="AL23" i="10"/>
  <c r="AM23" i="10"/>
  <c r="AL24" i="10"/>
  <c r="AR24" i="10"/>
  <c r="AM24" i="10"/>
  <c r="AT24" i="10"/>
  <c r="AU24" i="10"/>
  <c r="AV24" i="10"/>
  <c r="AL25" i="10"/>
  <c r="AM25" i="10"/>
  <c r="AL26" i="10"/>
  <c r="AR26" i="10"/>
  <c r="AM26" i="10"/>
  <c r="AT26" i="10"/>
  <c r="AU26" i="10"/>
  <c r="AV26" i="10"/>
  <c r="AU12" i="10"/>
  <c r="AR12" i="10"/>
  <c r="AV12" i="10"/>
  <c r="AT12" i="10"/>
  <c r="M29" i="10"/>
  <c r="AH29" i="10"/>
  <c r="AA29" i="10"/>
  <c r="W35" i="10"/>
  <c r="T29" i="10"/>
  <c r="P35" i="10"/>
  <c r="T30" i="10"/>
  <c r="M30" i="10"/>
  <c r="AV30" i="10"/>
  <c r="AV35" i="10"/>
  <c r="AU3" i="10"/>
  <c r="AH30" i="10"/>
  <c r="AA30" i="10"/>
  <c r="AA31" i="10"/>
  <c r="T31" i="10"/>
  <c r="M31" i="10"/>
  <c r="AH31" i="10"/>
  <c r="AD35" i="10"/>
  <c r="AH32" i="10"/>
  <c r="AA32" i="10"/>
  <c r="T32" i="10"/>
  <c r="M32" i="10"/>
  <c r="I35" i="10"/>
  <c r="AD29" i="10"/>
  <c r="W29" i="10"/>
  <c r="P29" i="10"/>
  <c r="I29" i="10"/>
  <c r="I30" i="10"/>
  <c r="AD30" i="10"/>
  <c r="W30" i="10"/>
  <c r="P30" i="10"/>
  <c r="AS30" i="10"/>
  <c r="W31" i="10"/>
  <c r="P31" i="10"/>
  <c r="I31" i="10"/>
  <c r="AD31" i="10"/>
  <c r="W32" i="10"/>
  <c r="P32" i="10"/>
  <c r="I32" i="10"/>
  <c r="AD32" i="10"/>
  <c r="AV31" i="10"/>
  <c r="AV32" i="10"/>
  <c r="AV29" i="10"/>
  <c r="AQ14" i="10"/>
  <c r="AS14" i="10"/>
  <c r="AS16" i="10"/>
  <c r="AQ12" i="10"/>
  <c r="AA35" i="10"/>
  <c r="M35" i="10"/>
  <c r="AS31" i="10"/>
  <c r="AS32" i="10"/>
  <c r="AS29" i="10"/>
  <c r="AQ18" i="10"/>
  <c r="AS20" i="10"/>
  <c r="AQ22" i="10"/>
  <c r="AQ26" i="10"/>
  <c r="AH35" i="10"/>
  <c r="T35" i="10"/>
  <c r="AS26" i="10"/>
  <c r="AS22" i="10"/>
  <c r="AN30" i="10"/>
  <c r="AQ16" i="10"/>
  <c r="AQ20" i="10"/>
  <c r="AQ24" i="10"/>
  <c r="AN29" i="10"/>
  <c r="AS24" i="10"/>
  <c r="AS18" i="10"/>
  <c r="T34" i="10"/>
  <c r="M34" i="10"/>
  <c r="AS35" i="10"/>
  <c r="AR3" i="10"/>
  <c r="AQ30" i="10"/>
  <c r="AD34" i="10"/>
  <c r="AN31" i="10"/>
  <c r="AA34" i="10"/>
  <c r="P34" i="10"/>
  <c r="AQ29" i="10"/>
  <c r="AQ32" i="10"/>
  <c r="I34" i="10"/>
  <c r="W34" i="10"/>
  <c r="AQ31" i="10"/>
  <c r="AH34" i="10"/>
  <c r="AQ34" i="10"/>
  <c r="AN3" i="10" s="1"/>
  <c r="AN32" i="10"/>
  <c r="AN34" i="10"/>
  <c r="AI3" i="10"/>
  <c r="F4" i="7" l="1"/>
  <c r="H4" i="7"/>
</calcChain>
</file>

<file path=xl/sharedStrings.xml><?xml version="1.0" encoding="utf-8"?>
<sst xmlns="http://schemas.openxmlformats.org/spreadsheetml/2006/main" count="14534" uniqueCount="375">
  <si>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</si>
  <si>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</si>
  <si>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</si>
  <si>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</si>
  <si>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</si>
  <si>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</si>
  <si>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</si>
  <si>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</si>
  <si>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</si>
  <si>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</si>
  <si>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</si>
  <si>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</si>
  <si>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</si>
  <si>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</si>
  <si>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</si>
  <si>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</si>
  <si>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</si>
  <si>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</si>
  <si>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</si>
  <si>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</si>
  <si>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</si>
  <si>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</si>
  <si>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</si>
  <si>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</si>
  <si>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</si>
  <si>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</si>
  <si>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</si>
  <si>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</si>
  <si>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</si>
  <si>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</si>
  <si>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</si>
  <si>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</si>
  <si>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</si>
  <si>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</si>
  <si>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</si>
  <si>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</si>
  <si>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</si>
  <si>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</si>
  <si>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</si>
  <si>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</si>
  <si>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</si>
  <si>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</si>
  <si>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</si>
  <si>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</si>
  <si>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</si>
  <si>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</si>
  <si>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</si>
  <si>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</si>
  <si>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</si>
  <si>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</si>
  <si>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</si>
  <si>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</si>
  <si>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</si>
  <si>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</si>
  <si>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</si>
  <si>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</si>
  <si>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</si>
  <si>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</si>
  <si>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</si>
  <si>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</si>
  <si>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</si>
  <si>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</si>
  <si>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</si>
  <si>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</si>
  <si>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</si>
  <si>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</si>
  <si>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</si>
  <si>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</si>
  <si>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</si>
  <si>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</si>
  <si>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</si>
  <si>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 xml:space="preserve">SG Quickborn / Fortuna Hamburg </t>
  </si>
  <si>
    <t>SG Quickborn / Fortuna Hamburg I</t>
  </si>
  <si>
    <t>BUJARA, André</t>
  </si>
  <si>
    <t>JÜTTNER, Hacky</t>
  </si>
  <si>
    <t>KLECZ, Jan</t>
  </si>
  <si>
    <t>LEU, Sven</t>
  </si>
  <si>
    <t>STRICHOW, Arne</t>
  </si>
  <si>
    <t>Rudi Fink</t>
  </si>
  <si>
    <t>Hildesheim</t>
  </si>
  <si>
    <t>Adressen und Kadermeldungen 1. Bundesliga 1987 / 1988</t>
  </si>
  <si>
    <t xml:space="preserve">TKC Preußen Waltrop </t>
  </si>
  <si>
    <t>HAHN, Thomas</t>
  </si>
  <si>
    <t>HAHNE, Oliver</t>
  </si>
  <si>
    <t>HAHNE, Stefan</t>
  </si>
  <si>
    <t>STRABERG, Bernd</t>
  </si>
  <si>
    <t>WÖLK, Holger</t>
  </si>
  <si>
    <t>TFB ´77 Drispenstedt I</t>
  </si>
  <si>
    <t>KANDZIORA, Dirk</t>
  </si>
  <si>
    <t>KOCH, Konrad</t>
  </si>
  <si>
    <t>NACHTIGALL, Frank</t>
  </si>
  <si>
    <t>PFAFF, Stephan</t>
  </si>
  <si>
    <t>TFC Eintracht Rehberge Berlin</t>
  </si>
  <si>
    <t>DOHL, Achim</t>
  </si>
  <si>
    <t>TFC Eintracht Rehberge Berlin I</t>
  </si>
  <si>
    <t>FUNKE, Peter</t>
  </si>
  <si>
    <t>JUNG, Thomas</t>
  </si>
  <si>
    <t>STRITZKE, Christian</t>
  </si>
  <si>
    <t>TKC Fortuna Düdinghausen</t>
  </si>
  <si>
    <t>HOPPE, Stefan</t>
  </si>
  <si>
    <t>TKC Fortuna Düdinghausen I</t>
  </si>
  <si>
    <t>KRÜGER, Uwe</t>
  </si>
  <si>
    <t>SCHADE, Michael</t>
  </si>
  <si>
    <t>SCHUSTER, Michael</t>
  </si>
  <si>
    <t>TFV Sersheim</t>
  </si>
  <si>
    <t>BACHER, Oliver</t>
  </si>
  <si>
    <t>TFV Sersheim I</t>
  </si>
  <si>
    <t>HAMPEL, Frank</t>
  </si>
  <si>
    <t>LANGE, Klaudio</t>
  </si>
  <si>
    <t>HAUTZINGER, Martin</t>
  </si>
  <si>
    <t>JANITSCHEK, Oliver</t>
  </si>
  <si>
    <t>PWR 78 Wasseralfingen</t>
  </si>
  <si>
    <t>GEHRUNG, Peter</t>
  </si>
  <si>
    <t>PWR 78 Wasseralfingen I</t>
  </si>
  <si>
    <t>JÄGER, Bruno</t>
  </si>
  <si>
    <t>SCHNEIDER, Andreas</t>
  </si>
  <si>
    <t>WEBER, Bernd</t>
  </si>
  <si>
    <t>SWG' Idar-Oberstein</t>
  </si>
  <si>
    <t>SWG' Idar-Oberstein I</t>
  </si>
  <si>
    <t>STEINFELD, Franz-Wilhelm</t>
  </si>
  <si>
    <t>STEINFELD, Michael</t>
  </si>
  <si>
    <t>KUHN, Eckhard</t>
  </si>
  <si>
    <t>KUHN, Jörg</t>
  </si>
  <si>
    <t>SpVgg. Halbau Berlin</t>
  </si>
  <si>
    <t>KÄHLING, Gerrit</t>
  </si>
  <si>
    <t>SpVgg. Halbau Berlin I</t>
  </si>
  <si>
    <t>KREßIN, Sven</t>
  </si>
  <si>
    <t>ADLER, Eginhard</t>
  </si>
  <si>
    <t>BÖKEL, Helmut</t>
  </si>
  <si>
    <t>THIEKE, Christian</t>
  </si>
  <si>
    <t>SCHULTHEIß, Rainer</t>
  </si>
  <si>
    <t>TKC Menden</t>
  </si>
  <si>
    <t>SCHNELL, Peter</t>
  </si>
  <si>
    <t>TKC Menden I</t>
  </si>
  <si>
    <t>DRANSFELD, Olaf</t>
  </si>
  <si>
    <t>HAHN, Christof</t>
  </si>
  <si>
    <t>AVENARIUS, Bernd</t>
  </si>
  <si>
    <t>Medo Kicker Hannover</t>
  </si>
  <si>
    <t>NORDMANN, Andreas</t>
  </si>
  <si>
    <t>NORDMANN, Karsten</t>
  </si>
  <si>
    <t>KÖNIG, Jens</t>
  </si>
  <si>
    <t>ECHTERHÖLTER, Stefan</t>
  </si>
  <si>
    <t>TKC 76 Schwenningen</t>
  </si>
  <si>
    <t>TKC 76 Schwenningen I</t>
  </si>
  <si>
    <t>WENZEL, Stefan</t>
  </si>
  <si>
    <t>SEYFRIED, Maik</t>
  </si>
  <si>
    <t>SEYFRIED, Uwe</t>
  </si>
  <si>
    <t>WEBER, Peter</t>
  </si>
  <si>
    <t>BARTEN, Thomas</t>
  </si>
  <si>
    <t>RUSCHENBURG, Uwe</t>
  </si>
  <si>
    <t>KALLE, Tim-Oliver</t>
  </si>
  <si>
    <t>MIETCHEN, Mike</t>
  </si>
  <si>
    <t>ZERBE, Rainer</t>
  </si>
  <si>
    <t>1. Bundesliga 1987 / 1988</t>
  </si>
  <si>
    <t>Spielplan 1. Bundesliga 1987 / 1988</t>
  </si>
  <si>
    <t>1. Runde - Spiele vom 01.09.1987 bis 15.11.1987</t>
  </si>
  <si>
    <t>Heimmannschaft</t>
  </si>
  <si>
    <t>Gastmannschaft</t>
  </si>
  <si>
    <t>2. Runde - Spiele vom 16.11.1987 bis 31.01.1988</t>
  </si>
  <si>
    <t>3. Runde - Spiele vom 01.02.1988 bis 15.04.1988</t>
  </si>
  <si>
    <t>4. Runde - Spiele vom 16.04.1988 bis 31.07.1988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</si>
  <si>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</si>
  <si>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</si>
  <si>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</si>
  <si>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</si>
  <si>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</si>
  <si>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</si>
  <si>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</si>
  <si>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</si>
  <si>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M_ändern</t>
  </si>
  <si>
    <t>Medo Kickers Hannover I</t>
  </si>
  <si>
    <t>10:22</t>
  </si>
  <si>
    <t>55:80</t>
  </si>
  <si>
    <t>10:22 55:80</t>
  </si>
  <si>
    <t>22:10 80:55</t>
  </si>
  <si>
    <t>16:16</t>
  </si>
  <si>
    <t>63:64</t>
  </si>
  <si>
    <t>16:16 63:64</t>
  </si>
  <si>
    <t>16:16 64:63</t>
  </si>
  <si>
    <t>21:11</t>
  </si>
  <si>
    <t>68:46</t>
  </si>
  <si>
    <t>21:11 68:46</t>
  </si>
  <si>
    <t>11:21 46:68</t>
  </si>
  <si>
    <t>17:15</t>
  </si>
  <si>
    <t>68:70</t>
  </si>
  <si>
    <t>17:15 68:70</t>
  </si>
  <si>
    <t>15:17 70:68</t>
  </si>
  <si>
    <t>13:19</t>
  </si>
  <si>
    <t>60:74</t>
  </si>
  <si>
    <t>13:19 60:74</t>
  </si>
  <si>
    <t>19:13 74:60</t>
  </si>
  <si>
    <t>52:52</t>
  </si>
  <si>
    <t>17:15 52:52</t>
  </si>
  <si>
    <t>15:17 52:52</t>
  </si>
  <si>
    <t>12:20</t>
  </si>
  <si>
    <t>51:80</t>
  </si>
  <si>
    <t>12:20 51:80</t>
  </si>
  <si>
    <t>20:12 80:51</t>
  </si>
  <si>
    <t/>
  </si>
  <si>
    <t>19:13</t>
  </si>
  <si>
    <t>62:58</t>
  </si>
  <si>
    <t>19:13 62:58</t>
  </si>
  <si>
    <t>13:19 58:62</t>
  </si>
  <si>
    <t>23:9</t>
  </si>
  <si>
    <t>90:64</t>
  </si>
  <si>
    <t>23:9 90:64</t>
  </si>
  <si>
    <t>9:23 64:90</t>
  </si>
  <si>
    <t>15:17</t>
  </si>
  <si>
    <t>56:53</t>
  </si>
  <si>
    <t>15:17 56:53</t>
  </si>
  <si>
    <t>17:15 53:56</t>
  </si>
  <si>
    <t>67:58</t>
  </si>
  <si>
    <t>15:17 67:58</t>
  </si>
  <si>
    <t>17:15 58:67</t>
  </si>
  <si>
    <t>14:18</t>
  </si>
  <si>
    <t>67:72</t>
  </si>
  <si>
    <t>14:18 67:72</t>
  </si>
  <si>
    <t>18:14 72:67</t>
  </si>
  <si>
    <t>11:21</t>
  </si>
  <si>
    <t>47:61</t>
  </si>
  <si>
    <t>11:21 47:61</t>
  </si>
  <si>
    <t>21:11 61:47</t>
  </si>
  <si>
    <t>51:58</t>
  </si>
  <si>
    <t>13:19 51:58</t>
  </si>
  <si>
    <t>19:13 58:51</t>
  </si>
  <si>
    <t>68:80</t>
  </si>
  <si>
    <t>14:18 68:80</t>
  </si>
  <si>
    <t>18:14 80:68</t>
  </si>
  <si>
    <t>45:67</t>
  </si>
  <si>
    <t>12:20 45:67</t>
  </si>
  <si>
    <t>20:12 67:45</t>
  </si>
  <si>
    <t>59:60</t>
  </si>
  <si>
    <t>16:16 59:60</t>
  </si>
  <si>
    <t>16:16 60:59</t>
  </si>
  <si>
    <t>9:23</t>
  </si>
  <si>
    <t>59:80</t>
  </si>
  <si>
    <t>9:23 59:80</t>
  </si>
  <si>
    <t>23:9 80:59</t>
  </si>
  <si>
    <t>25:7</t>
  </si>
  <si>
    <t>85:53</t>
  </si>
  <si>
    <t>25:7 85:53</t>
  </si>
  <si>
    <t>7:25 53:85</t>
  </si>
  <si>
    <t>16:16 62:58</t>
  </si>
  <si>
    <t>16:16 58:62</t>
  </si>
  <si>
    <t>20:12</t>
  </si>
  <si>
    <t>72:66</t>
  </si>
  <si>
    <t>20:12 72:66</t>
  </si>
  <si>
    <t>12:20 66:72</t>
  </si>
  <si>
    <t>70:81</t>
  </si>
  <si>
    <t>15:17 70:81</t>
  </si>
  <si>
    <t>17:15 81:70</t>
  </si>
  <si>
    <t>82:76</t>
  </si>
  <si>
    <t>17:15 82:76</t>
  </si>
  <si>
    <t>15:17 76:82</t>
  </si>
  <si>
    <t>68:56</t>
  </si>
  <si>
    <t>21:11 68:56</t>
  </si>
  <si>
    <t>11:21 56:68</t>
  </si>
  <si>
    <t>71:60</t>
  </si>
  <si>
    <t>17:15 71:60</t>
  </si>
  <si>
    <t>15:17 60:71</t>
  </si>
  <si>
    <t>69:60</t>
  </si>
  <si>
    <t>20:12 69:60</t>
  </si>
  <si>
    <t>12:20 60:69</t>
  </si>
  <si>
    <t>70:87</t>
  </si>
  <si>
    <t>10:22 70:87</t>
  </si>
  <si>
    <t>22:10 87:70</t>
  </si>
  <si>
    <t>62:64</t>
  </si>
  <si>
    <t>14:18 62:64</t>
  </si>
  <si>
    <t>18:14 64:62</t>
  </si>
  <si>
    <t>22:10</t>
  </si>
  <si>
    <t>95:68</t>
  </si>
  <si>
    <t>22:10 95:68</t>
  </si>
  <si>
    <t>10:22 68:95</t>
  </si>
  <si>
    <t>54:52</t>
  </si>
  <si>
    <t>16:16 54:52</t>
  </si>
  <si>
    <t>16:16 52:54</t>
  </si>
  <si>
    <t>55:46</t>
  </si>
  <si>
    <t>21:11 55:46</t>
  </si>
  <si>
    <t>11:21 46:55</t>
  </si>
  <si>
    <t>54:70</t>
  </si>
  <si>
    <t>9:23 54:70</t>
  </si>
  <si>
    <t>23:9 70:54</t>
  </si>
  <si>
    <t>69:55</t>
  </si>
  <si>
    <t>22:10 69:55</t>
  </si>
  <si>
    <t>10:22 55:69</t>
  </si>
  <si>
    <t>18:14</t>
  </si>
  <si>
    <t>69:51</t>
  </si>
  <si>
    <t>18:14 69:51</t>
  </si>
  <si>
    <t>14:18 51:69</t>
  </si>
  <si>
    <t>54:58</t>
  </si>
  <si>
    <t>16:16 54:58</t>
  </si>
  <si>
    <t>16:16 58:54</t>
  </si>
  <si>
    <t>62:55</t>
  </si>
  <si>
    <t>20:12 62:55</t>
  </si>
  <si>
    <t>12:20 55:62</t>
  </si>
  <si>
    <t>77:59</t>
  </si>
  <si>
    <t>18:14 77:59</t>
  </si>
  <si>
    <t>14:18 59:77</t>
  </si>
  <si>
    <t>50:55</t>
  </si>
  <si>
    <t>13:19 50:55</t>
  </si>
  <si>
    <t>19:13 55:50</t>
  </si>
  <si>
    <t>55:82</t>
  </si>
  <si>
    <t>14:18 55:82</t>
  </si>
  <si>
    <t>18:14 82:55</t>
  </si>
  <si>
    <t>68:72</t>
  </si>
  <si>
    <t>13:19 68:72</t>
  </si>
  <si>
    <t>19:13 72:68</t>
  </si>
  <si>
    <t>78:71</t>
  </si>
  <si>
    <t>16:16 78:71</t>
  </si>
  <si>
    <t>16:16 71:78</t>
  </si>
  <si>
    <t>61:77</t>
  </si>
  <si>
    <t>12:20 61:77</t>
  </si>
  <si>
    <t>20:12 77:61</t>
  </si>
  <si>
    <t>63:56</t>
  </si>
  <si>
    <t>18:14 63:56</t>
  </si>
  <si>
    <t>14:18 56:63</t>
  </si>
  <si>
    <t>80:51</t>
  </si>
  <si>
    <t>23:9 80:51</t>
  </si>
  <si>
    <t>9:23 51:80</t>
  </si>
  <si>
    <t>57:74</t>
  </si>
  <si>
    <t>11:21 57:74</t>
  </si>
  <si>
    <t>21:11 74:57</t>
  </si>
  <si>
    <t>79:46</t>
  </si>
  <si>
    <t>22:10 79:46</t>
  </si>
  <si>
    <t>10:22 46:79</t>
  </si>
  <si>
    <t>72:75</t>
  </si>
  <si>
    <t>10:22 72:75</t>
  </si>
  <si>
    <t>22:10 75:72</t>
  </si>
  <si>
    <t>77:56</t>
  </si>
  <si>
    <t>20:12 77:56</t>
  </si>
  <si>
    <t>12:20 56:77</t>
  </si>
  <si>
    <t>48:59</t>
  </si>
  <si>
    <t>14:18 48:59</t>
  </si>
  <si>
    <t>18:14 59:48</t>
  </si>
  <si>
    <t>80:63</t>
  </si>
  <si>
    <t>19:13 80:63</t>
  </si>
  <si>
    <t>13:19 63:80</t>
  </si>
  <si>
    <t>55:51</t>
  </si>
  <si>
    <t>19:13 55:51</t>
  </si>
  <si>
    <t>13:19 51:55</t>
  </si>
  <si>
    <t>63:50</t>
  </si>
  <si>
    <t>20:12 63:50</t>
  </si>
  <si>
    <t>12:20 50:63</t>
  </si>
  <si>
    <t>75:74</t>
  </si>
  <si>
    <t>14:18 75:74</t>
  </si>
  <si>
    <t>18:14 74:75</t>
  </si>
  <si>
    <t>54:45</t>
  </si>
  <si>
    <t>18:14 54:45</t>
  </si>
  <si>
    <t>14:18 45:54</t>
  </si>
  <si>
    <t>48:42</t>
  </si>
  <si>
    <t>17:15 48:42</t>
  </si>
  <si>
    <t>15:17 42:48</t>
  </si>
  <si>
    <t>73:48</t>
  </si>
  <si>
    <t>23:9 73:48</t>
  </si>
  <si>
    <t>9:23 48:73</t>
  </si>
  <si>
    <t>24:8</t>
  </si>
  <si>
    <t>94:59</t>
  </si>
  <si>
    <t>24:8 94:59</t>
  </si>
  <si>
    <t>8:24 59:94</t>
  </si>
  <si>
    <t>71:66</t>
  </si>
  <si>
    <t>16:16 71:66</t>
  </si>
  <si>
    <t>16:16 66:71</t>
  </si>
  <si>
    <t>32:0</t>
  </si>
  <si>
    <t>80:0</t>
  </si>
  <si>
    <t>32:0 80:0</t>
  </si>
  <si>
    <t>0:32 0:80</t>
  </si>
  <si>
    <t>80:80</t>
  </si>
  <si>
    <t>16:16 80:80</t>
  </si>
  <si>
    <t>58:69</t>
  </si>
  <si>
    <t>11:21 58:69</t>
  </si>
  <si>
    <t>21:11 69:58</t>
  </si>
  <si>
    <t>62:47</t>
  </si>
  <si>
    <t>16:16 62:47</t>
  </si>
  <si>
    <t>16:16 47:62</t>
  </si>
  <si>
    <t>TKC Preußen Waltrop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</si>
</sst>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96" formatCode="00000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0" borderId="0"/>
    <xf numFmtId="0" fontId="45" fillId="0" borderId="0"/>
    <xf numFmtId="0" fontId="22" fillId="0" borderId="0"/>
  </cellStyleXfs>
  <cellXfs count="47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0" fillId="0" borderId="0" xfId="0" applyNumberFormat="1"/>
    <xf numFmtId="2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right"/>
    </xf>
    <xf numFmtId="0" fontId="11" fillId="0" borderId="0" xfId="0" applyFont="1" applyFill="1"/>
    <xf numFmtId="0" fontId="0" fillId="0" borderId="0" xfId="0" applyBorder="1" applyAlignment="1"/>
    <xf numFmtId="0" fontId="15" fillId="0" borderId="3" xfId="0" applyFont="1" applyBorder="1" applyAlignme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/>
    <xf numFmtId="0" fontId="1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5"/>
    <xf numFmtId="0" fontId="22" fillId="0" borderId="0" xfId="5" applyAlignment="1">
      <alignment horizontal="center"/>
    </xf>
    <xf numFmtId="0" fontId="22" fillId="0" borderId="0" xfId="5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14" fillId="0" borderId="5" xfId="5" applyFont="1" applyBorder="1" applyAlignment="1">
      <alignment horizontal="center" vertical="center"/>
    </xf>
    <xf numFmtId="0" fontId="2" fillId="0" borderId="5" xfId="5" applyFont="1" applyBorder="1"/>
    <xf numFmtId="0" fontId="2" fillId="0" borderId="6" xfId="5" applyFont="1" applyBorder="1"/>
    <xf numFmtId="0" fontId="2" fillId="0" borderId="0" xfId="5" applyFont="1"/>
    <xf numFmtId="0" fontId="2" fillId="0" borderId="5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" xfId="5" applyFont="1" applyBorder="1"/>
    <xf numFmtId="0" fontId="15" fillId="0" borderId="3" xfId="5" applyFont="1" applyBorder="1" applyAlignment="1">
      <alignment horizontal="left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0" xfId="5" applyFont="1"/>
    <xf numFmtId="0" fontId="15" fillId="0" borderId="2" xfId="5" applyFont="1" applyBorder="1"/>
    <xf numFmtId="0" fontId="15" fillId="0" borderId="3" xfId="5" applyFont="1" applyBorder="1" applyAlignment="1">
      <alignment horizontal="center"/>
    </xf>
    <xf numFmtId="0" fontId="11" fillId="0" borderId="0" xfId="5" applyFont="1"/>
    <xf numFmtId="0" fontId="8" fillId="0" borderId="0" xfId="5" applyFont="1" applyAlignment="1">
      <alignment horizontal="center" vertical="center"/>
    </xf>
    <xf numFmtId="1" fontId="22" fillId="0" borderId="0" xfId="5" applyNumberFormat="1" applyAlignment="1">
      <alignment horizontal="center"/>
    </xf>
    <xf numFmtId="186" fontId="22" fillId="0" borderId="0" xfId="5" applyNumberFormat="1"/>
    <xf numFmtId="0" fontId="2" fillId="0" borderId="0" xfId="5" applyFont="1" applyBorder="1"/>
    <xf numFmtId="0" fontId="2" fillId="0" borderId="5" xfId="5" applyFont="1" applyBorder="1" applyAlignment="1">
      <alignment horizontal="right"/>
    </xf>
    <xf numFmtId="0" fontId="15" fillId="0" borderId="0" xfId="5" applyFont="1" applyBorder="1" applyAlignment="1">
      <alignment horizontal="center" vertical="center"/>
    </xf>
    <xf numFmtId="0" fontId="25" fillId="0" borderId="0" xfId="5" applyFont="1"/>
    <xf numFmtId="186" fontId="22" fillId="0" borderId="0" xfId="5" applyNumberFormat="1" applyAlignment="1">
      <alignment horizontal="right"/>
    </xf>
    <xf numFmtId="0" fontId="1" fillId="0" borderId="5" xfId="5" applyFont="1" applyBorder="1"/>
    <xf numFmtId="0" fontId="1" fillId="0" borderId="6" xfId="5" applyFont="1" applyBorder="1"/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30" fillId="0" borderId="0" xfId="0" applyFont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/>
    <xf numFmtId="49" fontId="2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0" fillId="0" borderId="0" xfId="0" applyNumberFormat="1" applyFont="1"/>
    <xf numFmtId="49" fontId="28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2" fillId="0" borderId="0" xfId="7" applyNumberFormat="1" applyAlignment="1">
      <alignment horizontal="center"/>
    </xf>
    <xf numFmtId="0" fontId="22" fillId="0" borderId="0" xfId="7" applyAlignment="1">
      <alignment horizontal="center"/>
    </xf>
    <xf numFmtId="0" fontId="22" fillId="0" borderId="0" xfId="7"/>
    <xf numFmtId="0" fontId="22" fillId="0" borderId="8" xfId="7" applyBorder="1" applyAlignment="1">
      <alignment horizontal="center" textRotation="90"/>
    </xf>
    <xf numFmtId="49" fontId="22" fillId="0" borderId="0" xfId="7" applyNumberFormat="1" applyAlignment="1">
      <alignment horizontal="center"/>
    </xf>
    <xf numFmtId="0" fontId="22" fillId="0" borderId="8" xfId="7" applyBorder="1" applyAlignment="1">
      <alignment horizontal="right" vertical="center"/>
    </xf>
    <xf numFmtId="0" fontId="31" fillId="2" borderId="8" xfId="7" applyFont="1" applyFill="1" applyBorder="1" applyAlignment="1">
      <alignment horizontal="center" vertical="center"/>
    </xf>
    <xf numFmtId="0" fontId="22" fillId="2" borderId="8" xfId="7" applyFill="1" applyBorder="1" applyAlignment="1">
      <alignment horizontal="center" vertical="center"/>
    </xf>
    <xf numFmtId="0" fontId="22" fillId="3" borderId="8" xfId="7" applyFill="1" applyBorder="1"/>
    <xf numFmtId="0" fontId="22" fillId="0" borderId="0" xfId="7" applyFont="1" applyAlignment="1">
      <alignment horizontal="center"/>
    </xf>
    <xf numFmtId="0" fontId="22" fillId="0" borderId="0" xfId="7" applyFont="1"/>
    <xf numFmtId="0" fontId="32" fillId="0" borderId="0" xfId="7" applyFont="1" applyAlignment="1">
      <alignment horizontal="center" vertical="center" wrapText="1"/>
    </xf>
    <xf numFmtId="0" fontId="33" fillId="0" borderId="0" xfId="7" applyFont="1"/>
    <xf numFmtId="0" fontId="34" fillId="0" borderId="9" xfId="7" applyFont="1" applyBorder="1" applyAlignment="1">
      <alignment vertical="center" textRotation="90"/>
    </xf>
    <xf numFmtId="0" fontId="34" fillId="0" borderId="10" xfId="7" applyFont="1" applyBorder="1" applyAlignment="1">
      <alignment vertical="center"/>
    </xf>
    <xf numFmtId="186" fontId="15" fillId="0" borderId="3" xfId="5" applyNumberFormat="1" applyFont="1" applyBorder="1" applyAlignment="1">
      <alignment horizontal="center"/>
    </xf>
    <xf numFmtId="186" fontId="2" fillId="0" borderId="7" xfId="5" applyNumberFormat="1" applyFont="1" applyBorder="1"/>
    <xf numFmtId="186" fontId="15" fillId="0" borderId="2" xfId="5" applyNumberFormat="1" applyFont="1" applyBorder="1" applyAlignment="1">
      <alignment horizontal="center"/>
    </xf>
    <xf numFmtId="186" fontId="15" fillId="0" borderId="3" xfId="5" applyNumberFormat="1" applyFont="1" applyBorder="1"/>
    <xf numFmtId="186" fontId="2" fillId="0" borderId="5" xfId="5" applyNumberFormat="1" applyFont="1" applyBorder="1"/>
    <xf numFmtId="186" fontId="15" fillId="0" borderId="4" xfId="5" applyNumberFormat="1" applyFont="1" applyBorder="1"/>
    <xf numFmtId="186" fontId="2" fillId="0" borderId="6" xfId="5" applyNumberFormat="1" applyFont="1" applyBorder="1"/>
    <xf numFmtId="0" fontId="0" fillId="0" borderId="11" xfId="0" applyBorder="1"/>
    <xf numFmtId="0" fontId="36" fillId="0" borderId="12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/>
    </xf>
    <xf numFmtId="0" fontId="0" fillId="0" borderId="14" xfId="0" applyBorder="1"/>
    <xf numFmtId="0" fontId="38" fillId="0" borderId="0" xfId="0" applyFont="1" applyBorder="1" applyAlignment="1">
      <alignment horizontal="centerContinuous" vertical="center"/>
    </xf>
    <xf numFmtId="0" fontId="37" fillId="0" borderId="15" xfId="0" applyFont="1" applyBorder="1" applyAlignment="1">
      <alignment horizontal="centerContinuous"/>
    </xf>
    <xf numFmtId="0" fontId="37" fillId="0" borderId="14" xfId="0" applyFont="1" applyBorder="1" applyAlignment="1"/>
    <xf numFmtId="0" fontId="39" fillId="0" borderId="0" xfId="0" applyFont="1" applyBorder="1" applyAlignment="1">
      <alignment horizontal="centerContinuous"/>
    </xf>
    <xf numFmtId="0" fontId="40" fillId="0" borderId="15" xfId="0" applyFont="1" applyBorder="1" applyAlignment="1">
      <alignment horizontal="centerContinuous"/>
    </xf>
    <xf numFmtId="0" fontId="39" fillId="0" borderId="1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9" fillId="0" borderId="1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35" fillId="0" borderId="0" xfId="2" applyBorder="1" applyAlignment="1" applyProtection="1">
      <alignment horizontal="centerContinuous"/>
    </xf>
    <xf numFmtId="0" fontId="10" fillId="0" borderId="16" xfId="0" applyFont="1" applyBorder="1" applyAlignment="1">
      <alignment horizontal="center"/>
    </xf>
    <xf numFmtId="0" fontId="35" fillId="0" borderId="17" xfId="2" applyBorder="1" applyAlignment="1" applyProtection="1">
      <alignment horizontal="centerContinuous"/>
    </xf>
    <xf numFmtId="0" fontId="10" fillId="0" borderId="18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37" fillId="0" borderId="14" xfId="0" applyFont="1" applyBorder="1"/>
    <xf numFmtId="0" fontId="37" fillId="0" borderId="0" xfId="0" applyFont="1" applyBorder="1"/>
    <xf numFmtId="0" fontId="37" fillId="0" borderId="15" xfId="0" applyFont="1" applyBorder="1"/>
    <xf numFmtId="0" fontId="40" fillId="0" borderId="0" xfId="0" applyFont="1" applyBorder="1"/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/>
    <xf numFmtId="0" fontId="39" fillId="0" borderId="0" xfId="0" applyFont="1" applyBorder="1"/>
    <xf numFmtId="0" fontId="39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9" fillId="0" borderId="19" xfId="0" applyFont="1" applyBorder="1"/>
    <xf numFmtId="0" fontId="9" fillId="3" borderId="20" xfId="0" applyFont="1" applyFill="1" applyBorder="1"/>
    <xf numFmtId="0" fontId="9" fillId="0" borderId="21" xfId="0" applyFont="1" applyBorder="1"/>
    <xf numFmtId="0" fontId="42" fillId="4" borderId="22" xfId="0" applyNumberFormat="1" applyFont="1" applyFill="1" applyBorder="1" applyAlignment="1" applyProtection="1">
      <alignment vertical="center"/>
      <protection locked="0"/>
    </xf>
    <xf numFmtId="0" fontId="23" fillId="3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3" fillId="4" borderId="22" xfId="0" applyNumberFormat="1" applyFont="1" applyFill="1" applyBorder="1" applyAlignment="1" applyProtection="1">
      <alignment vertical="center"/>
      <protection locked="0"/>
    </xf>
    <xf numFmtId="0" fontId="43" fillId="4" borderId="24" xfId="0" applyNumberFormat="1" applyFont="1" applyFill="1" applyBorder="1" applyAlignment="1" applyProtection="1">
      <alignment vertical="center"/>
      <protection locked="0"/>
    </xf>
    <xf numFmtId="0" fontId="23" fillId="3" borderId="25" xfId="0" applyNumberFormat="1" applyFont="1" applyFill="1" applyBorder="1" applyAlignment="1" applyProtection="1">
      <alignment vertical="center"/>
      <protection locked="0"/>
    </xf>
    <xf numFmtId="0" fontId="23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19" fillId="0" borderId="16" xfId="3" applyBorder="1" applyAlignment="1" applyProtection="1">
      <alignment horizontal="center"/>
    </xf>
    <xf numFmtId="0" fontId="19" fillId="0" borderId="17" xfId="3" applyBorder="1" applyAlignment="1" applyProtection="1">
      <alignment horizontal="center"/>
    </xf>
    <xf numFmtId="0" fontId="19" fillId="0" borderId="18" xfId="3" applyBorder="1" applyAlignment="1" applyProtection="1">
      <alignment horizontal="center"/>
    </xf>
    <xf numFmtId="0" fontId="3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4"/>
    <xf numFmtId="0" fontId="2" fillId="3" borderId="0" xfId="4" applyFill="1"/>
    <xf numFmtId="0" fontId="2" fillId="0" borderId="0" xfId="4" applyAlignment="1"/>
    <xf numFmtId="0" fontId="2" fillId="3" borderId="0" xfId="4" applyFill="1" applyProtection="1"/>
    <xf numFmtId="0" fontId="2" fillId="3" borderId="0" xfId="4" applyFill="1" applyBorder="1" applyAlignment="1" applyProtection="1">
      <alignment horizontal="center"/>
    </xf>
    <xf numFmtId="0" fontId="2" fillId="3" borderId="0" xfId="4" applyFill="1" applyAlignment="1" applyProtection="1"/>
    <xf numFmtId="0" fontId="2" fillId="0" borderId="0" xfId="4" applyBorder="1"/>
    <xf numFmtId="0" fontId="2" fillId="3" borderId="0" xfId="4" applyFill="1" applyBorder="1" applyProtection="1"/>
    <xf numFmtId="0" fontId="2" fillId="3" borderId="0" xfId="4" applyFill="1" applyBorder="1" applyAlignment="1" applyProtection="1"/>
    <xf numFmtId="0" fontId="7" fillId="3" borderId="0" xfId="4" applyFont="1" applyFill="1" applyProtection="1"/>
    <xf numFmtId="0" fontId="7" fillId="3" borderId="0" xfId="4" applyFont="1" applyFill="1" applyAlignment="1" applyProtection="1"/>
    <xf numFmtId="0" fontId="2" fillId="0" borderId="0" xfId="4" applyAlignment="1">
      <alignment vertical="center"/>
    </xf>
    <xf numFmtId="0" fontId="2" fillId="3" borderId="0" xfId="4" applyFill="1" applyAlignment="1" applyProtection="1">
      <alignment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center" vertical="center"/>
    </xf>
    <xf numFmtId="0" fontId="2" fillId="3" borderId="0" xfId="4" applyFill="1" applyBorder="1" applyAlignment="1" applyProtection="1">
      <alignment horizontal="center" vertical="center"/>
    </xf>
    <xf numFmtId="0" fontId="2" fillId="3" borderId="4" xfId="4" applyFill="1" applyBorder="1" applyAlignment="1" applyProtection="1">
      <alignment vertical="center"/>
    </xf>
    <xf numFmtId="0" fontId="2" fillId="3" borderId="3" xfId="4" applyFill="1" applyBorder="1" applyAlignment="1" applyProtection="1">
      <alignment vertical="center"/>
    </xf>
    <xf numFmtId="0" fontId="3" fillId="3" borderId="4" xfId="4" applyFont="1" applyFill="1" applyBorder="1" applyAlignment="1" applyProtection="1">
      <alignment horizontal="left" vertical="center"/>
    </xf>
    <xf numFmtId="0" fontId="3" fillId="3" borderId="3" xfId="4" applyFont="1" applyFill="1" applyBorder="1" applyAlignment="1" applyProtection="1">
      <alignment horizontal="left" vertical="center"/>
    </xf>
    <xf numFmtId="0" fontId="3" fillId="3" borderId="2" xfId="4" applyFont="1" applyFill="1" applyBorder="1" applyAlignment="1" applyProtection="1">
      <alignment horizontal="left" vertical="center"/>
    </xf>
    <xf numFmtId="0" fontId="2" fillId="3" borderId="2" xfId="4" applyFont="1" applyFill="1" applyBorder="1" applyAlignment="1" applyProtection="1">
      <alignment horizontal="left"/>
    </xf>
    <xf numFmtId="0" fontId="3" fillId="3" borderId="3" xfId="4" applyFont="1" applyFill="1" applyBorder="1" applyAlignment="1" applyProtection="1">
      <alignment horizontal="center" vertical="center"/>
    </xf>
    <xf numFmtId="0" fontId="2" fillId="3" borderId="2" xfId="4" applyFont="1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center" vertical="center"/>
    </xf>
    <xf numFmtId="0" fontId="2" fillId="3" borderId="2" xfId="4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left"/>
    </xf>
    <xf numFmtId="0" fontId="5" fillId="3" borderId="1" xfId="4" applyFont="1" applyFill="1" applyBorder="1" applyAlignment="1" applyProtection="1">
      <alignment horizontal="right"/>
    </xf>
    <xf numFmtId="0" fontId="2" fillId="3" borderId="0" xfId="4" applyFill="1" applyAlignment="1" applyProtection="1">
      <alignment horizontal="center"/>
    </xf>
    <xf numFmtId="0" fontId="2" fillId="3" borderId="1" xfId="4" applyFill="1" applyBorder="1" applyAlignment="1" applyProtection="1">
      <alignment horizontal="left"/>
    </xf>
    <xf numFmtId="0" fontId="2" fillId="3" borderId="0" xfId="4" applyFont="1" applyFill="1" applyAlignment="1" applyProtection="1"/>
    <xf numFmtId="0" fontId="2" fillId="5" borderId="0" xfId="4" applyFill="1" applyProtection="1"/>
    <xf numFmtId="0" fontId="2" fillId="5" borderId="0" xfId="4" applyFill="1" applyAlignment="1" applyProtection="1"/>
    <xf numFmtId="0" fontId="2" fillId="5" borderId="0" xfId="4" applyFill="1" applyBorder="1" applyAlignment="1" applyProtection="1"/>
    <xf numFmtId="0" fontId="2" fillId="5" borderId="0" xfId="4" applyFill="1" applyBorder="1" applyProtection="1"/>
    <xf numFmtId="0" fontId="2" fillId="5" borderId="1" xfId="4" applyFill="1" applyBorder="1" applyAlignment="1" applyProtection="1"/>
    <xf numFmtId="0" fontId="2" fillId="5" borderId="1" xfId="4" applyFill="1" applyBorder="1" applyProtection="1"/>
    <xf numFmtId="0" fontId="2" fillId="5" borderId="0" xfId="4" applyFill="1" applyBorder="1" applyAlignment="1" applyProtection="1">
      <alignment horizontal="left"/>
    </xf>
    <xf numFmtId="0" fontId="2" fillId="5" borderId="0" xfId="4" applyFont="1" applyFill="1" applyProtection="1"/>
    <xf numFmtId="0" fontId="2" fillId="5" borderId="0" xfId="4" applyFont="1" applyFill="1" applyAlignment="1" applyProtection="1"/>
    <xf numFmtId="0" fontId="16" fillId="5" borderId="0" xfId="4" applyFont="1" applyFill="1" applyBorder="1" applyProtection="1"/>
    <xf numFmtId="0" fontId="3" fillId="0" borderId="0" xfId="4" applyFont="1" applyAlignment="1">
      <alignment horizontal="center" vertical="center"/>
    </xf>
    <xf numFmtId="0" fontId="3" fillId="5" borderId="0" xfId="4" applyFont="1" applyFill="1" applyAlignment="1" applyProtection="1">
      <alignment horizontal="center" vertical="center"/>
    </xf>
    <xf numFmtId="0" fontId="3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Border="1" applyAlignment="1" applyProtection="1">
      <alignment horizontal="center" vertical="center"/>
    </xf>
    <xf numFmtId="0" fontId="2" fillId="5" borderId="0" xfId="4" applyFill="1" applyBorder="1" applyAlignment="1" applyProtection="1">
      <alignment horizontal="center"/>
    </xf>
    <xf numFmtId="0" fontId="2" fillId="5" borderId="0" xfId="4" applyFill="1" applyAlignment="1" applyProtection="1">
      <alignment horizontal="center"/>
    </xf>
    <xf numFmtId="0" fontId="3" fillId="5" borderId="0" xfId="4" applyFont="1" applyFill="1" applyBorder="1" applyAlignment="1" applyProtection="1">
      <alignment horizontal="left"/>
    </xf>
    <xf numFmtId="0" fontId="2" fillId="5" borderId="1" xfId="4" applyFont="1" applyFill="1" applyBorder="1" applyAlignment="1" applyProtection="1"/>
    <xf numFmtId="0" fontId="10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NumberFormat="1" applyFont="1" applyFill="1" applyBorder="1" applyAlignment="1" applyProtection="1">
      <alignment vertical="center"/>
      <protection locked="0"/>
    </xf>
    <xf numFmtId="0" fontId="10" fillId="3" borderId="22" xfId="0" applyNumberFormat="1" applyFont="1" applyFill="1" applyBorder="1" applyAlignment="1" applyProtection="1">
      <alignment vertical="center"/>
      <protection locked="0"/>
    </xf>
    <xf numFmtId="0" fontId="10" fillId="3" borderId="25" xfId="0" applyNumberFormat="1" applyFont="1" applyFill="1" applyBorder="1" applyAlignment="1" applyProtection="1">
      <alignment vertical="center"/>
      <protection locked="0"/>
    </xf>
    <xf numFmtId="196" fontId="42" fillId="0" borderId="22" xfId="0" applyNumberFormat="1" applyFont="1" applyFill="1" applyBorder="1" applyAlignment="1" applyProtection="1">
      <alignment vertical="top"/>
      <protection locked="0"/>
    </xf>
    <xf numFmtId="0" fontId="43" fillId="0" borderId="22" xfId="0" applyNumberFormat="1" applyFont="1" applyFill="1" applyBorder="1" applyAlignment="1" applyProtection="1">
      <alignment vertical="center"/>
      <protection locked="0"/>
    </xf>
    <xf numFmtId="0" fontId="10" fillId="3" borderId="27" xfId="0" applyNumberFormat="1" applyFont="1" applyFill="1" applyBorder="1" applyAlignment="1" applyProtection="1">
      <alignment vertical="center"/>
      <protection locked="0"/>
    </xf>
    <xf numFmtId="0" fontId="42" fillId="0" borderId="27" xfId="0" applyNumberFormat="1" applyFont="1" applyFill="1" applyBorder="1" applyAlignment="1" applyProtection="1">
      <alignment vertical="center"/>
      <protection locked="0"/>
    </xf>
    <xf numFmtId="0" fontId="10" fillId="3" borderId="24" xfId="0" applyNumberFormat="1" applyFont="1" applyFill="1" applyBorder="1" applyAlignment="1" applyProtection="1">
      <alignment vertical="center"/>
      <protection locked="0"/>
    </xf>
    <xf numFmtId="0" fontId="43" fillId="0" borderId="24" xfId="0" applyNumberFormat="1" applyFont="1" applyFill="1" applyBorder="1" applyAlignment="1" applyProtection="1">
      <alignment vertical="center"/>
      <protection locked="0"/>
    </xf>
    <xf numFmtId="0" fontId="35" fillId="0" borderId="24" xfId="1" applyNumberForma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left"/>
    </xf>
    <xf numFmtId="49" fontId="29" fillId="0" borderId="28" xfId="0" applyNumberFormat="1" applyFont="1" applyFill="1" applyBorder="1" applyAlignment="1">
      <alignment horizontal="left"/>
    </xf>
    <xf numFmtId="49" fontId="29" fillId="0" borderId="10" xfId="0" applyNumberFormat="1" applyFont="1" applyFill="1" applyBorder="1"/>
    <xf numFmtId="49" fontId="29" fillId="0" borderId="9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0" fontId="22" fillId="3" borderId="8" xfId="7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left"/>
    </xf>
    <xf numFmtId="49" fontId="30" fillId="0" borderId="10" xfId="0" applyNumberFormat="1" applyFont="1" applyFill="1" applyBorder="1"/>
    <xf numFmtId="49" fontId="30" fillId="0" borderId="28" xfId="0" applyNumberFormat="1" applyFont="1" applyFill="1" applyBorder="1" applyAlignment="1">
      <alignment horizontal="center"/>
    </xf>
    <xf numFmtId="49" fontId="30" fillId="0" borderId="28" xfId="0" applyNumberFormat="1" applyFont="1" applyBorder="1" applyAlignment="1">
      <alignment horizontal="left"/>
    </xf>
    <xf numFmtId="49" fontId="30" fillId="0" borderId="10" xfId="0" applyNumberFormat="1" applyFont="1" applyBorder="1"/>
    <xf numFmtId="49" fontId="30" fillId="0" borderId="28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30" fillId="0" borderId="29" xfId="0" applyNumberFormat="1" applyFont="1" applyFill="1" applyBorder="1" applyAlignment="1">
      <alignment horizontal="left"/>
    </xf>
    <xf numFmtId="49" fontId="30" fillId="0" borderId="30" xfId="0" applyNumberFormat="1" applyFont="1" applyFill="1" applyBorder="1"/>
    <xf numFmtId="49" fontId="30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left"/>
    </xf>
    <xf numFmtId="49" fontId="27" fillId="0" borderId="9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left"/>
    </xf>
    <xf numFmtId="49" fontId="26" fillId="0" borderId="35" xfId="0" applyNumberFormat="1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26" fillId="0" borderId="5" xfId="0" applyNumberFormat="1" applyFont="1" applyFill="1" applyBorder="1"/>
    <xf numFmtId="49" fontId="26" fillId="0" borderId="34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30" fillId="0" borderId="30" xfId="0" applyNumberFormat="1" applyFont="1" applyFill="1" applyBorder="1" applyAlignment="1">
      <alignment horizontal="left"/>
    </xf>
    <xf numFmtId="0" fontId="26" fillId="0" borderId="36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49" fontId="30" fillId="0" borderId="9" xfId="0" applyNumberFormat="1" applyFont="1" applyFill="1" applyBorder="1" applyAlignment="1">
      <alignment horizontal="center"/>
    </xf>
    <xf numFmtId="49" fontId="30" fillId="0" borderId="29" xfId="0" applyNumberFormat="1" applyFont="1" applyBorder="1" applyAlignment="1">
      <alignment horizontal="left"/>
    </xf>
    <xf numFmtId="49" fontId="30" fillId="0" borderId="30" xfId="0" applyNumberFormat="1" applyFont="1" applyBorder="1"/>
    <xf numFmtId="49" fontId="30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30" fillId="0" borderId="9" xfId="0" applyNumberFormat="1" applyFont="1" applyFill="1" applyBorder="1" applyAlignment="1">
      <alignment horizontal="left"/>
    </xf>
    <xf numFmtId="49" fontId="26" fillId="0" borderId="9" xfId="0" applyNumberFormat="1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center"/>
    </xf>
    <xf numFmtId="49" fontId="30" fillId="0" borderId="3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30" fillId="0" borderId="9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/>
    </xf>
    <xf numFmtId="49" fontId="26" fillId="0" borderId="35" xfId="0" applyNumberFormat="1" applyFont="1" applyBorder="1"/>
    <xf numFmtId="49" fontId="11" fillId="0" borderId="5" xfId="0" applyNumberFormat="1" applyFont="1" applyBorder="1" applyAlignment="1">
      <alignment horizontal="center"/>
    </xf>
    <xf numFmtId="49" fontId="26" fillId="0" borderId="5" xfId="0" applyNumberFormat="1" applyFont="1" applyBorder="1"/>
    <xf numFmtId="49" fontId="26" fillId="0" borderId="3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left"/>
    </xf>
    <xf numFmtId="14" fontId="28" fillId="0" borderId="37" xfId="0" applyNumberFormat="1" applyFont="1" applyBorder="1" applyAlignment="1">
      <alignment horizontal="center"/>
    </xf>
    <xf numFmtId="0" fontId="22" fillId="4" borderId="8" xfId="7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2" fillId="0" borderId="38" xfId="5" applyNumberFormat="1" applyBorder="1" applyAlignment="1">
      <alignment horizontal="center"/>
    </xf>
    <xf numFmtId="0" fontId="22" fillId="0" borderId="38" xfId="5" applyBorder="1"/>
    <xf numFmtId="0" fontId="22" fillId="0" borderId="38" xfId="5" applyBorder="1" applyAlignment="1">
      <alignment horizontal="center"/>
    </xf>
    <xf numFmtId="186" fontId="22" fillId="0" borderId="38" xfId="5" applyNumberFormat="1" applyBorder="1"/>
    <xf numFmtId="186" fontId="22" fillId="0" borderId="38" xfId="5" applyNumberFormat="1" applyBorder="1" applyAlignment="1">
      <alignment horizontal="right"/>
    </xf>
    <xf numFmtId="1" fontId="22" fillId="6" borderId="0" xfId="5" applyNumberFormat="1" applyFill="1" applyAlignment="1">
      <alignment horizontal="center"/>
    </xf>
    <xf numFmtId="0" fontId="22" fillId="6" borderId="0" xfId="5" applyFill="1"/>
    <xf numFmtId="0" fontId="22" fillId="6" borderId="0" xfId="5" applyFill="1" applyAlignment="1">
      <alignment horizontal="center"/>
    </xf>
    <xf numFmtId="186" fontId="22" fillId="6" borderId="0" xfId="5" applyNumberFormat="1" applyFill="1"/>
    <xf numFmtId="186" fontId="22" fillId="6" borderId="0" xfId="5" applyNumberFormat="1" applyFill="1" applyAlignment="1">
      <alignment horizontal="right"/>
    </xf>
    <xf numFmtId="14" fontId="30" fillId="0" borderId="3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30" fillId="0" borderId="37" xfId="0" applyNumberFormat="1" applyFont="1" applyBorder="1" applyAlignment="1">
      <alignment horizontal="center"/>
    </xf>
    <xf numFmtId="14" fontId="30" fillId="0" borderId="4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  <xf numFmtId="14" fontId="30" fillId="7" borderId="39" xfId="0" applyNumberFormat="1" applyFont="1" applyFill="1" applyBorder="1" applyAlignment="1">
      <alignment horizontal="center"/>
    </xf>
    <xf numFmtId="0" fontId="2" fillId="0" borderId="0" xfId="0" applyFont="1" applyBorder="1"/>
    <xf numFmtId="1" fontId="1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0" fontId="46" fillId="0" borderId="0" xfId="0" applyFont="1" applyBorder="1"/>
    <xf numFmtId="0" fontId="0" fillId="7" borderId="0" xfId="0" applyFill="1"/>
    <xf numFmtId="2" fontId="0" fillId="7" borderId="0" xfId="0" applyNumberFormat="1" applyFill="1" applyAlignment="1">
      <alignment horizontal="center"/>
    </xf>
    <xf numFmtId="186" fontId="0" fillId="7" borderId="0" xfId="0" applyNumberFormat="1" applyFill="1"/>
    <xf numFmtId="0" fontId="4" fillId="3" borderId="2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left"/>
    </xf>
    <xf numFmtId="0" fontId="2" fillId="3" borderId="4" xfId="4" applyFill="1" applyBorder="1" applyAlignment="1" applyProtection="1">
      <alignment horizontal="left"/>
    </xf>
    <xf numFmtId="1" fontId="4" fillId="3" borderId="2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left" vertical="center"/>
    </xf>
    <xf numFmtId="1" fontId="4" fillId="3" borderId="4" xfId="4" applyNumberFormat="1" applyFont="1" applyFill="1" applyBorder="1" applyAlignment="1" applyProtection="1">
      <alignment horizontal="left" vertical="center"/>
    </xf>
    <xf numFmtId="0" fontId="2" fillId="3" borderId="1" xfId="4" applyFill="1" applyBorder="1" applyAlignment="1" applyProtection="1">
      <alignment horizontal="lef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left" wrapText="1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6" fillId="3" borderId="3" xfId="4" applyFont="1" applyFill="1" applyBorder="1" applyAlignment="1" applyProtection="1">
      <alignment horizontal="left" vertical="center"/>
    </xf>
    <xf numFmtId="0" fontId="6" fillId="3" borderId="4" xfId="4" applyFont="1" applyFill="1" applyBorder="1" applyAlignment="1" applyProtection="1">
      <alignment horizontal="left" vertical="center"/>
    </xf>
    <xf numFmtId="0" fontId="2" fillId="3" borderId="3" xfId="4" applyFont="1" applyFill="1" applyBorder="1" applyAlignment="1" applyProtection="1">
      <alignment horizontal="left" vertical="center"/>
    </xf>
    <xf numFmtId="0" fontId="2" fillId="3" borderId="4" xfId="4" applyFont="1" applyFill="1" applyBorder="1" applyAlignment="1" applyProtection="1">
      <alignment horizontal="left" vertical="center"/>
    </xf>
    <xf numFmtId="0" fontId="2" fillId="3" borderId="3" xfId="4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left" vertical="center"/>
    </xf>
    <xf numFmtId="14" fontId="2" fillId="5" borderId="1" xfId="0" applyNumberFormat="1" applyFont="1" applyFill="1" applyBorder="1" applyAlignment="1">
      <alignment horizontal="left"/>
    </xf>
    <xf numFmtId="0" fontId="4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Alignment="1" applyProtection="1">
      <alignment horizontal="center" vertical="center"/>
    </xf>
    <xf numFmtId="0" fontId="2" fillId="5" borderId="0" xfId="4" applyFont="1" applyFill="1" applyAlignment="1" applyProtection="1">
      <alignment horizontal="center"/>
    </xf>
    <xf numFmtId="0" fontId="2" fillId="5" borderId="1" xfId="4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/>
    </xf>
    <xf numFmtId="14" fontId="3" fillId="5" borderId="1" xfId="4" applyNumberFormat="1" applyFont="1" applyFill="1" applyBorder="1" applyAlignment="1" applyProtection="1">
      <alignment horizontal="left"/>
    </xf>
    <xf numFmtId="14" fontId="3" fillId="5" borderId="0" xfId="4" applyNumberFormat="1" applyFont="1" applyFill="1" applyBorder="1" applyAlignment="1" applyProtection="1">
      <alignment horizontal="left"/>
    </xf>
    <xf numFmtId="14" fontId="9" fillId="5" borderId="1" xfId="0" applyNumberFormat="1" applyFont="1" applyFill="1" applyBorder="1" applyAlignment="1">
      <alignment horizontal="left"/>
    </xf>
    <xf numFmtId="14" fontId="9" fillId="5" borderId="3" xfId="0" applyNumberFormat="1" applyFont="1" applyFill="1" applyBorder="1" applyAlignment="1">
      <alignment horizontal="left"/>
    </xf>
    <xf numFmtId="0" fontId="2" fillId="5" borderId="0" xfId="4" applyFill="1" applyBorder="1" applyAlignment="1" applyProtection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4" fillId="0" borderId="7" xfId="6" applyFont="1" applyFill="1" applyBorder="1" applyAlignment="1">
      <alignment horizontal="center"/>
    </xf>
    <xf numFmtId="0" fontId="44" fillId="0" borderId="5" xfId="6" applyFont="1" applyFill="1" applyBorder="1" applyAlignment="1">
      <alignment horizontal="center"/>
    </xf>
    <xf numFmtId="0" fontId="44" fillId="0" borderId="6" xfId="6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4" fillId="0" borderId="0" xfId="5" applyFont="1" applyAlignment="1">
      <alignment horizontal="center"/>
    </xf>
  </cellXfs>
  <cellStyles count="8">
    <cellStyle name="Hyperlink_I Bundesliga Tabelle_Spielplan 06-07" xfId="1"/>
    <cellStyle name="Hyperlink_I Bundesliga Tabelle_Spielplan_Kader 06-07" xfId="2"/>
    <cellStyle name="Link" xfId="3" builtinId="8"/>
    <cellStyle name="Standard" xfId="0" builtinId="0"/>
    <cellStyle name="Standard 2" xfId="4"/>
    <cellStyle name="Standard_Druckseite" xfId="5"/>
    <cellStyle name="Standard_I_Bundesliga_Spielplan 04_05" xfId="6"/>
    <cellStyle name="Standard_Kreuz (2)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26</xdr:col>
          <xdr:colOff>0</xdr:colOff>
          <xdr:row>1</xdr:row>
          <xdr:rowOff>19050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1A9CA46-D754-405C-164D-02288F9FD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ERGEBNIS ÜBERNEHMEN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0</xdr:row>
          <xdr:rowOff>0</xdr:rowOff>
        </xdr:from>
        <xdr:to>
          <xdr:col>35</xdr:col>
          <xdr:colOff>76200</xdr:colOff>
          <xdr:row>1</xdr:row>
          <xdr:rowOff>19050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2D853D74-2F2A-2C12-AF94-D4FE3250C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ABBRUCH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85725</xdr:rowOff>
        </xdr:from>
        <xdr:to>
          <xdr:col>0</xdr:col>
          <xdr:colOff>1562100</xdr:colOff>
          <xdr:row>8</xdr:row>
          <xdr:rowOff>28575</xdr:rowOff>
        </xdr:to>
        <xdr:grpSp>
          <xdr:nvGrpSpPr>
            <xdr:cNvPr id="15480" name="Group 1">
              <a:extLst>
                <a:ext uri="{FF2B5EF4-FFF2-40B4-BE49-F238E27FC236}">
                  <a16:creationId xmlns:a16="http://schemas.microsoft.com/office/drawing/2014/main" id="{8D0409B7-0661-6261-59F4-00BD992DA6F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450" y="85725"/>
              <a:ext cx="1390650" cy="1524000"/>
              <a:chOff x="18" y="9"/>
              <a:chExt cx="146" cy="147"/>
            </a:xfrm>
          </xdr:grpSpPr>
          <xdr:sp macro="" textlink="">
            <xdr:nvSpPr>
              <xdr:cNvPr id="15362" name="Object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A373D833-5F4F-AD3F-E04A-FB008329AC7C}"/>
                  </a:ext>
                </a:extLst>
              </xdr:cNvPr>
              <xdr:cNvSpPr/>
            </xdr:nvSpPr>
            <xdr:spPr bwMode="auto">
              <a:xfrm>
                <a:off x="54" y="9"/>
                <a:ext cx="69" cy="8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363" name="Object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78D9F5FE-AE0D-C935-4386-37A3C25A189C}"/>
                  </a:ext>
                </a:extLst>
              </xdr:cNvPr>
              <xdr:cNvSpPr/>
            </xdr:nvSpPr>
            <xdr:spPr bwMode="auto">
              <a:xfrm>
                <a:off x="18" y="100"/>
                <a:ext cx="146" cy="5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5BCC5AB-D8EB-F0B8-CD8C-4D1C61C05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PUNKTE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0</xdr:row>
          <xdr:rowOff>0</xdr:rowOff>
        </xdr:from>
        <xdr:to>
          <xdr:col>7</xdr:col>
          <xdr:colOff>723900</xdr:colOff>
          <xdr:row>0</xdr:row>
          <xdr:rowOff>247650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D3834578-3DA0-00AA-FDAE-B9AB740AA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4</xdr:col>
          <xdr:colOff>323850</xdr:colOff>
          <xdr:row>0</xdr:row>
          <xdr:rowOff>266700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4AC8B56B-78B4-8B07-C14C-D1E3B66A1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TOREN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0</xdr:row>
          <xdr:rowOff>9525</xdr:rowOff>
        </xdr:from>
        <xdr:to>
          <xdr:col>8</xdr:col>
          <xdr:colOff>0</xdr:colOff>
          <xdr:row>0</xdr:row>
          <xdr:rowOff>266700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EF94C602-714F-753F-E9F5-B7D9C7C08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142875</xdr:rowOff>
    </xdr:to>
    <xdr:sp macro="" textlink="">
      <xdr:nvSpPr>
        <xdr:cNvPr id="24791" name="AutoShape 1" descr="Eine Matrixformel, die Konstanten verwendet">
          <a:extLst>
            <a:ext uri="{FF2B5EF4-FFF2-40B4-BE49-F238E27FC236}">
              <a16:creationId xmlns:a16="http://schemas.microsoft.com/office/drawing/2014/main" id="{B996360F-06BA-440D-B93D-D36BF3AC24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78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493</xdr:row>
      <xdr:rowOff>0</xdr:rowOff>
    </xdr:from>
    <xdr:to>
      <xdr:col>11</xdr:col>
      <xdr:colOff>314325</xdr:colOff>
      <xdr:row>494</xdr:row>
      <xdr:rowOff>133350</xdr:rowOff>
    </xdr:to>
    <xdr:sp macro="" textlink="">
      <xdr:nvSpPr>
        <xdr:cNvPr id="24792" name="AutoShape 1" descr="Eine Matrixformel, die Konstanten verwendet">
          <a:extLst>
            <a:ext uri="{FF2B5EF4-FFF2-40B4-BE49-F238E27FC236}">
              <a16:creationId xmlns:a16="http://schemas.microsoft.com/office/drawing/2014/main" id="{5206B893-4BB7-55AD-920C-F402C00502B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14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512</xdr:row>
      <xdr:rowOff>0</xdr:rowOff>
    </xdr:from>
    <xdr:to>
      <xdr:col>11</xdr:col>
      <xdr:colOff>314325</xdr:colOff>
      <xdr:row>513</xdr:row>
      <xdr:rowOff>133350</xdr:rowOff>
    </xdr:to>
    <xdr:sp macro="" textlink="">
      <xdr:nvSpPr>
        <xdr:cNvPr id="24793" name="AutoShape 1" descr="Eine Matrixformel, die Konstanten verwendet">
          <a:extLst>
            <a:ext uri="{FF2B5EF4-FFF2-40B4-BE49-F238E27FC236}">
              <a16:creationId xmlns:a16="http://schemas.microsoft.com/office/drawing/2014/main" id="{D86F7681-B5F6-499E-1F6F-7599AA65D2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21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501</xdr:row>
      <xdr:rowOff>0</xdr:rowOff>
    </xdr:from>
    <xdr:to>
      <xdr:col>11</xdr:col>
      <xdr:colOff>314325</xdr:colOff>
      <xdr:row>502</xdr:row>
      <xdr:rowOff>133350</xdr:rowOff>
    </xdr:to>
    <xdr:sp macro="" textlink="">
      <xdr:nvSpPr>
        <xdr:cNvPr id="24794" name="AutoShape 1" descr="Eine Matrixformel, die Konstanten verwendet">
          <a:extLst>
            <a:ext uri="{FF2B5EF4-FFF2-40B4-BE49-F238E27FC236}">
              <a16:creationId xmlns:a16="http://schemas.microsoft.com/office/drawing/2014/main" id="{60A55F4D-6D6A-C1BD-60CF-8773A7149CD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43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506</xdr:row>
      <xdr:rowOff>0</xdr:rowOff>
    </xdr:from>
    <xdr:to>
      <xdr:col>11</xdr:col>
      <xdr:colOff>314325</xdr:colOff>
      <xdr:row>507</xdr:row>
      <xdr:rowOff>133350</xdr:rowOff>
    </xdr:to>
    <xdr:sp macro="" textlink="">
      <xdr:nvSpPr>
        <xdr:cNvPr id="24795" name="AutoShape 1" descr="Eine Matrixformel, die Konstanten verwendet">
          <a:extLst>
            <a:ext uri="{FF2B5EF4-FFF2-40B4-BE49-F238E27FC236}">
              <a16:creationId xmlns:a16="http://schemas.microsoft.com/office/drawing/2014/main" id="{B766AF09-28A8-6BA2-5908-387CF6D680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24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475</xdr:row>
      <xdr:rowOff>0</xdr:rowOff>
    </xdr:from>
    <xdr:to>
      <xdr:col>11</xdr:col>
      <xdr:colOff>314325</xdr:colOff>
      <xdr:row>476</xdr:row>
      <xdr:rowOff>133350</xdr:rowOff>
    </xdr:to>
    <xdr:sp macro="" textlink="">
      <xdr:nvSpPr>
        <xdr:cNvPr id="24796" name="AutoShape 1" descr="Eine Matrixformel, die Konstanten verwendet">
          <a:extLst>
            <a:ext uri="{FF2B5EF4-FFF2-40B4-BE49-F238E27FC236}">
              <a16:creationId xmlns:a16="http://schemas.microsoft.com/office/drawing/2014/main" id="{6A96C13F-572A-DFB4-8A55-7E31BAB645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22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492</xdr:row>
      <xdr:rowOff>0</xdr:rowOff>
    </xdr:from>
    <xdr:to>
      <xdr:col>11</xdr:col>
      <xdr:colOff>314325</xdr:colOff>
      <xdr:row>493</xdr:row>
      <xdr:rowOff>133350</xdr:rowOff>
    </xdr:to>
    <xdr:sp macro="" textlink="">
      <xdr:nvSpPr>
        <xdr:cNvPr id="24797" name="AutoShape 1" descr="Eine Matrixformel, die Konstanten verwendet">
          <a:extLst>
            <a:ext uri="{FF2B5EF4-FFF2-40B4-BE49-F238E27FC236}">
              <a16:creationId xmlns:a16="http://schemas.microsoft.com/office/drawing/2014/main" id="{B0B9EF88-3343-40B5-6EE0-41F8D0411E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98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4798" name="AutoShape 1" descr="Eine Matrixformel, die Konstanten verwendet">
          <a:extLst>
            <a:ext uri="{FF2B5EF4-FFF2-40B4-BE49-F238E27FC236}">
              <a16:creationId xmlns:a16="http://schemas.microsoft.com/office/drawing/2014/main" id="{953EE078-1E53-DDAD-4637-EA177D610D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488</xdr:row>
      <xdr:rowOff>0</xdr:rowOff>
    </xdr:from>
    <xdr:to>
      <xdr:col>11</xdr:col>
      <xdr:colOff>314325</xdr:colOff>
      <xdr:row>489</xdr:row>
      <xdr:rowOff>133350</xdr:rowOff>
    </xdr:to>
    <xdr:sp macro="" textlink="">
      <xdr:nvSpPr>
        <xdr:cNvPr id="24799" name="AutoShape 1" descr="Eine Matrixformel, die Konstanten verwendet">
          <a:extLst>
            <a:ext uri="{FF2B5EF4-FFF2-40B4-BE49-F238E27FC236}">
              <a16:creationId xmlns:a16="http://schemas.microsoft.com/office/drawing/2014/main" id="{30CC8A50-EC91-CDF6-1BC3-468F8D88DA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33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314325</xdr:colOff>
      <xdr:row>485</xdr:row>
      <xdr:rowOff>133350</xdr:rowOff>
    </xdr:to>
    <xdr:sp macro="" textlink="">
      <xdr:nvSpPr>
        <xdr:cNvPr id="24800" name="AutoShape 1" descr="Eine Matrixformel, die Konstanten verwendet">
          <a:extLst>
            <a:ext uri="{FF2B5EF4-FFF2-40B4-BE49-F238E27FC236}">
              <a16:creationId xmlns:a16="http://schemas.microsoft.com/office/drawing/2014/main" id="{037A3D89-665B-C75B-BA92-9B394DAA07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68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314325</xdr:colOff>
      <xdr:row>485</xdr:row>
      <xdr:rowOff>133350</xdr:rowOff>
    </xdr:to>
    <xdr:sp macro="" textlink="">
      <xdr:nvSpPr>
        <xdr:cNvPr id="24801" name="AutoShape 1" descr="Eine Matrixformel, die Konstanten verwendet">
          <a:extLst>
            <a:ext uri="{FF2B5EF4-FFF2-40B4-BE49-F238E27FC236}">
              <a16:creationId xmlns:a16="http://schemas.microsoft.com/office/drawing/2014/main" id="{9E948025-293E-AF31-F72F-DC6E764E80A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68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479</xdr:row>
      <xdr:rowOff>0</xdr:rowOff>
    </xdr:from>
    <xdr:to>
      <xdr:col>11</xdr:col>
      <xdr:colOff>314325</xdr:colOff>
      <xdr:row>480</xdr:row>
      <xdr:rowOff>133350</xdr:rowOff>
    </xdr:to>
    <xdr:sp macro="" textlink="">
      <xdr:nvSpPr>
        <xdr:cNvPr id="24802" name="AutoShape 1" descr="Eine Matrixformel, die Konstanten verwendet">
          <a:extLst>
            <a:ext uri="{FF2B5EF4-FFF2-40B4-BE49-F238E27FC236}">
              <a16:creationId xmlns:a16="http://schemas.microsoft.com/office/drawing/2014/main" id="{E9F7BA3A-0C49-46BD-3968-BB3A6FD55D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87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479</xdr:row>
      <xdr:rowOff>0</xdr:rowOff>
    </xdr:from>
    <xdr:to>
      <xdr:col>11</xdr:col>
      <xdr:colOff>314325</xdr:colOff>
      <xdr:row>480</xdr:row>
      <xdr:rowOff>133350</xdr:rowOff>
    </xdr:to>
    <xdr:sp macro="" textlink="">
      <xdr:nvSpPr>
        <xdr:cNvPr id="24803" name="AutoShape 1" descr="Eine Matrixformel, die Konstanten verwendet">
          <a:extLst>
            <a:ext uri="{FF2B5EF4-FFF2-40B4-BE49-F238E27FC236}">
              <a16:creationId xmlns:a16="http://schemas.microsoft.com/office/drawing/2014/main" id="{34178AEF-AF8A-717D-27AC-2BB4ADF6B55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87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497</xdr:row>
      <xdr:rowOff>0</xdr:rowOff>
    </xdr:from>
    <xdr:to>
      <xdr:col>11</xdr:col>
      <xdr:colOff>314325</xdr:colOff>
      <xdr:row>498</xdr:row>
      <xdr:rowOff>133350</xdr:rowOff>
    </xdr:to>
    <xdr:sp macro="" textlink="">
      <xdr:nvSpPr>
        <xdr:cNvPr id="24804" name="AutoShape 1" descr="Eine Matrixformel, die Konstanten verwendet">
          <a:extLst>
            <a:ext uri="{FF2B5EF4-FFF2-40B4-BE49-F238E27FC236}">
              <a16:creationId xmlns:a16="http://schemas.microsoft.com/office/drawing/2014/main" id="{F9F798F2-C455-5660-C200-955D639A40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79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497</xdr:row>
      <xdr:rowOff>0</xdr:rowOff>
    </xdr:from>
    <xdr:to>
      <xdr:col>11</xdr:col>
      <xdr:colOff>314325</xdr:colOff>
      <xdr:row>498</xdr:row>
      <xdr:rowOff>133350</xdr:rowOff>
    </xdr:to>
    <xdr:sp macro="" textlink="">
      <xdr:nvSpPr>
        <xdr:cNvPr id="24805" name="AutoShape 1" descr="Eine Matrixformel, die Konstanten verwendet">
          <a:extLst>
            <a:ext uri="{FF2B5EF4-FFF2-40B4-BE49-F238E27FC236}">
              <a16:creationId xmlns:a16="http://schemas.microsoft.com/office/drawing/2014/main" id="{423BC4AC-0B66-2DB4-9C2C-72A216928BB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79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314325</xdr:colOff>
      <xdr:row>500</xdr:row>
      <xdr:rowOff>133350</xdr:rowOff>
    </xdr:to>
    <xdr:sp macro="" textlink="">
      <xdr:nvSpPr>
        <xdr:cNvPr id="24806" name="AutoShape 1" descr="Eine Matrixformel, die Konstanten verwendet">
          <a:extLst>
            <a:ext uri="{FF2B5EF4-FFF2-40B4-BE49-F238E27FC236}">
              <a16:creationId xmlns:a16="http://schemas.microsoft.com/office/drawing/2014/main" id="{E5483DB1-FEBC-F815-7A8A-C099B1CDAE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11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314325</xdr:colOff>
      <xdr:row>500</xdr:row>
      <xdr:rowOff>133350</xdr:rowOff>
    </xdr:to>
    <xdr:sp macro="" textlink="">
      <xdr:nvSpPr>
        <xdr:cNvPr id="24807" name="AutoShape 1" descr="Eine Matrixformel, die Konstanten verwendet">
          <a:extLst>
            <a:ext uri="{FF2B5EF4-FFF2-40B4-BE49-F238E27FC236}">
              <a16:creationId xmlns:a16="http://schemas.microsoft.com/office/drawing/2014/main" id="{9E5814FA-34E6-4868-FCA1-3D340113DA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11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505</xdr:row>
      <xdr:rowOff>0</xdr:rowOff>
    </xdr:from>
    <xdr:to>
      <xdr:col>11</xdr:col>
      <xdr:colOff>314325</xdr:colOff>
      <xdr:row>506</xdr:row>
      <xdr:rowOff>133350</xdr:rowOff>
    </xdr:to>
    <xdr:sp macro="" textlink="">
      <xdr:nvSpPr>
        <xdr:cNvPr id="24808" name="AutoShape 1" descr="Eine Matrixformel, die Konstanten verwendet">
          <a:extLst>
            <a:ext uri="{FF2B5EF4-FFF2-40B4-BE49-F238E27FC236}">
              <a16:creationId xmlns:a16="http://schemas.microsoft.com/office/drawing/2014/main" id="{623FDBA4-21D9-4DB6-2BD0-04A0599A3A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08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505</xdr:row>
      <xdr:rowOff>0</xdr:rowOff>
    </xdr:from>
    <xdr:to>
      <xdr:col>11</xdr:col>
      <xdr:colOff>314325</xdr:colOff>
      <xdr:row>506</xdr:row>
      <xdr:rowOff>133350</xdr:rowOff>
    </xdr:to>
    <xdr:sp macro="" textlink="">
      <xdr:nvSpPr>
        <xdr:cNvPr id="24809" name="AutoShape 1" descr="Eine Matrixformel, die Konstanten verwendet">
          <a:extLst>
            <a:ext uri="{FF2B5EF4-FFF2-40B4-BE49-F238E27FC236}">
              <a16:creationId xmlns:a16="http://schemas.microsoft.com/office/drawing/2014/main" id="{39991C66-7D9D-21D2-94BB-32A0DF1E164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08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510</xdr:row>
      <xdr:rowOff>0</xdr:rowOff>
    </xdr:from>
    <xdr:to>
      <xdr:col>11</xdr:col>
      <xdr:colOff>314325</xdr:colOff>
      <xdr:row>511</xdr:row>
      <xdr:rowOff>133350</xdr:rowOff>
    </xdr:to>
    <xdr:sp macro="" textlink="">
      <xdr:nvSpPr>
        <xdr:cNvPr id="24810" name="AutoShape 1" descr="Eine Matrixformel, die Konstanten verwendet">
          <a:extLst>
            <a:ext uri="{FF2B5EF4-FFF2-40B4-BE49-F238E27FC236}">
              <a16:creationId xmlns:a16="http://schemas.microsoft.com/office/drawing/2014/main" id="{8F24A629-CD89-A358-506B-00687FB5D8F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89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510</xdr:row>
      <xdr:rowOff>0</xdr:rowOff>
    </xdr:from>
    <xdr:to>
      <xdr:col>11</xdr:col>
      <xdr:colOff>314325</xdr:colOff>
      <xdr:row>511</xdr:row>
      <xdr:rowOff>133350</xdr:rowOff>
    </xdr:to>
    <xdr:sp macro="" textlink="">
      <xdr:nvSpPr>
        <xdr:cNvPr id="24811" name="AutoShape 1" descr="Eine Matrixformel, die Konstanten verwendet">
          <a:extLst>
            <a:ext uri="{FF2B5EF4-FFF2-40B4-BE49-F238E27FC236}">
              <a16:creationId xmlns:a16="http://schemas.microsoft.com/office/drawing/2014/main" id="{5943B354-3D63-88BB-1729-6902A93C12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89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481</xdr:row>
      <xdr:rowOff>0</xdr:rowOff>
    </xdr:from>
    <xdr:to>
      <xdr:col>11</xdr:col>
      <xdr:colOff>314325</xdr:colOff>
      <xdr:row>482</xdr:row>
      <xdr:rowOff>133350</xdr:rowOff>
    </xdr:to>
    <xdr:sp macro="" textlink="">
      <xdr:nvSpPr>
        <xdr:cNvPr id="24812" name="AutoShape 1" descr="Eine Matrixformel, die Konstanten verwendet">
          <a:extLst>
            <a:ext uri="{FF2B5EF4-FFF2-40B4-BE49-F238E27FC236}">
              <a16:creationId xmlns:a16="http://schemas.microsoft.com/office/drawing/2014/main" id="{ECE0BC00-83AE-46F4-178C-4A72D294F7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20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481</xdr:row>
      <xdr:rowOff>0</xdr:rowOff>
    </xdr:from>
    <xdr:to>
      <xdr:col>11</xdr:col>
      <xdr:colOff>314325</xdr:colOff>
      <xdr:row>482</xdr:row>
      <xdr:rowOff>133350</xdr:rowOff>
    </xdr:to>
    <xdr:sp macro="" textlink="">
      <xdr:nvSpPr>
        <xdr:cNvPr id="24813" name="AutoShape 1" descr="Eine Matrixformel, die Konstanten verwendet">
          <a:extLst>
            <a:ext uri="{FF2B5EF4-FFF2-40B4-BE49-F238E27FC236}">
              <a16:creationId xmlns:a16="http://schemas.microsoft.com/office/drawing/2014/main" id="{4C9383FB-1711-708A-571B-C86B45566E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20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469</xdr:row>
      <xdr:rowOff>0</xdr:rowOff>
    </xdr:from>
    <xdr:to>
      <xdr:col>11</xdr:col>
      <xdr:colOff>314325</xdr:colOff>
      <xdr:row>470</xdr:row>
      <xdr:rowOff>133350</xdr:rowOff>
    </xdr:to>
    <xdr:sp macro="" textlink="">
      <xdr:nvSpPr>
        <xdr:cNvPr id="24814" name="AutoShape 1" descr="Eine Matrixformel, die Konstanten verwendet">
          <a:extLst>
            <a:ext uri="{FF2B5EF4-FFF2-40B4-BE49-F238E27FC236}">
              <a16:creationId xmlns:a16="http://schemas.microsoft.com/office/drawing/2014/main" id="{272DA79B-E007-4400-1C17-C819D077F1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25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469</xdr:row>
      <xdr:rowOff>0</xdr:rowOff>
    </xdr:from>
    <xdr:to>
      <xdr:col>11</xdr:col>
      <xdr:colOff>314325</xdr:colOff>
      <xdr:row>470</xdr:row>
      <xdr:rowOff>133350</xdr:rowOff>
    </xdr:to>
    <xdr:sp macro="" textlink="">
      <xdr:nvSpPr>
        <xdr:cNvPr id="24815" name="AutoShape 1" descr="Eine Matrixformel, die Konstanten verwendet">
          <a:extLst>
            <a:ext uri="{FF2B5EF4-FFF2-40B4-BE49-F238E27FC236}">
              <a16:creationId xmlns:a16="http://schemas.microsoft.com/office/drawing/2014/main" id="{F6BCD54C-436E-5299-2876-8C146664CE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25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498</xdr:row>
      <xdr:rowOff>0</xdr:rowOff>
    </xdr:from>
    <xdr:to>
      <xdr:col>11</xdr:col>
      <xdr:colOff>314325</xdr:colOff>
      <xdr:row>499</xdr:row>
      <xdr:rowOff>133350</xdr:rowOff>
    </xdr:to>
    <xdr:sp macro="" textlink="">
      <xdr:nvSpPr>
        <xdr:cNvPr id="24816" name="AutoShape 1" descr="Eine Matrixformel, die Konstanten verwendet">
          <a:extLst>
            <a:ext uri="{FF2B5EF4-FFF2-40B4-BE49-F238E27FC236}">
              <a16:creationId xmlns:a16="http://schemas.microsoft.com/office/drawing/2014/main" id="{ACCED0C3-6EF3-0170-3E50-B64135991E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95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498</xdr:row>
      <xdr:rowOff>0</xdr:rowOff>
    </xdr:from>
    <xdr:to>
      <xdr:col>11</xdr:col>
      <xdr:colOff>314325</xdr:colOff>
      <xdr:row>499</xdr:row>
      <xdr:rowOff>133350</xdr:rowOff>
    </xdr:to>
    <xdr:sp macro="" textlink="">
      <xdr:nvSpPr>
        <xdr:cNvPr id="24817" name="AutoShape 1" descr="Eine Matrixformel, die Konstanten verwendet">
          <a:extLst>
            <a:ext uri="{FF2B5EF4-FFF2-40B4-BE49-F238E27FC236}">
              <a16:creationId xmlns:a16="http://schemas.microsoft.com/office/drawing/2014/main" id="{B6306344-7989-F769-6E30-A31E80F533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95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472</xdr:row>
      <xdr:rowOff>0</xdr:rowOff>
    </xdr:from>
    <xdr:to>
      <xdr:col>11</xdr:col>
      <xdr:colOff>314325</xdr:colOff>
      <xdr:row>473</xdr:row>
      <xdr:rowOff>133350</xdr:rowOff>
    </xdr:to>
    <xdr:sp macro="" textlink="">
      <xdr:nvSpPr>
        <xdr:cNvPr id="24818" name="AutoShape 1" descr="Eine Matrixformel, die Konstanten verwendet">
          <a:extLst>
            <a:ext uri="{FF2B5EF4-FFF2-40B4-BE49-F238E27FC236}">
              <a16:creationId xmlns:a16="http://schemas.microsoft.com/office/drawing/2014/main" id="{204B0D8F-9AB6-8637-E3DC-D9DDAE4AB6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74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472</xdr:row>
      <xdr:rowOff>0</xdr:rowOff>
    </xdr:from>
    <xdr:to>
      <xdr:col>11</xdr:col>
      <xdr:colOff>314325</xdr:colOff>
      <xdr:row>473</xdr:row>
      <xdr:rowOff>133350</xdr:rowOff>
    </xdr:to>
    <xdr:sp macro="" textlink="">
      <xdr:nvSpPr>
        <xdr:cNvPr id="24819" name="AutoShape 1" descr="Eine Matrixformel, die Konstanten verwendet">
          <a:extLst>
            <a:ext uri="{FF2B5EF4-FFF2-40B4-BE49-F238E27FC236}">
              <a16:creationId xmlns:a16="http://schemas.microsoft.com/office/drawing/2014/main" id="{5E35D06C-8C3F-484B-7674-E7AD7875B1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74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470</xdr:row>
      <xdr:rowOff>0</xdr:rowOff>
    </xdr:from>
    <xdr:to>
      <xdr:col>11</xdr:col>
      <xdr:colOff>314325</xdr:colOff>
      <xdr:row>471</xdr:row>
      <xdr:rowOff>133350</xdr:rowOff>
    </xdr:to>
    <xdr:sp macro="" textlink="">
      <xdr:nvSpPr>
        <xdr:cNvPr id="24820" name="AutoShape 1" descr="Eine Matrixformel, die Konstanten verwendet">
          <a:extLst>
            <a:ext uri="{FF2B5EF4-FFF2-40B4-BE49-F238E27FC236}">
              <a16:creationId xmlns:a16="http://schemas.microsoft.com/office/drawing/2014/main" id="{870AB2CE-1652-3470-88EA-C2C9D94ED0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41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470</xdr:row>
      <xdr:rowOff>0</xdr:rowOff>
    </xdr:from>
    <xdr:to>
      <xdr:col>11</xdr:col>
      <xdr:colOff>314325</xdr:colOff>
      <xdr:row>471</xdr:row>
      <xdr:rowOff>133350</xdr:rowOff>
    </xdr:to>
    <xdr:sp macro="" textlink="">
      <xdr:nvSpPr>
        <xdr:cNvPr id="24821" name="AutoShape 1" descr="Eine Matrixformel, die Konstanten verwendet">
          <a:extLst>
            <a:ext uri="{FF2B5EF4-FFF2-40B4-BE49-F238E27FC236}">
              <a16:creationId xmlns:a16="http://schemas.microsoft.com/office/drawing/2014/main" id="{BD2E6D91-0740-BD42-F4AA-FBC98DEFB46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41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483</xdr:row>
      <xdr:rowOff>0</xdr:rowOff>
    </xdr:from>
    <xdr:to>
      <xdr:col>11</xdr:col>
      <xdr:colOff>314325</xdr:colOff>
      <xdr:row>484</xdr:row>
      <xdr:rowOff>133350</xdr:rowOff>
    </xdr:to>
    <xdr:sp macro="" textlink="">
      <xdr:nvSpPr>
        <xdr:cNvPr id="24822" name="AutoShape 1" descr="Eine Matrixformel, die Konstanten verwendet">
          <a:extLst>
            <a:ext uri="{FF2B5EF4-FFF2-40B4-BE49-F238E27FC236}">
              <a16:creationId xmlns:a16="http://schemas.microsoft.com/office/drawing/2014/main" id="{FACF08B2-C5B9-945C-CE8E-E885F6ABE9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52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483</xdr:row>
      <xdr:rowOff>0</xdr:rowOff>
    </xdr:from>
    <xdr:to>
      <xdr:col>11</xdr:col>
      <xdr:colOff>314325</xdr:colOff>
      <xdr:row>484</xdr:row>
      <xdr:rowOff>133350</xdr:rowOff>
    </xdr:to>
    <xdr:sp macro="" textlink="">
      <xdr:nvSpPr>
        <xdr:cNvPr id="24823" name="AutoShape 1" descr="Eine Matrixformel, die Konstanten verwendet">
          <a:extLst>
            <a:ext uri="{FF2B5EF4-FFF2-40B4-BE49-F238E27FC236}">
              <a16:creationId xmlns:a16="http://schemas.microsoft.com/office/drawing/2014/main" id="{07AACCBB-86FB-6ABD-A12B-816B446005C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52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496</xdr:row>
      <xdr:rowOff>0</xdr:rowOff>
    </xdr:from>
    <xdr:to>
      <xdr:col>11</xdr:col>
      <xdr:colOff>314325</xdr:colOff>
      <xdr:row>497</xdr:row>
      <xdr:rowOff>133350</xdr:rowOff>
    </xdr:to>
    <xdr:sp macro="" textlink="">
      <xdr:nvSpPr>
        <xdr:cNvPr id="24824" name="AutoShape 1" descr="Eine Matrixformel, die Konstanten verwendet">
          <a:extLst>
            <a:ext uri="{FF2B5EF4-FFF2-40B4-BE49-F238E27FC236}">
              <a16:creationId xmlns:a16="http://schemas.microsoft.com/office/drawing/2014/main" id="{94ED731E-46BB-A47F-E66E-EC9168F113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62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496</xdr:row>
      <xdr:rowOff>0</xdr:rowOff>
    </xdr:from>
    <xdr:to>
      <xdr:col>11</xdr:col>
      <xdr:colOff>314325</xdr:colOff>
      <xdr:row>497</xdr:row>
      <xdr:rowOff>133350</xdr:rowOff>
    </xdr:to>
    <xdr:sp macro="" textlink="">
      <xdr:nvSpPr>
        <xdr:cNvPr id="24825" name="AutoShape 1" descr="Eine Matrixformel, die Konstanten verwendet">
          <a:extLst>
            <a:ext uri="{FF2B5EF4-FFF2-40B4-BE49-F238E27FC236}">
              <a16:creationId xmlns:a16="http://schemas.microsoft.com/office/drawing/2014/main" id="{A3C1654D-543A-07A3-5513-AAC44C0599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62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133350</xdr:rowOff>
    </xdr:to>
    <xdr:sp macro="" textlink="">
      <xdr:nvSpPr>
        <xdr:cNvPr id="24826" name="AutoShape 1" descr="Eine Matrixformel, die Konstanten verwendet">
          <a:extLst>
            <a:ext uri="{FF2B5EF4-FFF2-40B4-BE49-F238E27FC236}">
              <a16:creationId xmlns:a16="http://schemas.microsoft.com/office/drawing/2014/main" id="{1E942DFC-9BBF-F12F-AA33-A96C1D9AF2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133350</xdr:rowOff>
    </xdr:to>
    <xdr:sp macro="" textlink="">
      <xdr:nvSpPr>
        <xdr:cNvPr id="24827" name="AutoShape 1" descr="Eine Matrixformel, die Konstanten verwendet">
          <a:extLst>
            <a:ext uri="{FF2B5EF4-FFF2-40B4-BE49-F238E27FC236}">
              <a16:creationId xmlns:a16="http://schemas.microsoft.com/office/drawing/2014/main" id="{26D79789-B6BF-E024-26DC-D14DE7AFAE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500</xdr:row>
      <xdr:rowOff>0</xdr:rowOff>
    </xdr:from>
    <xdr:to>
      <xdr:col>11</xdr:col>
      <xdr:colOff>314325</xdr:colOff>
      <xdr:row>501</xdr:row>
      <xdr:rowOff>133350</xdr:rowOff>
    </xdr:to>
    <xdr:sp macro="" textlink="">
      <xdr:nvSpPr>
        <xdr:cNvPr id="24828" name="AutoShape 1" descr="Eine Matrixformel, die Konstanten verwendet">
          <a:extLst>
            <a:ext uri="{FF2B5EF4-FFF2-40B4-BE49-F238E27FC236}">
              <a16:creationId xmlns:a16="http://schemas.microsoft.com/office/drawing/2014/main" id="{425048A2-6613-A885-A6A9-FCF8A3AFCB2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27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500</xdr:row>
      <xdr:rowOff>0</xdr:rowOff>
    </xdr:from>
    <xdr:to>
      <xdr:col>11</xdr:col>
      <xdr:colOff>314325</xdr:colOff>
      <xdr:row>501</xdr:row>
      <xdr:rowOff>133350</xdr:rowOff>
    </xdr:to>
    <xdr:sp macro="" textlink="">
      <xdr:nvSpPr>
        <xdr:cNvPr id="24829" name="AutoShape 1" descr="Eine Matrixformel, die Konstanten verwendet">
          <a:extLst>
            <a:ext uri="{FF2B5EF4-FFF2-40B4-BE49-F238E27FC236}">
              <a16:creationId xmlns:a16="http://schemas.microsoft.com/office/drawing/2014/main" id="{614FFB48-D98D-3829-8757-621E29E669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27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508</xdr:row>
      <xdr:rowOff>0</xdr:rowOff>
    </xdr:from>
    <xdr:to>
      <xdr:col>11</xdr:col>
      <xdr:colOff>314325</xdr:colOff>
      <xdr:row>509</xdr:row>
      <xdr:rowOff>133350</xdr:rowOff>
    </xdr:to>
    <xdr:sp macro="" textlink="">
      <xdr:nvSpPr>
        <xdr:cNvPr id="24830" name="AutoShape 1" descr="Eine Matrixformel, die Konstanten verwendet">
          <a:extLst>
            <a:ext uri="{FF2B5EF4-FFF2-40B4-BE49-F238E27FC236}">
              <a16:creationId xmlns:a16="http://schemas.microsoft.com/office/drawing/2014/main" id="{37565492-03D4-656E-F8CF-8BBC500FA1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57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508</xdr:row>
      <xdr:rowOff>0</xdr:rowOff>
    </xdr:from>
    <xdr:to>
      <xdr:col>11</xdr:col>
      <xdr:colOff>314325</xdr:colOff>
      <xdr:row>509</xdr:row>
      <xdr:rowOff>133350</xdr:rowOff>
    </xdr:to>
    <xdr:sp macro="" textlink="">
      <xdr:nvSpPr>
        <xdr:cNvPr id="24831" name="AutoShape 1" descr="Eine Matrixformel, die Konstanten verwendet">
          <a:extLst>
            <a:ext uri="{FF2B5EF4-FFF2-40B4-BE49-F238E27FC236}">
              <a16:creationId xmlns:a16="http://schemas.microsoft.com/office/drawing/2014/main" id="{A5BDFF0C-524A-7494-8E06-6711B79374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57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314325</xdr:colOff>
      <xdr:row>483</xdr:row>
      <xdr:rowOff>133350</xdr:rowOff>
    </xdr:to>
    <xdr:sp macro="" textlink="">
      <xdr:nvSpPr>
        <xdr:cNvPr id="24832" name="AutoShape 1" descr="Eine Matrixformel, die Konstanten verwendet">
          <a:extLst>
            <a:ext uri="{FF2B5EF4-FFF2-40B4-BE49-F238E27FC236}">
              <a16:creationId xmlns:a16="http://schemas.microsoft.com/office/drawing/2014/main" id="{5AA00F3A-D6B6-CCF3-6BD6-653B0BA5D0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36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314325</xdr:colOff>
      <xdr:row>483</xdr:row>
      <xdr:rowOff>133350</xdr:rowOff>
    </xdr:to>
    <xdr:sp macro="" textlink="">
      <xdr:nvSpPr>
        <xdr:cNvPr id="24833" name="AutoShape 1" descr="Eine Matrixformel, die Konstanten verwendet">
          <a:extLst>
            <a:ext uri="{FF2B5EF4-FFF2-40B4-BE49-F238E27FC236}">
              <a16:creationId xmlns:a16="http://schemas.microsoft.com/office/drawing/2014/main" id="{378A6F73-CAA0-5B2B-23D0-213BE396931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36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489</xdr:row>
      <xdr:rowOff>0</xdr:rowOff>
    </xdr:from>
    <xdr:to>
      <xdr:col>11</xdr:col>
      <xdr:colOff>314325</xdr:colOff>
      <xdr:row>490</xdr:row>
      <xdr:rowOff>133350</xdr:rowOff>
    </xdr:to>
    <xdr:sp macro="" textlink="">
      <xdr:nvSpPr>
        <xdr:cNvPr id="24834" name="AutoShape 1" descr="Eine Matrixformel, die Konstanten verwendet">
          <a:extLst>
            <a:ext uri="{FF2B5EF4-FFF2-40B4-BE49-F238E27FC236}">
              <a16:creationId xmlns:a16="http://schemas.microsoft.com/office/drawing/2014/main" id="{98FB7A1F-8E1F-D38D-4325-714F5356655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49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489</xdr:row>
      <xdr:rowOff>0</xdr:rowOff>
    </xdr:from>
    <xdr:to>
      <xdr:col>11</xdr:col>
      <xdr:colOff>314325</xdr:colOff>
      <xdr:row>490</xdr:row>
      <xdr:rowOff>133350</xdr:rowOff>
    </xdr:to>
    <xdr:sp macro="" textlink="">
      <xdr:nvSpPr>
        <xdr:cNvPr id="24835" name="AutoShape 1" descr="Eine Matrixformel, die Konstanten verwendet">
          <a:extLst>
            <a:ext uri="{FF2B5EF4-FFF2-40B4-BE49-F238E27FC236}">
              <a16:creationId xmlns:a16="http://schemas.microsoft.com/office/drawing/2014/main" id="{7DBF417F-4283-2C8A-9CEB-5F71409E051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49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490</xdr:row>
      <xdr:rowOff>0</xdr:rowOff>
    </xdr:from>
    <xdr:to>
      <xdr:col>11</xdr:col>
      <xdr:colOff>314325</xdr:colOff>
      <xdr:row>491</xdr:row>
      <xdr:rowOff>133350</xdr:rowOff>
    </xdr:to>
    <xdr:sp macro="" textlink="">
      <xdr:nvSpPr>
        <xdr:cNvPr id="24836" name="AutoShape 1" descr="Eine Matrixformel, die Konstanten verwendet">
          <a:extLst>
            <a:ext uri="{FF2B5EF4-FFF2-40B4-BE49-F238E27FC236}">
              <a16:creationId xmlns:a16="http://schemas.microsoft.com/office/drawing/2014/main" id="{9516AC5F-381E-989C-9FC6-8D2DF16AF3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65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490</xdr:row>
      <xdr:rowOff>0</xdr:rowOff>
    </xdr:from>
    <xdr:to>
      <xdr:col>11</xdr:col>
      <xdr:colOff>314325</xdr:colOff>
      <xdr:row>491</xdr:row>
      <xdr:rowOff>133350</xdr:rowOff>
    </xdr:to>
    <xdr:sp macro="" textlink="">
      <xdr:nvSpPr>
        <xdr:cNvPr id="24837" name="AutoShape 1" descr="Eine Matrixformel, die Konstanten verwendet">
          <a:extLst>
            <a:ext uri="{FF2B5EF4-FFF2-40B4-BE49-F238E27FC236}">
              <a16:creationId xmlns:a16="http://schemas.microsoft.com/office/drawing/2014/main" id="{FAE96112-FE54-A922-5897-99014BA7DE5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65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494</xdr:row>
      <xdr:rowOff>0</xdr:rowOff>
    </xdr:from>
    <xdr:to>
      <xdr:col>11</xdr:col>
      <xdr:colOff>314325</xdr:colOff>
      <xdr:row>495</xdr:row>
      <xdr:rowOff>133350</xdr:rowOff>
    </xdr:to>
    <xdr:sp macro="" textlink="">
      <xdr:nvSpPr>
        <xdr:cNvPr id="24838" name="AutoShape 1" descr="Eine Matrixformel, die Konstanten verwendet">
          <a:extLst>
            <a:ext uri="{FF2B5EF4-FFF2-40B4-BE49-F238E27FC236}">
              <a16:creationId xmlns:a16="http://schemas.microsoft.com/office/drawing/2014/main" id="{1AEEC769-0068-B107-EA1A-FE002DDF711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30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494</xdr:row>
      <xdr:rowOff>0</xdr:rowOff>
    </xdr:from>
    <xdr:to>
      <xdr:col>11</xdr:col>
      <xdr:colOff>314325</xdr:colOff>
      <xdr:row>495</xdr:row>
      <xdr:rowOff>133350</xdr:rowOff>
    </xdr:to>
    <xdr:sp macro="" textlink="">
      <xdr:nvSpPr>
        <xdr:cNvPr id="24839" name="AutoShape 1" descr="Eine Matrixformel, die Konstanten verwendet">
          <a:extLst>
            <a:ext uri="{FF2B5EF4-FFF2-40B4-BE49-F238E27FC236}">
              <a16:creationId xmlns:a16="http://schemas.microsoft.com/office/drawing/2014/main" id="{D6D0407A-A2F1-9F19-593E-A68F20ACC3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30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503</xdr:row>
      <xdr:rowOff>0</xdr:rowOff>
    </xdr:from>
    <xdr:to>
      <xdr:col>11</xdr:col>
      <xdr:colOff>314325</xdr:colOff>
      <xdr:row>504</xdr:row>
      <xdr:rowOff>133350</xdr:rowOff>
    </xdr:to>
    <xdr:sp macro="" textlink="">
      <xdr:nvSpPr>
        <xdr:cNvPr id="24840" name="AutoShape 1" descr="Eine Matrixformel, die Konstanten verwendet">
          <a:extLst>
            <a:ext uri="{FF2B5EF4-FFF2-40B4-BE49-F238E27FC236}">
              <a16:creationId xmlns:a16="http://schemas.microsoft.com/office/drawing/2014/main" id="{F47B9C39-B0AA-0478-24AD-16E7207FDB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76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503</xdr:row>
      <xdr:rowOff>0</xdr:rowOff>
    </xdr:from>
    <xdr:to>
      <xdr:col>11</xdr:col>
      <xdr:colOff>314325</xdr:colOff>
      <xdr:row>504</xdr:row>
      <xdr:rowOff>133350</xdr:rowOff>
    </xdr:to>
    <xdr:sp macro="" textlink="">
      <xdr:nvSpPr>
        <xdr:cNvPr id="24841" name="AutoShape 1" descr="Eine Matrixformel, die Konstanten verwendet">
          <a:extLst>
            <a:ext uri="{FF2B5EF4-FFF2-40B4-BE49-F238E27FC236}">
              <a16:creationId xmlns:a16="http://schemas.microsoft.com/office/drawing/2014/main" id="{93D4469A-339D-ED03-7764-EE40FA7C747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76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133350</xdr:rowOff>
    </xdr:to>
    <xdr:sp macro="" textlink="">
      <xdr:nvSpPr>
        <xdr:cNvPr id="24842" name="AutoShape 1" descr="Eine Matrixformel, die Konstanten verwendet">
          <a:extLst>
            <a:ext uri="{FF2B5EF4-FFF2-40B4-BE49-F238E27FC236}">
              <a16:creationId xmlns:a16="http://schemas.microsoft.com/office/drawing/2014/main" id="{64CECA04-30BE-525F-3B1A-B64E63C897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133350</xdr:rowOff>
    </xdr:to>
    <xdr:sp macro="" textlink="">
      <xdr:nvSpPr>
        <xdr:cNvPr id="24843" name="AutoShape 1" descr="Eine Matrixformel, die Konstanten verwendet">
          <a:extLst>
            <a:ext uri="{FF2B5EF4-FFF2-40B4-BE49-F238E27FC236}">
              <a16:creationId xmlns:a16="http://schemas.microsoft.com/office/drawing/2014/main" id="{404B73D5-005C-025D-D4BD-CE73C7B6279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468</xdr:row>
      <xdr:rowOff>0</xdr:rowOff>
    </xdr:from>
    <xdr:to>
      <xdr:col>11</xdr:col>
      <xdr:colOff>314325</xdr:colOff>
      <xdr:row>469</xdr:row>
      <xdr:rowOff>133350</xdr:rowOff>
    </xdr:to>
    <xdr:sp macro="" textlink="">
      <xdr:nvSpPr>
        <xdr:cNvPr id="24844" name="AutoShape 1" descr="Eine Matrixformel, die Konstanten verwendet">
          <a:extLst>
            <a:ext uri="{FF2B5EF4-FFF2-40B4-BE49-F238E27FC236}">
              <a16:creationId xmlns:a16="http://schemas.microsoft.com/office/drawing/2014/main" id="{CD26A3C4-792B-B859-7B1F-5C6C04CF20C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9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468</xdr:row>
      <xdr:rowOff>0</xdr:rowOff>
    </xdr:from>
    <xdr:to>
      <xdr:col>11</xdr:col>
      <xdr:colOff>314325</xdr:colOff>
      <xdr:row>469</xdr:row>
      <xdr:rowOff>133350</xdr:rowOff>
    </xdr:to>
    <xdr:sp macro="" textlink="">
      <xdr:nvSpPr>
        <xdr:cNvPr id="24845" name="AutoShape 1" descr="Eine Matrixformel, die Konstanten verwendet">
          <a:extLst>
            <a:ext uri="{FF2B5EF4-FFF2-40B4-BE49-F238E27FC236}">
              <a16:creationId xmlns:a16="http://schemas.microsoft.com/office/drawing/2014/main" id="{3CF2122C-FDC9-D341-B01D-C8E4A7C171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9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314325</xdr:colOff>
      <xdr:row>479</xdr:row>
      <xdr:rowOff>133350</xdr:rowOff>
    </xdr:to>
    <xdr:sp macro="" textlink="">
      <xdr:nvSpPr>
        <xdr:cNvPr id="24846" name="AutoShape 1" descr="Eine Matrixformel, die Konstanten verwendet">
          <a:extLst>
            <a:ext uri="{FF2B5EF4-FFF2-40B4-BE49-F238E27FC236}">
              <a16:creationId xmlns:a16="http://schemas.microsoft.com/office/drawing/2014/main" id="{F2A7A215-B7C5-144C-36F4-B62E677D648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71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314325</xdr:colOff>
      <xdr:row>479</xdr:row>
      <xdr:rowOff>133350</xdr:rowOff>
    </xdr:to>
    <xdr:sp macro="" textlink="">
      <xdr:nvSpPr>
        <xdr:cNvPr id="24847" name="AutoShape 1" descr="Eine Matrixformel, die Konstanten verwendet">
          <a:extLst>
            <a:ext uri="{FF2B5EF4-FFF2-40B4-BE49-F238E27FC236}">
              <a16:creationId xmlns:a16="http://schemas.microsoft.com/office/drawing/2014/main" id="{55EDB420-3149-F1E1-144A-1BD81472FB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71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133350</xdr:rowOff>
    </xdr:to>
    <xdr:sp macro="" textlink="">
      <xdr:nvSpPr>
        <xdr:cNvPr id="24848" name="AutoShape 1" descr="Eine Matrixformel, die Konstanten verwendet">
          <a:extLst>
            <a:ext uri="{FF2B5EF4-FFF2-40B4-BE49-F238E27FC236}">
              <a16:creationId xmlns:a16="http://schemas.microsoft.com/office/drawing/2014/main" id="{F844B52E-D053-243F-3492-E3B5BF56DF6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133350</xdr:rowOff>
    </xdr:to>
    <xdr:sp macro="" textlink="">
      <xdr:nvSpPr>
        <xdr:cNvPr id="24849" name="AutoShape 1" descr="Eine Matrixformel, die Konstanten verwendet">
          <a:extLst>
            <a:ext uri="{FF2B5EF4-FFF2-40B4-BE49-F238E27FC236}">
              <a16:creationId xmlns:a16="http://schemas.microsoft.com/office/drawing/2014/main" id="{A1324512-60B4-0DC1-AA50-8475A0A2A8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491</xdr:row>
      <xdr:rowOff>0</xdr:rowOff>
    </xdr:from>
    <xdr:to>
      <xdr:col>11</xdr:col>
      <xdr:colOff>314325</xdr:colOff>
      <xdr:row>492</xdr:row>
      <xdr:rowOff>133350</xdr:rowOff>
    </xdr:to>
    <xdr:sp macro="" textlink="">
      <xdr:nvSpPr>
        <xdr:cNvPr id="24850" name="AutoShape 1" descr="Eine Matrixformel, die Konstanten verwendet">
          <a:extLst>
            <a:ext uri="{FF2B5EF4-FFF2-40B4-BE49-F238E27FC236}">
              <a16:creationId xmlns:a16="http://schemas.microsoft.com/office/drawing/2014/main" id="{929DE39A-4884-B39C-4042-59B9CF81087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81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491</xdr:row>
      <xdr:rowOff>0</xdr:rowOff>
    </xdr:from>
    <xdr:to>
      <xdr:col>11</xdr:col>
      <xdr:colOff>314325</xdr:colOff>
      <xdr:row>492</xdr:row>
      <xdr:rowOff>133350</xdr:rowOff>
    </xdr:to>
    <xdr:sp macro="" textlink="">
      <xdr:nvSpPr>
        <xdr:cNvPr id="24851" name="AutoShape 1" descr="Eine Matrixformel, die Konstanten verwendet">
          <a:extLst>
            <a:ext uri="{FF2B5EF4-FFF2-40B4-BE49-F238E27FC236}">
              <a16:creationId xmlns:a16="http://schemas.microsoft.com/office/drawing/2014/main" id="{BFB5669D-BE20-EB58-07FC-A3980C2A366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81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473</xdr:row>
      <xdr:rowOff>0</xdr:rowOff>
    </xdr:from>
    <xdr:to>
      <xdr:col>11</xdr:col>
      <xdr:colOff>314325</xdr:colOff>
      <xdr:row>474</xdr:row>
      <xdr:rowOff>133350</xdr:rowOff>
    </xdr:to>
    <xdr:sp macro="" textlink="">
      <xdr:nvSpPr>
        <xdr:cNvPr id="24852" name="AutoShape 1" descr="Eine Matrixformel, die Konstanten verwendet">
          <a:extLst>
            <a:ext uri="{FF2B5EF4-FFF2-40B4-BE49-F238E27FC236}">
              <a16:creationId xmlns:a16="http://schemas.microsoft.com/office/drawing/2014/main" id="{E5EED62C-D320-A7BF-CCB0-0C48681AC4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90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473</xdr:row>
      <xdr:rowOff>0</xdr:rowOff>
    </xdr:from>
    <xdr:to>
      <xdr:col>11</xdr:col>
      <xdr:colOff>314325</xdr:colOff>
      <xdr:row>474</xdr:row>
      <xdr:rowOff>133350</xdr:rowOff>
    </xdr:to>
    <xdr:sp macro="" textlink="">
      <xdr:nvSpPr>
        <xdr:cNvPr id="24853" name="AutoShape 1" descr="Eine Matrixformel, die Konstanten verwendet">
          <a:extLst>
            <a:ext uri="{FF2B5EF4-FFF2-40B4-BE49-F238E27FC236}">
              <a16:creationId xmlns:a16="http://schemas.microsoft.com/office/drawing/2014/main" id="{01F44905-5452-AC6F-AD31-FFADEE9728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90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513</xdr:row>
      <xdr:rowOff>0</xdr:rowOff>
    </xdr:from>
    <xdr:to>
      <xdr:col>11</xdr:col>
      <xdr:colOff>314325</xdr:colOff>
      <xdr:row>514</xdr:row>
      <xdr:rowOff>133350</xdr:rowOff>
    </xdr:to>
    <xdr:sp macro="" textlink="">
      <xdr:nvSpPr>
        <xdr:cNvPr id="24854" name="AutoShape 1" descr="Eine Matrixformel, die Konstanten verwendet">
          <a:extLst>
            <a:ext uri="{FF2B5EF4-FFF2-40B4-BE49-F238E27FC236}">
              <a16:creationId xmlns:a16="http://schemas.microsoft.com/office/drawing/2014/main" id="{56B02107-2276-0FB4-A088-65A1668AC1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38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513</xdr:row>
      <xdr:rowOff>0</xdr:rowOff>
    </xdr:from>
    <xdr:to>
      <xdr:col>11</xdr:col>
      <xdr:colOff>314325</xdr:colOff>
      <xdr:row>514</xdr:row>
      <xdr:rowOff>133350</xdr:rowOff>
    </xdr:to>
    <xdr:sp macro="" textlink="">
      <xdr:nvSpPr>
        <xdr:cNvPr id="24855" name="AutoShape 1" descr="Eine Matrixformel, die Konstanten verwendet">
          <a:extLst>
            <a:ext uri="{FF2B5EF4-FFF2-40B4-BE49-F238E27FC236}">
              <a16:creationId xmlns:a16="http://schemas.microsoft.com/office/drawing/2014/main" id="{5E0C54B5-5182-0549-7215-049BE675EE4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38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471</xdr:row>
      <xdr:rowOff>0</xdr:rowOff>
    </xdr:from>
    <xdr:to>
      <xdr:col>11</xdr:col>
      <xdr:colOff>314325</xdr:colOff>
      <xdr:row>472</xdr:row>
      <xdr:rowOff>133350</xdr:rowOff>
    </xdr:to>
    <xdr:sp macro="" textlink="">
      <xdr:nvSpPr>
        <xdr:cNvPr id="24856" name="AutoShape 1" descr="Eine Matrixformel, die Konstanten verwendet">
          <a:extLst>
            <a:ext uri="{FF2B5EF4-FFF2-40B4-BE49-F238E27FC236}">
              <a16:creationId xmlns:a16="http://schemas.microsoft.com/office/drawing/2014/main" id="{19330CC4-DDD4-ECB0-7B2B-7DB1EC8CF5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58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471</xdr:row>
      <xdr:rowOff>0</xdr:rowOff>
    </xdr:from>
    <xdr:to>
      <xdr:col>11</xdr:col>
      <xdr:colOff>314325</xdr:colOff>
      <xdr:row>472</xdr:row>
      <xdr:rowOff>133350</xdr:rowOff>
    </xdr:to>
    <xdr:sp macro="" textlink="">
      <xdr:nvSpPr>
        <xdr:cNvPr id="24857" name="AutoShape 1" descr="Eine Matrixformel, die Konstanten verwendet">
          <a:extLst>
            <a:ext uri="{FF2B5EF4-FFF2-40B4-BE49-F238E27FC236}">
              <a16:creationId xmlns:a16="http://schemas.microsoft.com/office/drawing/2014/main" id="{A570D2B9-9B58-CD9B-30B6-04018FFD4A4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58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509</xdr:row>
      <xdr:rowOff>0</xdr:rowOff>
    </xdr:from>
    <xdr:to>
      <xdr:col>11</xdr:col>
      <xdr:colOff>314325</xdr:colOff>
      <xdr:row>510</xdr:row>
      <xdr:rowOff>133350</xdr:rowOff>
    </xdr:to>
    <xdr:sp macro="" textlink="">
      <xdr:nvSpPr>
        <xdr:cNvPr id="24858" name="AutoShape 1" descr="Eine Matrixformel, die Konstanten verwendet">
          <a:extLst>
            <a:ext uri="{FF2B5EF4-FFF2-40B4-BE49-F238E27FC236}">
              <a16:creationId xmlns:a16="http://schemas.microsoft.com/office/drawing/2014/main" id="{0F42342E-CB09-A534-7500-C518E02948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73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509</xdr:row>
      <xdr:rowOff>0</xdr:rowOff>
    </xdr:from>
    <xdr:to>
      <xdr:col>11</xdr:col>
      <xdr:colOff>314325</xdr:colOff>
      <xdr:row>510</xdr:row>
      <xdr:rowOff>133350</xdr:rowOff>
    </xdr:to>
    <xdr:sp macro="" textlink="">
      <xdr:nvSpPr>
        <xdr:cNvPr id="24859" name="AutoShape 1" descr="Eine Matrixformel, die Konstanten verwendet">
          <a:extLst>
            <a:ext uri="{FF2B5EF4-FFF2-40B4-BE49-F238E27FC236}">
              <a16:creationId xmlns:a16="http://schemas.microsoft.com/office/drawing/2014/main" id="{A9E088BB-3C4E-5A55-3FC1-2BDF0D2897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73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476</xdr:row>
      <xdr:rowOff>0</xdr:rowOff>
    </xdr:from>
    <xdr:to>
      <xdr:col>11</xdr:col>
      <xdr:colOff>314325</xdr:colOff>
      <xdr:row>477</xdr:row>
      <xdr:rowOff>133350</xdr:rowOff>
    </xdr:to>
    <xdr:sp macro="" textlink="">
      <xdr:nvSpPr>
        <xdr:cNvPr id="24860" name="AutoShape 1" descr="Eine Matrixformel, die Konstanten verwendet">
          <a:extLst>
            <a:ext uri="{FF2B5EF4-FFF2-40B4-BE49-F238E27FC236}">
              <a16:creationId xmlns:a16="http://schemas.microsoft.com/office/drawing/2014/main" id="{863B0F4E-7E7A-AA37-77E5-8BA3196798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39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476</xdr:row>
      <xdr:rowOff>0</xdr:rowOff>
    </xdr:from>
    <xdr:to>
      <xdr:col>11</xdr:col>
      <xdr:colOff>314325</xdr:colOff>
      <xdr:row>477</xdr:row>
      <xdr:rowOff>133350</xdr:rowOff>
    </xdr:to>
    <xdr:sp macro="" textlink="">
      <xdr:nvSpPr>
        <xdr:cNvPr id="24861" name="AutoShape 1" descr="Eine Matrixformel, die Konstanten verwendet">
          <a:extLst>
            <a:ext uri="{FF2B5EF4-FFF2-40B4-BE49-F238E27FC236}">
              <a16:creationId xmlns:a16="http://schemas.microsoft.com/office/drawing/2014/main" id="{7160289A-8DBF-3EE1-226C-F71AD2B8D4C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39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477</xdr:row>
      <xdr:rowOff>0</xdr:rowOff>
    </xdr:from>
    <xdr:to>
      <xdr:col>11</xdr:col>
      <xdr:colOff>314325</xdr:colOff>
      <xdr:row>478</xdr:row>
      <xdr:rowOff>133350</xdr:rowOff>
    </xdr:to>
    <xdr:sp macro="" textlink="">
      <xdr:nvSpPr>
        <xdr:cNvPr id="24862" name="AutoShape 1" descr="Eine Matrixformel, die Konstanten verwendet">
          <a:extLst>
            <a:ext uri="{FF2B5EF4-FFF2-40B4-BE49-F238E27FC236}">
              <a16:creationId xmlns:a16="http://schemas.microsoft.com/office/drawing/2014/main" id="{FAB72C41-E77B-862F-C41C-0B8B291F2B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55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477</xdr:row>
      <xdr:rowOff>0</xdr:rowOff>
    </xdr:from>
    <xdr:to>
      <xdr:col>11</xdr:col>
      <xdr:colOff>314325</xdr:colOff>
      <xdr:row>478</xdr:row>
      <xdr:rowOff>133350</xdr:rowOff>
    </xdr:to>
    <xdr:sp macro="" textlink="">
      <xdr:nvSpPr>
        <xdr:cNvPr id="24863" name="AutoShape 1" descr="Eine Matrixformel, die Konstanten verwendet">
          <a:extLst>
            <a:ext uri="{FF2B5EF4-FFF2-40B4-BE49-F238E27FC236}">
              <a16:creationId xmlns:a16="http://schemas.microsoft.com/office/drawing/2014/main" id="{8E3A6310-7C8B-B25B-9277-671DFB8993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55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485</xdr:row>
      <xdr:rowOff>0</xdr:rowOff>
    </xdr:from>
    <xdr:to>
      <xdr:col>11</xdr:col>
      <xdr:colOff>314325</xdr:colOff>
      <xdr:row>486</xdr:row>
      <xdr:rowOff>133350</xdr:rowOff>
    </xdr:to>
    <xdr:sp macro="" textlink="">
      <xdr:nvSpPr>
        <xdr:cNvPr id="24864" name="AutoShape 1" descr="Eine Matrixformel, die Konstanten verwendet">
          <a:extLst>
            <a:ext uri="{FF2B5EF4-FFF2-40B4-BE49-F238E27FC236}">
              <a16:creationId xmlns:a16="http://schemas.microsoft.com/office/drawing/2014/main" id="{D1F2225D-D9DA-4B88-050C-183B9FE95A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84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485</xdr:row>
      <xdr:rowOff>0</xdr:rowOff>
    </xdr:from>
    <xdr:to>
      <xdr:col>11</xdr:col>
      <xdr:colOff>314325</xdr:colOff>
      <xdr:row>486</xdr:row>
      <xdr:rowOff>133350</xdr:rowOff>
    </xdr:to>
    <xdr:sp macro="" textlink="">
      <xdr:nvSpPr>
        <xdr:cNvPr id="24865" name="AutoShape 1" descr="Eine Matrixformel, die Konstanten verwendet">
          <a:extLst>
            <a:ext uri="{FF2B5EF4-FFF2-40B4-BE49-F238E27FC236}">
              <a16:creationId xmlns:a16="http://schemas.microsoft.com/office/drawing/2014/main" id="{1158EDA6-A014-11DD-97B1-FBE3F35C4C4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84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486</xdr:row>
      <xdr:rowOff>0</xdr:rowOff>
    </xdr:from>
    <xdr:to>
      <xdr:col>11</xdr:col>
      <xdr:colOff>314325</xdr:colOff>
      <xdr:row>487</xdr:row>
      <xdr:rowOff>133350</xdr:rowOff>
    </xdr:to>
    <xdr:sp macro="" textlink="">
      <xdr:nvSpPr>
        <xdr:cNvPr id="24866" name="AutoShape 1" descr="Eine Matrixformel, die Konstanten verwendet">
          <a:extLst>
            <a:ext uri="{FF2B5EF4-FFF2-40B4-BE49-F238E27FC236}">
              <a16:creationId xmlns:a16="http://schemas.microsoft.com/office/drawing/2014/main" id="{6E7BCBF7-A36C-D724-C4A1-3C0D137B7B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00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486</xdr:row>
      <xdr:rowOff>0</xdr:rowOff>
    </xdr:from>
    <xdr:to>
      <xdr:col>11</xdr:col>
      <xdr:colOff>314325</xdr:colOff>
      <xdr:row>487</xdr:row>
      <xdr:rowOff>133350</xdr:rowOff>
    </xdr:to>
    <xdr:sp macro="" textlink="">
      <xdr:nvSpPr>
        <xdr:cNvPr id="24867" name="AutoShape 1" descr="Eine Matrixformel, die Konstanten verwendet">
          <a:extLst>
            <a:ext uri="{FF2B5EF4-FFF2-40B4-BE49-F238E27FC236}">
              <a16:creationId xmlns:a16="http://schemas.microsoft.com/office/drawing/2014/main" id="{DEF90D55-592E-B48B-CEBA-BEAE8A84D0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00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474</xdr:row>
      <xdr:rowOff>0</xdr:rowOff>
    </xdr:from>
    <xdr:to>
      <xdr:col>11</xdr:col>
      <xdr:colOff>314325</xdr:colOff>
      <xdr:row>475</xdr:row>
      <xdr:rowOff>133350</xdr:rowOff>
    </xdr:to>
    <xdr:sp macro="" textlink="">
      <xdr:nvSpPr>
        <xdr:cNvPr id="24868" name="AutoShape 1" descr="Eine Matrixformel, die Konstanten verwendet">
          <a:extLst>
            <a:ext uri="{FF2B5EF4-FFF2-40B4-BE49-F238E27FC236}">
              <a16:creationId xmlns:a16="http://schemas.microsoft.com/office/drawing/2014/main" id="{ABE93023-61DA-A2CA-1E87-3E9520EA09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06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474</xdr:row>
      <xdr:rowOff>0</xdr:rowOff>
    </xdr:from>
    <xdr:to>
      <xdr:col>11</xdr:col>
      <xdr:colOff>314325</xdr:colOff>
      <xdr:row>475</xdr:row>
      <xdr:rowOff>133350</xdr:rowOff>
    </xdr:to>
    <xdr:sp macro="" textlink="">
      <xdr:nvSpPr>
        <xdr:cNvPr id="24869" name="AutoShape 1" descr="Eine Matrixformel, die Konstanten verwendet">
          <a:extLst>
            <a:ext uri="{FF2B5EF4-FFF2-40B4-BE49-F238E27FC236}">
              <a16:creationId xmlns:a16="http://schemas.microsoft.com/office/drawing/2014/main" id="{7EBBDAB7-56DB-DB76-DB04-FE6D7A1693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06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133350</xdr:rowOff>
    </xdr:to>
    <xdr:sp macro="" textlink="">
      <xdr:nvSpPr>
        <xdr:cNvPr id="24870" name="AutoShape 1" descr="Eine Matrixformel, die Konstanten verwendet">
          <a:extLst>
            <a:ext uri="{FF2B5EF4-FFF2-40B4-BE49-F238E27FC236}">
              <a16:creationId xmlns:a16="http://schemas.microsoft.com/office/drawing/2014/main" id="{03D66859-3DF9-C006-6A29-02F5123878D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133350</xdr:rowOff>
    </xdr:to>
    <xdr:sp macro="" textlink="">
      <xdr:nvSpPr>
        <xdr:cNvPr id="24871" name="AutoShape 1" descr="Eine Matrixformel, die Konstanten verwendet">
          <a:extLst>
            <a:ext uri="{FF2B5EF4-FFF2-40B4-BE49-F238E27FC236}">
              <a16:creationId xmlns:a16="http://schemas.microsoft.com/office/drawing/2014/main" id="{A2146F42-B5DB-8005-1687-E25F23B7775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314325</xdr:colOff>
      <xdr:row>488</xdr:row>
      <xdr:rowOff>133350</xdr:rowOff>
    </xdr:to>
    <xdr:sp macro="" textlink="">
      <xdr:nvSpPr>
        <xdr:cNvPr id="24872" name="AutoShape 1" descr="Eine Matrixformel, die Konstanten verwendet">
          <a:extLst>
            <a:ext uri="{FF2B5EF4-FFF2-40B4-BE49-F238E27FC236}">
              <a16:creationId xmlns:a16="http://schemas.microsoft.com/office/drawing/2014/main" id="{3F84BAC8-BF52-6FBC-674E-8A96F79033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17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314325</xdr:colOff>
      <xdr:row>488</xdr:row>
      <xdr:rowOff>133350</xdr:rowOff>
    </xdr:to>
    <xdr:sp macro="" textlink="">
      <xdr:nvSpPr>
        <xdr:cNvPr id="24873" name="AutoShape 1" descr="Eine Matrixformel, die Konstanten verwendet">
          <a:extLst>
            <a:ext uri="{FF2B5EF4-FFF2-40B4-BE49-F238E27FC236}">
              <a16:creationId xmlns:a16="http://schemas.microsoft.com/office/drawing/2014/main" id="{0FB718B2-BACA-D5A8-4B95-93CC5905BC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17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507</xdr:row>
      <xdr:rowOff>0</xdr:rowOff>
    </xdr:from>
    <xdr:to>
      <xdr:col>11</xdr:col>
      <xdr:colOff>314325</xdr:colOff>
      <xdr:row>508</xdr:row>
      <xdr:rowOff>133350</xdr:rowOff>
    </xdr:to>
    <xdr:sp macro="" textlink="">
      <xdr:nvSpPr>
        <xdr:cNvPr id="24874" name="AutoShape 1" descr="Eine Matrixformel, die Konstanten verwendet">
          <a:extLst>
            <a:ext uri="{FF2B5EF4-FFF2-40B4-BE49-F238E27FC236}">
              <a16:creationId xmlns:a16="http://schemas.microsoft.com/office/drawing/2014/main" id="{7F816C65-356D-9F85-2DE5-76B3FF3D9FB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1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507</xdr:row>
      <xdr:rowOff>0</xdr:rowOff>
    </xdr:from>
    <xdr:to>
      <xdr:col>11</xdr:col>
      <xdr:colOff>314325</xdr:colOff>
      <xdr:row>508</xdr:row>
      <xdr:rowOff>133350</xdr:rowOff>
    </xdr:to>
    <xdr:sp macro="" textlink="">
      <xdr:nvSpPr>
        <xdr:cNvPr id="24875" name="AutoShape 1" descr="Eine Matrixformel, die Konstanten verwendet">
          <a:extLst>
            <a:ext uri="{FF2B5EF4-FFF2-40B4-BE49-F238E27FC236}">
              <a16:creationId xmlns:a16="http://schemas.microsoft.com/office/drawing/2014/main" id="{A1BB5B7D-EDAD-D558-E5DB-18CEECF1D3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1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480</xdr:row>
      <xdr:rowOff>0</xdr:rowOff>
    </xdr:from>
    <xdr:to>
      <xdr:col>11</xdr:col>
      <xdr:colOff>314325</xdr:colOff>
      <xdr:row>481</xdr:row>
      <xdr:rowOff>133350</xdr:rowOff>
    </xdr:to>
    <xdr:sp macro="" textlink="">
      <xdr:nvSpPr>
        <xdr:cNvPr id="24876" name="AutoShape 1" descr="Eine Matrixformel, die Konstanten verwendet">
          <a:extLst>
            <a:ext uri="{FF2B5EF4-FFF2-40B4-BE49-F238E27FC236}">
              <a16:creationId xmlns:a16="http://schemas.microsoft.com/office/drawing/2014/main" id="{B721ADF7-F256-1CAA-EF9E-F906DCFDB77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03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480</xdr:row>
      <xdr:rowOff>0</xdr:rowOff>
    </xdr:from>
    <xdr:to>
      <xdr:col>11</xdr:col>
      <xdr:colOff>314325</xdr:colOff>
      <xdr:row>481</xdr:row>
      <xdr:rowOff>133350</xdr:rowOff>
    </xdr:to>
    <xdr:sp macro="" textlink="">
      <xdr:nvSpPr>
        <xdr:cNvPr id="24877" name="AutoShape 1" descr="Eine Matrixformel, die Konstanten verwendet">
          <a:extLst>
            <a:ext uri="{FF2B5EF4-FFF2-40B4-BE49-F238E27FC236}">
              <a16:creationId xmlns:a16="http://schemas.microsoft.com/office/drawing/2014/main" id="{6E0C1572-C35A-06CE-60F4-1FC21F0674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03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495</xdr:row>
      <xdr:rowOff>0</xdr:rowOff>
    </xdr:from>
    <xdr:to>
      <xdr:col>11</xdr:col>
      <xdr:colOff>314325</xdr:colOff>
      <xdr:row>496</xdr:row>
      <xdr:rowOff>133350</xdr:rowOff>
    </xdr:to>
    <xdr:sp macro="" textlink="">
      <xdr:nvSpPr>
        <xdr:cNvPr id="24878" name="AutoShape 1" descr="Eine Matrixformel, die Konstanten verwendet">
          <a:extLst>
            <a:ext uri="{FF2B5EF4-FFF2-40B4-BE49-F238E27FC236}">
              <a16:creationId xmlns:a16="http://schemas.microsoft.com/office/drawing/2014/main" id="{BDE7D700-5305-1579-874E-CCC8078A0B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46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495</xdr:row>
      <xdr:rowOff>0</xdr:rowOff>
    </xdr:from>
    <xdr:to>
      <xdr:col>11</xdr:col>
      <xdr:colOff>314325</xdr:colOff>
      <xdr:row>496</xdr:row>
      <xdr:rowOff>133350</xdr:rowOff>
    </xdr:to>
    <xdr:sp macro="" textlink="">
      <xdr:nvSpPr>
        <xdr:cNvPr id="24879" name="AutoShape 1" descr="Eine Matrixformel, die Konstanten verwendet">
          <a:extLst>
            <a:ext uri="{FF2B5EF4-FFF2-40B4-BE49-F238E27FC236}">
              <a16:creationId xmlns:a16="http://schemas.microsoft.com/office/drawing/2014/main" id="{FE9122BD-441F-D2CE-6C3C-4B0341A0DA5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46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133350</xdr:rowOff>
    </xdr:to>
    <xdr:sp macro="" textlink="">
      <xdr:nvSpPr>
        <xdr:cNvPr id="24880" name="AutoShape 1" descr="Eine Matrixformel, die Konstanten verwendet">
          <a:extLst>
            <a:ext uri="{FF2B5EF4-FFF2-40B4-BE49-F238E27FC236}">
              <a16:creationId xmlns:a16="http://schemas.microsoft.com/office/drawing/2014/main" id="{61503018-1831-F8B4-0A7C-F2B05842A9A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133350</xdr:rowOff>
    </xdr:to>
    <xdr:sp macro="" textlink="">
      <xdr:nvSpPr>
        <xdr:cNvPr id="24881" name="AutoShape 1" descr="Eine Matrixformel, die Konstanten verwendet">
          <a:extLst>
            <a:ext uri="{FF2B5EF4-FFF2-40B4-BE49-F238E27FC236}">
              <a16:creationId xmlns:a16="http://schemas.microsoft.com/office/drawing/2014/main" id="{3F894D8D-8781-8C0E-2740-002CB58855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133350</xdr:rowOff>
    </xdr:to>
    <xdr:sp macro="" textlink="">
      <xdr:nvSpPr>
        <xdr:cNvPr id="24882" name="AutoShape 1" descr="Eine Matrixformel, die Konstanten verwendet">
          <a:extLst>
            <a:ext uri="{FF2B5EF4-FFF2-40B4-BE49-F238E27FC236}">
              <a16:creationId xmlns:a16="http://schemas.microsoft.com/office/drawing/2014/main" id="{C7CD8CEA-5188-3866-D0B8-0A1811F701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133350</xdr:rowOff>
    </xdr:to>
    <xdr:sp macro="" textlink="">
      <xdr:nvSpPr>
        <xdr:cNvPr id="24883" name="AutoShape 1" descr="Eine Matrixformel, die Konstanten verwendet">
          <a:extLst>
            <a:ext uri="{FF2B5EF4-FFF2-40B4-BE49-F238E27FC236}">
              <a16:creationId xmlns:a16="http://schemas.microsoft.com/office/drawing/2014/main" id="{A8C04F36-203F-A2F9-FCD1-24D6F7FB660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133350</xdr:rowOff>
    </xdr:to>
    <xdr:sp macro="" textlink="">
      <xdr:nvSpPr>
        <xdr:cNvPr id="24884" name="AutoShape 1" descr="Eine Matrixformel, die Konstanten verwendet">
          <a:extLst>
            <a:ext uri="{FF2B5EF4-FFF2-40B4-BE49-F238E27FC236}">
              <a16:creationId xmlns:a16="http://schemas.microsoft.com/office/drawing/2014/main" id="{6F660F55-36E0-3485-D42B-424D1C096E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133350</xdr:rowOff>
    </xdr:to>
    <xdr:sp macro="" textlink="">
      <xdr:nvSpPr>
        <xdr:cNvPr id="24885" name="AutoShape 1" descr="Eine Matrixformel, die Konstanten verwendet">
          <a:extLst>
            <a:ext uri="{FF2B5EF4-FFF2-40B4-BE49-F238E27FC236}">
              <a16:creationId xmlns:a16="http://schemas.microsoft.com/office/drawing/2014/main" id="{D556A1A9-5E5E-4D94-58A2-05F53F88E2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133350</xdr:rowOff>
    </xdr:to>
    <xdr:sp macro="" textlink="">
      <xdr:nvSpPr>
        <xdr:cNvPr id="24886" name="AutoShape 1" descr="Eine Matrixformel, die Konstanten verwendet">
          <a:extLst>
            <a:ext uri="{FF2B5EF4-FFF2-40B4-BE49-F238E27FC236}">
              <a16:creationId xmlns:a16="http://schemas.microsoft.com/office/drawing/2014/main" id="{F1975879-1BF3-42D2-5CB7-AB9F61A0D72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133350</xdr:rowOff>
    </xdr:to>
    <xdr:sp macro="" textlink="">
      <xdr:nvSpPr>
        <xdr:cNvPr id="24887" name="AutoShape 1" descr="Eine Matrixformel, die Konstanten verwendet">
          <a:extLst>
            <a:ext uri="{FF2B5EF4-FFF2-40B4-BE49-F238E27FC236}">
              <a16:creationId xmlns:a16="http://schemas.microsoft.com/office/drawing/2014/main" id="{34C70A64-235C-D226-CA63-C38DC8FD83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133350</xdr:rowOff>
    </xdr:to>
    <xdr:sp macro="" textlink="">
      <xdr:nvSpPr>
        <xdr:cNvPr id="24888" name="AutoShape 1" descr="Eine Matrixformel, die Konstanten verwendet">
          <a:extLst>
            <a:ext uri="{FF2B5EF4-FFF2-40B4-BE49-F238E27FC236}">
              <a16:creationId xmlns:a16="http://schemas.microsoft.com/office/drawing/2014/main" id="{971A2C13-C81C-374F-8373-F67DFADEE24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133350</xdr:rowOff>
    </xdr:to>
    <xdr:sp macro="" textlink="">
      <xdr:nvSpPr>
        <xdr:cNvPr id="24889" name="AutoShape 1" descr="Eine Matrixformel, die Konstanten verwendet">
          <a:extLst>
            <a:ext uri="{FF2B5EF4-FFF2-40B4-BE49-F238E27FC236}">
              <a16:creationId xmlns:a16="http://schemas.microsoft.com/office/drawing/2014/main" id="{FBF8CA4F-90BD-7E13-E1ED-BE346686B8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133350</xdr:rowOff>
    </xdr:to>
    <xdr:sp macro="" textlink="">
      <xdr:nvSpPr>
        <xdr:cNvPr id="24890" name="AutoShape 1" descr="Eine Matrixformel, die Konstanten verwendet">
          <a:extLst>
            <a:ext uri="{FF2B5EF4-FFF2-40B4-BE49-F238E27FC236}">
              <a16:creationId xmlns:a16="http://schemas.microsoft.com/office/drawing/2014/main" id="{030E5F47-9690-A67F-4A79-AEF1108ED6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133350</xdr:rowOff>
    </xdr:to>
    <xdr:sp macro="" textlink="">
      <xdr:nvSpPr>
        <xdr:cNvPr id="24891" name="AutoShape 1" descr="Eine Matrixformel, die Konstanten verwendet">
          <a:extLst>
            <a:ext uri="{FF2B5EF4-FFF2-40B4-BE49-F238E27FC236}">
              <a16:creationId xmlns:a16="http://schemas.microsoft.com/office/drawing/2014/main" id="{F9D008A6-BFD6-E80D-36A2-1C2F52505B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133350</xdr:rowOff>
    </xdr:to>
    <xdr:sp macro="" textlink="">
      <xdr:nvSpPr>
        <xdr:cNvPr id="24892" name="AutoShape 1" descr="Eine Matrixformel, die Konstanten verwendet">
          <a:extLst>
            <a:ext uri="{FF2B5EF4-FFF2-40B4-BE49-F238E27FC236}">
              <a16:creationId xmlns:a16="http://schemas.microsoft.com/office/drawing/2014/main" id="{5A8CF48C-CDF7-2322-1C3C-985C26BE75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133350</xdr:rowOff>
    </xdr:to>
    <xdr:sp macro="" textlink="">
      <xdr:nvSpPr>
        <xdr:cNvPr id="24893" name="AutoShape 1" descr="Eine Matrixformel, die Konstanten verwendet">
          <a:extLst>
            <a:ext uri="{FF2B5EF4-FFF2-40B4-BE49-F238E27FC236}">
              <a16:creationId xmlns:a16="http://schemas.microsoft.com/office/drawing/2014/main" id="{19ABE5AB-239D-656C-D6DC-9E31E6BD958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133350</xdr:rowOff>
    </xdr:to>
    <xdr:sp macro="" textlink="">
      <xdr:nvSpPr>
        <xdr:cNvPr id="24894" name="AutoShape 1" descr="Eine Matrixformel, die Konstanten verwendet">
          <a:extLst>
            <a:ext uri="{FF2B5EF4-FFF2-40B4-BE49-F238E27FC236}">
              <a16:creationId xmlns:a16="http://schemas.microsoft.com/office/drawing/2014/main" id="{AC7F60DB-F72E-D5BF-7EAE-9366DFDE04B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133350</xdr:rowOff>
    </xdr:to>
    <xdr:sp macro="" textlink="">
      <xdr:nvSpPr>
        <xdr:cNvPr id="24895" name="AutoShape 1" descr="Eine Matrixformel, die Konstanten verwendet">
          <a:extLst>
            <a:ext uri="{FF2B5EF4-FFF2-40B4-BE49-F238E27FC236}">
              <a16:creationId xmlns:a16="http://schemas.microsoft.com/office/drawing/2014/main" id="{9E49BD82-8372-DB2B-B80E-D5710C230EB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133350</xdr:rowOff>
    </xdr:to>
    <xdr:sp macro="" textlink="">
      <xdr:nvSpPr>
        <xdr:cNvPr id="24896" name="AutoShape 1" descr="Eine Matrixformel, die Konstanten verwendet">
          <a:extLst>
            <a:ext uri="{FF2B5EF4-FFF2-40B4-BE49-F238E27FC236}">
              <a16:creationId xmlns:a16="http://schemas.microsoft.com/office/drawing/2014/main" id="{7B2FAC66-2437-176B-9501-BDBA403A078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133350</xdr:rowOff>
    </xdr:to>
    <xdr:sp macro="" textlink="">
      <xdr:nvSpPr>
        <xdr:cNvPr id="24897" name="AutoShape 1" descr="Eine Matrixformel, die Konstanten verwendet">
          <a:extLst>
            <a:ext uri="{FF2B5EF4-FFF2-40B4-BE49-F238E27FC236}">
              <a16:creationId xmlns:a16="http://schemas.microsoft.com/office/drawing/2014/main" id="{28953C20-B9C6-B4E6-E84D-6178BCEB90D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133350</xdr:rowOff>
    </xdr:to>
    <xdr:sp macro="" textlink="">
      <xdr:nvSpPr>
        <xdr:cNvPr id="24898" name="AutoShape 1" descr="Eine Matrixformel, die Konstanten verwendet">
          <a:extLst>
            <a:ext uri="{FF2B5EF4-FFF2-40B4-BE49-F238E27FC236}">
              <a16:creationId xmlns:a16="http://schemas.microsoft.com/office/drawing/2014/main" id="{C3C95C40-C1D4-15EC-0FBC-E5FEBC988B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133350</xdr:rowOff>
    </xdr:to>
    <xdr:sp macro="" textlink="">
      <xdr:nvSpPr>
        <xdr:cNvPr id="24899" name="AutoShape 1" descr="Eine Matrixformel, die Konstanten verwendet">
          <a:extLst>
            <a:ext uri="{FF2B5EF4-FFF2-40B4-BE49-F238E27FC236}">
              <a16:creationId xmlns:a16="http://schemas.microsoft.com/office/drawing/2014/main" id="{53D65995-EF61-BD50-364E-926E3991DE1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133350</xdr:rowOff>
    </xdr:to>
    <xdr:sp macro="" textlink="">
      <xdr:nvSpPr>
        <xdr:cNvPr id="24900" name="AutoShape 1" descr="Eine Matrixformel, die Konstanten verwendet">
          <a:extLst>
            <a:ext uri="{FF2B5EF4-FFF2-40B4-BE49-F238E27FC236}">
              <a16:creationId xmlns:a16="http://schemas.microsoft.com/office/drawing/2014/main" id="{D43C86B3-F169-C8AC-8513-80A0E4FA832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133350</xdr:rowOff>
    </xdr:to>
    <xdr:sp macro="" textlink="">
      <xdr:nvSpPr>
        <xdr:cNvPr id="24901" name="AutoShape 1" descr="Eine Matrixformel, die Konstanten verwendet">
          <a:extLst>
            <a:ext uri="{FF2B5EF4-FFF2-40B4-BE49-F238E27FC236}">
              <a16:creationId xmlns:a16="http://schemas.microsoft.com/office/drawing/2014/main" id="{ED019016-B7B3-B26B-44F5-EB6F4161BFC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133350</xdr:rowOff>
    </xdr:to>
    <xdr:sp macro="" textlink="">
      <xdr:nvSpPr>
        <xdr:cNvPr id="24902" name="AutoShape 1" descr="Eine Matrixformel, die Konstanten verwendet">
          <a:extLst>
            <a:ext uri="{FF2B5EF4-FFF2-40B4-BE49-F238E27FC236}">
              <a16:creationId xmlns:a16="http://schemas.microsoft.com/office/drawing/2014/main" id="{5872854B-EC3C-7B02-0B3A-9DC42CBF28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133350</xdr:rowOff>
    </xdr:to>
    <xdr:sp macro="" textlink="">
      <xdr:nvSpPr>
        <xdr:cNvPr id="24903" name="AutoShape 1" descr="Eine Matrixformel, die Konstanten verwendet">
          <a:extLst>
            <a:ext uri="{FF2B5EF4-FFF2-40B4-BE49-F238E27FC236}">
              <a16:creationId xmlns:a16="http://schemas.microsoft.com/office/drawing/2014/main" id="{0877CA0F-ADEC-BE74-BF0B-A5EA57AEDB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514</xdr:row>
      <xdr:rowOff>0</xdr:rowOff>
    </xdr:from>
    <xdr:to>
      <xdr:col>11</xdr:col>
      <xdr:colOff>314325</xdr:colOff>
      <xdr:row>515</xdr:row>
      <xdr:rowOff>133350</xdr:rowOff>
    </xdr:to>
    <xdr:sp macro="" textlink="">
      <xdr:nvSpPr>
        <xdr:cNvPr id="24904" name="AutoShape 1" descr="Eine Matrixformel, die Konstanten verwendet">
          <a:extLst>
            <a:ext uri="{FF2B5EF4-FFF2-40B4-BE49-F238E27FC236}">
              <a16:creationId xmlns:a16="http://schemas.microsoft.com/office/drawing/2014/main" id="{30E7292E-6E7F-D83E-6807-7EDFD7CC94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54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514</xdr:row>
      <xdr:rowOff>0</xdr:rowOff>
    </xdr:from>
    <xdr:to>
      <xdr:col>11</xdr:col>
      <xdr:colOff>314325</xdr:colOff>
      <xdr:row>515</xdr:row>
      <xdr:rowOff>133350</xdr:rowOff>
    </xdr:to>
    <xdr:sp macro="" textlink="">
      <xdr:nvSpPr>
        <xdr:cNvPr id="24905" name="AutoShape 1" descr="Eine Matrixformel, die Konstanten verwendet">
          <a:extLst>
            <a:ext uri="{FF2B5EF4-FFF2-40B4-BE49-F238E27FC236}">
              <a16:creationId xmlns:a16="http://schemas.microsoft.com/office/drawing/2014/main" id="{FC548D37-1AF2-17AE-8A27-3F8F238185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54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133350</xdr:rowOff>
    </xdr:to>
    <xdr:sp macro="" textlink="">
      <xdr:nvSpPr>
        <xdr:cNvPr id="24906" name="AutoShape 1" descr="Eine Matrixformel, die Konstanten verwendet">
          <a:extLst>
            <a:ext uri="{FF2B5EF4-FFF2-40B4-BE49-F238E27FC236}">
              <a16:creationId xmlns:a16="http://schemas.microsoft.com/office/drawing/2014/main" id="{1A7DE090-6A2F-6BEE-386C-C124B34629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133350</xdr:rowOff>
    </xdr:to>
    <xdr:sp macro="" textlink="">
      <xdr:nvSpPr>
        <xdr:cNvPr id="24907" name="AutoShape 1" descr="Eine Matrixformel, die Konstanten verwendet">
          <a:extLst>
            <a:ext uri="{FF2B5EF4-FFF2-40B4-BE49-F238E27FC236}">
              <a16:creationId xmlns:a16="http://schemas.microsoft.com/office/drawing/2014/main" id="{B27D1333-D4FB-5D36-E218-1215602213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133350</xdr:rowOff>
    </xdr:to>
    <xdr:sp macro="" textlink="">
      <xdr:nvSpPr>
        <xdr:cNvPr id="24908" name="AutoShape 1" descr="Eine Matrixformel, die Konstanten verwendet">
          <a:extLst>
            <a:ext uri="{FF2B5EF4-FFF2-40B4-BE49-F238E27FC236}">
              <a16:creationId xmlns:a16="http://schemas.microsoft.com/office/drawing/2014/main" id="{71BA687A-D778-DF06-A198-C8EC48F2F5D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133350</xdr:rowOff>
    </xdr:to>
    <xdr:sp macro="" textlink="">
      <xdr:nvSpPr>
        <xdr:cNvPr id="24909" name="AutoShape 1" descr="Eine Matrixformel, die Konstanten verwendet">
          <a:extLst>
            <a:ext uri="{FF2B5EF4-FFF2-40B4-BE49-F238E27FC236}">
              <a16:creationId xmlns:a16="http://schemas.microsoft.com/office/drawing/2014/main" id="{E1839918-450C-0B99-C78E-5D18F812E0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133350</xdr:rowOff>
    </xdr:to>
    <xdr:sp macro="" textlink="">
      <xdr:nvSpPr>
        <xdr:cNvPr id="24910" name="AutoShape 1" descr="Eine Matrixformel, die Konstanten verwendet">
          <a:extLst>
            <a:ext uri="{FF2B5EF4-FFF2-40B4-BE49-F238E27FC236}">
              <a16:creationId xmlns:a16="http://schemas.microsoft.com/office/drawing/2014/main" id="{E10D0D29-F39E-8C70-23EA-EB33092FC5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133350</xdr:rowOff>
    </xdr:to>
    <xdr:sp macro="" textlink="">
      <xdr:nvSpPr>
        <xdr:cNvPr id="24911" name="AutoShape 1" descr="Eine Matrixformel, die Konstanten verwendet">
          <a:extLst>
            <a:ext uri="{FF2B5EF4-FFF2-40B4-BE49-F238E27FC236}">
              <a16:creationId xmlns:a16="http://schemas.microsoft.com/office/drawing/2014/main" id="{FC3B9A4E-63EC-ADEF-D396-D50679E69A3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4912" name="AutoShape 1" descr="Eine Matrixformel, die Konstanten verwendet">
          <a:extLst>
            <a:ext uri="{FF2B5EF4-FFF2-40B4-BE49-F238E27FC236}">
              <a16:creationId xmlns:a16="http://schemas.microsoft.com/office/drawing/2014/main" id="{98090FBB-9C6F-AED6-4E66-BFCB24C5A9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123825</xdr:rowOff>
    </xdr:to>
    <xdr:sp macro="" textlink="">
      <xdr:nvSpPr>
        <xdr:cNvPr id="24913" name="AutoShape 1" descr="Eine Matrixformel, die Konstanten verwendet">
          <a:extLst>
            <a:ext uri="{FF2B5EF4-FFF2-40B4-BE49-F238E27FC236}">
              <a16:creationId xmlns:a16="http://schemas.microsoft.com/office/drawing/2014/main" id="{08531077-298F-A4A6-954B-25EB806253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058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4914" name="AutoShape 1" descr="Eine Matrixformel, die Konstanten verwendet">
          <a:extLst>
            <a:ext uri="{FF2B5EF4-FFF2-40B4-BE49-F238E27FC236}">
              <a16:creationId xmlns:a16="http://schemas.microsoft.com/office/drawing/2014/main" id="{D601B03B-EE9C-C73A-2BB6-92D71F8A63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123825</xdr:rowOff>
    </xdr:to>
    <xdr:sp macro="" textlink="">
      <xdr:nvSpPr>
        <xdr:cNvPr id="24915" name="AutoShape 1" descr="Eine Matrixformel, die Konstanten verwendet">
          <a:extLst>
            <a:ext uri="{FF2B5EF4-FFF2-40B4-BE49-F238E27FC236}">
              <a16:creationId xmlns:a16="http://schemas.microsoft.com/office/drawing/2014/main" id="{8394F1C8-4CE8-C03E-D30F-FD4B820474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535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4916" name="AutoShape 1" descr="Eine Matrixformel, die Konstanten verwendet">
          <a:extLst>
            <a:ext uri="{FF2B5EF4-FFF2-40B4-BE49-F238E27FC236}">
              <a16:creationId xmlns:a16="http://schemas.microsoft.com/office/drawing/2014/main" id="{FCDF786A-4C6C-F011-9944-6AD1F5E20C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123825</xdr:rowOff>
    </xdr:to>
    <xdr:sp macro="" textlink="">
      <xdr:nvSpPr>
        <xdr:cNvPr id="24917" name="AutoShape 1" descr="Eine Matrixformel, die Konstanten verwendet">
          <a:extLst>
            <a:ext uri="{FF2B5EF4-FFF2-40B4-BE49-F238E27FC236}">
              <a16:creationId xmlns:a16="http://schemas.microsoft.com/office/drawing/2014/main" id="{7F5BAD61-A675-7765-4D14-49111DBEFD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242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4918" name="AutoShape 1" descr="Eine Matrixformel, die Konstanten verwendet">
          <a:extLst>
            <a:ext uri="{FF2B5EF4-FFF2-40B4-BE49-F238E27FC236}">
              <a16:creationId xmlns:a16="http://schemas.microsoft.com/office/drawing/2014/main" id="{F93553F4-A2E6-ED5E-0F21-F45E14F86B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123825</xdr:rowOff>
    </xdr:to>
    <xdr:sp macro="" textlink="">
      <xdr:nvSpPr>
        <xdr:cNvPr id="24919" name="AutoShape 1" descr="Eine Matrixformel, die Konstanten verwendet">
          <a:extLst>
            <a:ext uri="{FF2B5EF4-FFF2-40B4-BE49-F238E27FC236}">
              <a16:creationId xmlns:a16="http://schemas.microsoft.com/office/drawing/2014/main" id="{DAA4CD78-AD3C-B918-07EB-958D79E0E7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506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4920" name="AutoShape 1" descr="Eine Matrixformel, die Konstanten verwendet">
          <a:extLst>
            <a:ext uri="{FF2B5EF4-FFF2-40B4-BE49-F238E27FC236}">
              <a16:creationId xmlns:a16="http://schemas.microsoft.com/office/drawing/2014/main" id="{0855868D-48C2-3DBC-F043-872E5FD7CC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123825</xdr:rowOff>
    </xdr:to>
    <xdr:sp macro="" textlink="">
      <xdr:nvSpPr>
        <xdr:cNvPr id="24921" name="AutoShape 1" descr="Eine Matrixformel, die Konstanten verwendet">
          <a:extLst>
            <a:ext uri="{FF2B5EF4-FFF2-40B4-BE49-F238E27FC236}">
              <a16:creationId xmlns:a16="http://schemas.microsoft.com/office/drawing/2014/main" id="{A7307950-1940-A211-DF07-7B843346B4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331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4922" name="AutoShape 1" descr="Eine Matrixformel, die Konstanten verwendet">
          <a:extLst>
            <a:ext uri="{FF2B5EF4-FFF2-40B4-BE49-F238E27FC236}">
              <a16:creationId xmlns:a16="http://schemas.microsoft.com/office/drawing/2014/main" id="{88218FA6-ED05-5EE3-8BC4-A9FDB13DA6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123825</xdr:rowOff>
    </xdr:to>
    <xdr:sp macro="" textlink="">
      <xdr:nvSpPr>
        <xdr:cNvPr id="24923" name="AutoShape 1" descr="Eine Matrixformel, die Konstanten verwendet">
          <a:extLst>
            <a:ext uri="{FF2B5EF4-FFF2-40B4-BE49-F238E27FC236}">
              <a16:creationId xmlns:a16="http://schemas.microsoft.com/office/drawing/2014/main" id="{435C8062-3652-3594-DC18-57A8C21258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064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4924" name="AutoShape 1" descr="Eine Matrixformel, die Konstanten verwendet">
          <a:extLst>
            <a:ext uri="{FF2B5EF4-FFF2-40B4-BE49-F238E27FC236}">
              <a16:creationId xmlns:a16="http://schemas.microsoft.com/office/drawing/2014/main" id="{19DDA842-7FBF-36DC-FC86-C19D83CFCC6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123825</xdr:rowOff>
    </xdr:to>
    <xdr:sp macro="" textlink="">
      <xdr:nvSpPr>
        <xdr:cNvPr id="24925" name="AutoShape 1" descr="Eine Matrixformel, die Konstanten verwendet">
          <a:extLst>
            <a:ext uri="{FF2B5EF4-FFF2-40B4-BE49-F238E27FC236}">
              <a16:creationId xmlns:a16="http://schemas.microsoft.com/office/drawing/2014/main" id="{A667E2F7-DF7A-09BA-5DDF-1E536C86C4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322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4926" name="AutoShape 1" descr="Eine Matrixformel, die Konstanten verwendet">
          <a:extLst>
            <a:ext uri="{FF2B5EF4-FFF2-40B4-BE49-F238E27FC236}">
              <a16:creationId xmlns:a16="http://schemas.microsoft.com/office/drawing/2014/main" id="{94EDF7FC-50A4-7679-94A0-E22A841444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123825</xdr:rowOff>
    </xdr:to>
    <xdr:sp macro="" textlink="">
      <xdr:nvSpPr>
        <xdr:cNvPr id="24927" name="AutoShape 1" descr="Eine Matrixformel, die Konstanten verwendet">
          <a:extLst>
            <a:ext uri="{FF2B5EF4-FFF2-40B4-BE49-F238E27FC236}">
              <a16:creationId xmlns:a16="http://schemas.microsoft.com/office/drawing/2014/main" id="{A4BDB9B5-BCE2-EA14-E083-C309F77DD0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042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4928" name="AutoShape 1" descr="Eine Matrixformel, die Konstanten verwendet">
          <a:extLst>
            <a:ext uri="{FF2B5EF4-FFF2-40B4-BE49-F238E27FC236}">
              <a16:creationId xmlns:a16="http://schemas.microsoft.com/office/drawing/2014/main" id="{FFAF8C36-2220-8336-F26A-B1DFD5A8C63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123825</xdr:rowOff>
    </xdr:to>
    <xdr:sp macro="" textlink="">
      <xdr:nvSpPr>
        <xdr:cNvPr id="24929" name="AutoShape 1" descr="Eine Matrixformel, die Konstanten verwendet">
          <a:extLst>
            <a:ext uri="{FF2B5EF4-FFF2-40B4-BE49-F238E27FC236}">
              <a16:creationId xmlns:a16="http://schemas.microsoft.com/office/drawing/2014/main" id="{C361F3CC-6408-2A0A-5D6E-C56121A7CD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920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4930" name="AutoShape 1" descr="Eine Matrixformel, die Konstanten verwendet">
          <a:extLst>
            <a:ext uri="{FF2B5EF4-FFF2-40B4-BE49-F238E27FC236}">
              <a16:creationId xmlns:a16="http://schemas.microsoft.com/office/drawing/2014/main" id="{1C2B1813-C17E-1383-6D47-8D308391E39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123825</xdr:rowOff>
    </xdr:to>
    <xdr:sp macro="" textlink="">
      <xdr:nvSpPr>
        <xdr:cNvPr id="24931" name="AutoShape 1" descr="Eine Matrixformel, die Konstanten verwendet">
          <a:extLst>
            <a:ext uri="{FF2B5EF4-FFF2-40B4-BE49-F238E27FC236}">
              <a16:creationId xmlns:a16="http://schemas.microsoft.com/office/drawing/2014/main" id="{62128A8E-D18C-CE75-CB60-5400063373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957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4932" name="AutoShape 1" descr="Eine Matrixformel, die Konstanten verwendet">
          <a:extLst>
            <a:ext uri="{FF2B5EF4-FFF2-40B4-BE49-F238E27FC236}">
              <a16:creationId xmlns:a16="http://schemas.microsoft.com/office/drawing/2014/main" id="{24BCDD55-4EAC-C212-24B5-584E9693121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123825</xdr:rowOff>
    </xdr:to>
    <xdr:sp macro="" textlink="">
      <xdr:nvSpPr>
        <xdr:cNvPr id="24933" name="AutoShape 1" descr="Eine Matrixformel, die Konstanten verwendet">
          <a:extLst>
            <a:ext uri="{FF2B5EF4-FFF2-40B4-BE49-F238E27FC236}">
              <a16:creationId xmlns:a16="http://schemas.microsoft.com/office/drawing/2014/main" id="{7F5637DF-4893-07B6-4A31-F50C892B8B7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0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4934" name="AutoShape 1" descr="Eine Matrixformel, die Konstanten verwendet">
          <a:extLst>
            <a:ext uri="{FF2B5EF4-FFF2-40B4-BE49-F238E27FC236}">
              <a16:creationId xmlns:a16="http://schemas.microsoft.com/office/drawing/2014/main" id="{976351C9-8B92-0975-7005-ACBE41B0934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123825</xdr:rowOff>
    </xdr:to>
    <xdr:sp macro="" textlink="">
      <xdr:nvSpPr>
        <xdr:cNvPr id="24935" name="AutoShape 1" descr="Eine Matrixformel, die Konstanten verwendet">
          <a:extLst>
            <a:ext uri="{FF2B5EF4-FFF2-40B4-BE49-F238E27FC236}">
              <a16:creationId xmlns:a16="http://schemas.microsoft.com/office/drawing/2014/main" id="{A0A0B63A-CE3B-C788-31C8-2DE510B495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570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4936" name="AutoShape 1" descr="Eine Matrixformel, die Konstanten verwendet">
          <a:extLst>
            <a:ext uri="{FF2B5EF4-FFF2-40B4-BE49-F238E27FC236}">
              <a16:creationId xmlns:a16="http://schemas.microsoft.com/office/drawing/2014/main" id="{ECC1EFFD-EE03-F26D-D917-E1D5C7C8119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123825</xdr:rowOff>
    </xdr:to>
    <xdr:sp macro="" textlink="">
      <xdr:nvSpPr>
        <xdr:cNvPr id="24937" name="AutoShape 1" descr="Eine Matrixformel, die Konstanten verwendet">
          <a:extLst>
            <a:ext uri="{FF2B5EF4-FFF2-40B4-BE49-F238E27FC236}">
              <a16:creationId xmlns:a16="http://schemas.microsoft.com/office/drawing/2014/main" id="{2E07C616-365F-D701-2E39-2DEDE04A72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196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314325</xdr:colOff>
      <xdr:row>381</xdr:row>
      <xdr:rowOff>133350</xdr:rowOff>
    </xdr:to>
    <xdr:sp macro="" textlink="">
      <xdr:nvSpPr>
        <xdr:cNvPr id="24938" name="AutoShape 1" descr="Eine Matrixformel, die Konstanten verwendet">
          <a:extLst>
            <a:ext uri="{FF2B5EF4-FFF2-40B4-BE49-F238E27FC236}">
              <a16:creationId xmlns:a16="http://schemas.microsoft.com/office/drawing/2014/main" id="{BAC01A23-7535-08CE-4143-65E5E30CC08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845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314325</xdr:colOff>
      <xdr:row>381</xdr:row>
      <xdr:rowOff>123825</xdr:rowOff>
    </xdr:to>
    <xdr:sp macro="" textlink="">
      <xdr:nvSpPr>
        <xdr:cNvPr id="24939" name="AutoShape 1" descr="Eine Matrixformel, die Konstanten verwendet">
          <a:extLst>
            <a:ext uri="{FF2B5EF4-FFF2-40B4-BE49-F238E27FC236}">
              <a16:creationId xmlns:a16="http://schemas.microsoft.com/office/drawing/2014/main" id="{846B31D6-1B80-861E-FC5B-74C5963BEF4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845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4940" name="AutoShape 1" descr="Eine Matrixformel, die Konstanten verwendet">
          <a:extLst>
            <a:ext uri="{FF2B5EF4-FFF2-40B4-BE49-F238E27FC236}">
              <a16:creationId xmlns:a16="http://schemas.microsoft.com/office/drawing/2014/main" id="{680EE2C9-4EB2-E32C-A430-E72EE0D9D09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123825</xdr:rowOff>
    </xdr:to>
    <xdr:sp macro="" textlink="">
      <xdr:nvSpPr>
        <xdr:cNvPr id="24941" name="AutoShape 1" descr="Eine Matrixformel, die Konstanten verwendet">
          <a:extLst>
            <a:ext uri="{FF2B5EF4-FFF2-40B4-BE49-F238E27FC236}">
              <a16:creationId xmlns:a16="http://schemas.microsoft.com/office/drawing/2014/main" id="{A82AF891-4CB0-595B-25EC-51F6FEBB0B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193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4942" name="AutoShape 1" descr="Eine Matrixformel, die Konstanten verwendet">
          <a:extLst>
            <a:ext uri="{FF2B5EF4-FFF2-40B4-BE49-F238E27FC236}">
              <a16:creationId xmlns:a16="http://schemas.microsoft.com/office/drawing/2014/main" id="{0790ECE1-BE45-AC6B-821F-0F56652C59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123825</xdr:rowOff>
    </xdr:to>
    <xdr:sp macro="" textlink="">
      <xdr:nvSpPr>
        <xdr:cNvPr id="24943" name="AutoShape 1" descr="Eine Matrixformel, die Konstanten verwendet">
          <a:extLst>
            <a:ext uri="{FF2B5EF4-FFF2-40B4-BE49-F238E27FC236}">
              <a16:creationId xmlns:a16="http://schemas.microsoft.com/office/drawing/2014/main" id="{D3CECAEC-D447-555A-3F0B-CA07608245D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126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4944" name="AutoShape 1" descr="Eine Matrixformel, die Konstanten verwendet">
          <a:extLst>
            <a:ext uri="{FF2B5EF4-FFF2-40B4-BE49-F238E27FC236}">
              <a16:creationId xmlns:a16="http://schemas.microsoft.com/office/drawing/2014/main" id="{6DD0497D-D497-5CFE-8874-7D14DF2648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123825</xdr:rowOff>
    </xdr:to>
    <xdr:sp macro="" textlink="">
      <xdr:nvSpPr>
        <xdr:cNvPr id="24945" name="AutoShape 1" descr="Eine Matrixformel, die Konstanten verwendet">
          <a:extLst>
            <a:ext uri="{FF2B5EF4-FFF2-40B4-BE49-F238E27FC236}">
              <a16:creationId xmlns:a16="http://schemas.microsoft.com/office/drawing/2014/main" id="{4DD7C673-36F0-96C2-347D-03DC56F32B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778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4946" name="AutoShape 1" descr="Eine Matrixformel, die Konstanten verwendet">
          <a:extLst>
            <a:ext uri="{FF2B5EF4-FFF2-40B4-BE49-F238E27FC236}">
              <a16:creationId xmlns:a16="http://schemas.microsoft.com/office/drawing/2014/main" id="{0D520C96-1568-04AC-AC92-73BB5AA473B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123825</xdr:rowOff>
    </xdr:to>
    <xdr:sp macro="" textlink="">
      <xdr:nvSpPr>
        <xdr:cNvPr id="24947" name="AutoShape 1" descr="Eine Matrixformel, die Konstanten verwendet">
          <a:extLst>
            <a:ext uri="{FF2B5EF4-FFF2-40B4-BE49-F238E27FC236}">
              <a16:creationId xmlns:a16="http://schemas.microsoft.com/office/drawing/2014/main" id="{BB7C31F6-97DC-D778-7FDC-6B504DBE24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620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4948" name="AutoShape 1" descr="Eine Matrixformel, die Konstanten verwendet">
          <a:extLst>
            <a:ext uri="{FF2B5EF4-FFF2-40B4-BE49-F238E27FC236}">
              <a16:creationId xmlns:a16="http://schemas.microsoft.com/office/drawing/2014/main" id="{4F8CCD49-011D-8D32-BED6-6460AF6D74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123825</xdr:rowOff>
    </xdr:to>
    <xdr:sp macro="" textlink="">
      <xdr:nvSpPr>
        <xdr:cNvPr id="24949" name="AutoShape 1" descr="Eine Matrixformel, die Konstanten verwendet">
          <a:extLst>
            <a:ext uri="{FF2B5EF4-FFF2-40B4-BE49-F238E27FC236}">
              <a16:creationId xmlns:a16="http://schemas.microsoft.com/office/drawing/2014/main" id="{1402A8B4-3488-648C-0C56-F524A5CE38D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044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4950" name="AutoShape 1" descr="Eine Matrixformel, die Konstanten verwendet">
          <a:extLst>
            <a:ext uri="{FF2B5EF4-FFF2-40B4-BE49-F238E27FC236}">
              <a16:creationId xmlns:a16="http://schemas.microsoft.com/office/drawing/2014/main" id="{F17BB0EE-93A2-60F0-08EE-0E156F45DD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123825</xdr:rowOff>
    </xdr:to>
    <xdr:sp macro="" textlink="">
      <xdr:nvSpPr>
        <xdr:cNvPr id="24951" name="AutoShape 1" descr="Eine Matrixformel, die Konstanten verwendet">
          <a:extLst>
            <a:ext uri="{FF2B5EF4-FFF2-40B4-BE49-F238E27FC236}">
              <a16:creationId xmlns:a16="http://schemas.microsoft.com/office/drawing/2014/main" id="{758FE94D-D577-6C23-DAFA-399267E617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985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4952" name="AutoShape 1" descr="Eine Matrixformel, die Konstanten verwendet">
          <a:extLst>
            <a:ext uri="{FF2B5EF4-FFF2-40B4-BE49-F238E27FC236}">
              <a16:creationId xmlns:a16="http://schemas.microsoft.com/office/drawing/2014/main" id="{3E835289-5AFB-C94A-9137-91A1522F10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123825</xdr:rowOff>
    </xdr:to>
    <xdr:sp macro="" textlink="">
      <xdr:nvSpPr>
        <xdr:cNvPr id="24953" name="AutoShape 1" descr="Eine Matrixformel, die Konstanten verwendet">
          <a:extLst>
            <a:ext uri="{FF2B5EF4-FFF2-40B4-BE49-F238E27FC236}">
              <a16:creationId xmlns:a16="http://schemas.microsoft.com/office/drawing/2014/main" id="{234DC5C2-A303-2C4B-DECD-E79A36ABAB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859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4954" name="AutoShape 1" descr="Eine Matrixformel, die Konstanten verwendet">
          <a:extLst>
            <a:ext uri="{FF2B5EF4-FFF2-40B4-BE49-F238E27FC236}">
              <a16:creationId xmlns:a16="http://schemas.microsoft.com/office/drawing/2014/main" id="{FD1D95EB-A742-4B37-AE93-B967D0C99C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123825</xdr:rowOff>
    </xdr:to>
    <xdr:sp macro="" textlink="">
      <xdr:nvSpPr>
        <xdr:cNvPr id="24955" name="AutoShape 1" descr="Eine Matrixformel, die Konstanten verwendet">
          <a:extLst>
            <a:ext uri="{FF2B5EF4-FFF2-40B4-BE49-F238E27FC236}">
              <a16:creationId xmlns:a16="http://schemas.microsoft.com/office/drawing/2014/main" id="{63C5503E-E139-0890-EC0C-B971FA34C41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19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4956" name="AutoShape 1" descr="Eine Matrixformel, die Konstanten verwendet">
          <a:extLst>
            <a:ext uri="{FF2B5EF4-FFF2-40B4-BE49-F238E27FC236}">
              <a16:creationId xmlns:a16="http://schemas.microsoft.com/office/drawing/2014/main" id="{CC2D8875-EC1A-BE94-28E2-49AEE0DCD85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123825</xdr:rowOff>
    </xdr:to>
    <xdr:sp macro="" textlink="">
      <xdr:nvSpPr>
        <xdr:cNvPr id="24957" name="AutoShape 1" descr="Eine Matrixformel, die Konstanten verwendet">
          <a:extLst>
            <a:ext uri="{FF2B5EF4-FFF2-40B4-BE49-F238E27FC236}">
              <a16:creationId xmlns:a16="http://schemas.microsoft.com/office/drawing/2014/main" id="{1583F288-8D06-CD62-131B-0C5F3300C6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883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513</xdr:row>
      <xdr:rowOff>0</xdr:rowOff>
    </xdr:from>
    <xdr:to>
      <xdr:col>11</xdr:col>
      <xdr:colOff>314325</xdr:colOff>
      <xdr:row>514</xdr:row>
      <xdr:rowOff>133350</xdr:rowOff>
    </xdr:to>
    <xdr:sp macro="" textlink="">
      <xdr:nvSpPr>
        <xdr:cNvPr id="24958" name="AutoShape 1" descr="Eine Matrixformel, die Konstanten verwendet">
          <a:extLst>
            <a:ext uri="{FF2B5EF4-FFF2-40B4-BE49-F238E27FC236}">
              <a16:creationId xmlns:a16="http://schemas.microsoft.com/office/drawing/2014/main" id="{9264C0DE-1FF2-80C4-4088-49802DA5A4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38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513</xdr:row>
      <xdr:rowOff>0</xdr:rowOff>
    </xdr:from>
    <xdr:to>
      <xdr:col>11</xdr:col>
      <xdr:colOff>314325</xdr:colOff>
      <xdr:row>514</xdr:row>
      <xdr:rowOff>123825</xdr:rowOff>
    </xdr:to>
    <xdr:sp macro="" textlink="">
      <xdr:nvSpPr>
        <xdr:cNvPr id="24959" name="AutoShape 1" descr="Eine Matrixformel, die Konstanten verwendet">
          <a:extLst>
            <a:ext uri="{FF2B5EF4-FFF2-40B4-BE49-F238E27FC236}">
              <a16:creationId xmlns:a16="http://schemas.microsoft.com/office/drawing/2014/main" id="{C8A67A70-942D-EACB-E46A-428D07EDE19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381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4960" name="AutoShape 1" descr="Eine Matrixformel, die Konstanten verwendet">
          <a:extLst>
            <a:ext uri="{FF2B5EF4-FFF2-40B4-BE49-F238E27FC236}">
              <a16:creationId xmlns:a16="http://schemas.microsoft.com/office/drawing/2014/main" id="{6793C529-003C-0530-41B2-D53D3EB925A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123825</xdr:rowOff>
    </xdr:to>
    <xdr:sp macro="" textlink="">
      <xdr:nvSpPr>
        <xdr:cNvPr id="24961" name="AutoShape 1" descr="Eine Matrixformel, die Konstanten verwendet">
          <a:extLst>
            <a:ext uri="{FF2B5EF4-FFF2-40B4-BE49-F238E27FC236}">
              <a16:creationId xmlns:a16="http://schemas.microsoft.com/office/drawing/2014/main" id="{BCD01E9D-D617-452F-459B-BD6DD2A3E4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150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4962" name="AutoShape 1" descr="Eine Matrixformel, die Konstanten verwendet">
          <a:extLst>
            <a:ext uri="{FF2B5EF4-FFF2-40B4-BE49-F238E27FC236}">
              <a16:creationId xmlns:a16="http://schemas.microsoft.com/office/drawing/2014/main" id="{80B48CEC-5075-6D87-E420-B2A3AF1D19B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123825</xdr:rowOff>
    </xdr:to>
    <xdr:sp macro="" textlink="">
      <xdr:nvSpPr>
        <xdr:cNvPr id="24963" name="AutoShape 1" descr="Eine Matrixformel, die Konstanten verwendet">
          <a:extLst>
            <a:ext uri="{FF2B5EF4-FFF2-40B4-BE49-F238E27FC236}">
              <a16:creationId xmlns:a16="http://schemas.microsoft.com/office/drawing/2014/main" id="{A8C88DD0-F231-1656-6B63-FE91276FEC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511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4964" name="AutoShape 1" descr="Eine Matrixformel, die Konstanten verwendet">
          <a:extLst>
            <a:ext uri="{FF2B5EF4-FFF2-40B4-BE49-F238E27FC236}">
              <a16:creationId xmlns:a16="http://schemas.microsoft.com/office/drawing/2014/main" id="{B2A740A8-7F09-1637-F873-A4C4DC9FC3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123825</xdr:rowOff>
    </xdr:to>
    <xdr:sp macro="" textlink="">
      <xdr:nvSpPr>
        <xdr:cNvPr id="24965" name="AutoShape 1" descr="Eine Matrixformel, die Konstanten verwendet">
          <a:extLst>
            <a:ext uri="{FF2B5EF4-FFF2-40B4-BE49-F238E27FC236}">
              <a16:creationId xmlns:a16="http://schemas.microsoft.com/office/drawing/2014/main" id="{84F99B61-A6E1-7A28-7B47-306FCDC505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414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4966" name="AutoShape 1" descr="Eine Matrixformel, die Konstanten verwendet">
          <a:extLst>
            <a:ext uri="{FF2B5EF4-FFF2-40B4-BE49-F238E27FC236}">
              <a16:creationId xmlns:a16="http://schemas.microsoft.com/office/drawing/2014/main" id="{78711B1B-3929-29EF-2E48-DD8E7DCF53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123825</xdr:rowOff>
    </xdr:to>
    <xdr:sp macro="" textlink="">
      <xdr:nvSpPr>
        <xdr:cNvPr id="24967" name="AutoShape 1" descr="Eine Matrixformel, die Konstanten verwendet">
          <a:extLst>
            <a:ext uri="{FF2B5EF4-FFF2-40B4-BE49-F238E27FC236}">
              <a16:creationId xmlns:a16="http://schemas.microsoft.com/office/drawing/2014/main" id="{EBA6B04B-946C-26C5-010D-8CDB44B719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088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4968" name="AutoShape 1" descr="Eine Matrixformel, die Konstanten verwendet">
          <a:extLst>
            <a:ext uri="{FF2B5EF4-FFF2-40B4-BE49-F238E27FC236}">
              <a16:creationId xmlns:a16="http://schemas.microsoft.com/office/drawing/2014/main" id="{5B895CA7-7CE2-AB3E-540D-2B33EADEB9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123825</xdr:rowOff>
    </xdr:to>
    <xdr:sp macro="" textlink="">
      <xdr:nvSpPr>
        <xdr:cNvPr id="24969" name="AutoShape 1" descr="Eine Matrixformel, die Konstanten verwendet">
          <a:extLst>
            <a:ext uri="{FF2B5EF4-FFF2-40B4-BE49-F238E27FC236}">
              <a16:creationId xmlns:a16="http://schemas.microsoft.com/office/drawing/2014/main" id="{1718FEAF-3406-E978-2A63-D37BF9555F9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802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4970" name="AutoShape 1" descr="Eine Matrixformel, die Konstanten verwendet">
          <a:extLst>
            <a:ext uri="{FF2B5EF4-FFF2-40B4-BE49-F238E27FC236}">
              <a16:creationId xmlns:a16="http://schemas.microsoft.com/office/drawing/2014/main" id="{D9D26190-8E28-6933-E99A-7AC115C33FB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123825</xdr:rowOff>
    </xdr:to>
    <xdr:sp macro="" textlink="">
      <xdr:nvSpPr>
        <xdr:cNvPr id="24971" name="AutoShape 1" descr="Eine Matrixformel, die Konstanten verwendet">
          <a:extLst>
            <a:ext uri="{FF2B5EF4-FFF2-40B4-BE49-F238E27FC236}">
              <a16:creationId xmlns:a16="http://schemas.microsoft.com/office/drawing/2014/main" id="{25B7BB3B-C4CC-0B93-1AAE-305ACA03EB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121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4972" name="AutoShape 1" descr="Eine Matrixformel, die Konstanten verwendet">
          <a:extLst>
            <a:ext uri="{FF2B5EF4-FFF2-40B4-BE49-F238E27FC236}">
              <a16:creationId xmlns:a16="http://schemas.microsoft.com/office/drawing/2014/main" id="{476E6631-8652-7D00-55B3-D367F612F9F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123825</xdr:rowOff>
    </xdr:to>
    <xdr:sp macro="" textlink="">
      <xdr:nvSpPr>
        <xdr:cNvPr id="24973" name="AutoShape 1" descr="Eine Matrixformel, die Konstanten verwendet">
          <a:extLst>
            <a:ext uri="{FF2B5EF4-FFF2-40B4-BE49-F238E27FC236}">
              <a16:creationId xmlns:a16="http://schemas.microsoft.com/office/drawing/2014/main" id="{00E50C79-2F3E-C187-C20A-C2ED570618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701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4974" name="AutoShape 1" descr="Eine Matrixformel, die Konstanten verwendet">
          <a:extLst>
            <a:ext uri="{FF2B5EF4-FFF2-40B4-BE49-F238E27FC236}">
              <a16:creationId xmlns:a16="http://schemas.microsoft.com/office/drawing/2014/main" id="{32D9975A-FC1E-297F-68B7-43FB34744E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123825</xdr:rowOff>
    </xdr:to>
    <xdr:sp macro="" textlink="">
      <xdr:nvSpPr>
        <xdr:cNvPr id="24975" name="AutoShape 1" descr="Eine Matrixformel, die Konstanten verwendet">
          <a:extLst>
            <a:ext uri="{FF2B5EF4-FFF2-40B4-BE49-F238E27FC236}">
              <a16:creationId xmlns:a16="http://schemas.microsoft.com/office/drawing/2014/main" id="{4FAB18B4-61D2-485B-05F6-E11DD7569AA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220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314325</xdr:colOff>
      <xdr:row>479</xdr:row>
      <xdr:rowOff>133350</xdr:rowOff>
    </xdr:to>
    <xdr:sp macro="" textlink="">
      <xdr:nvSpPr>
        <xdr:cNvPr id="24976" name="AutoShape 1" descr="Eine Matrixformel, die Konstanten verwendet">
          <a:extLst>
            <a:ext uri="{FF2B5EF4-FFF2-40B4-BE49-F238E27FC236}">
              <a16:creationId xmlns:a16="http://schemas.microsoft.com/office/drawing/2014/main" id="{9DFCDA11-C28C-D99E-CFDE-35FCACAAC26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71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314325</xdr:colOff>
      <xdr:row>479</xdr:row>
      <xdr:rowOff>123825</xdr:rowOff>
    </xdr:to>
    <xdr:sp macro="" textlink="">
      <xdr:nvSpPr>
        <xdr:cNvPr id="24977" name="AutoShape 1" descr="Eine Matrixformel, die Konstanten verwendet">
          <a:extLst>
            <a:ext uri="{FF2B5EF4-FFF2-40B4-BE49-F238E27FC236}">
              <a16:creationId xmlns:a16="http://schemas.microsoft.com/office/drawing/2014/main" id="{ECA87000-6C69-5505-03BF-9B9C524FCA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714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479</xdr:row>
      <xdr:rowOff>0</xdr:rowOff>
    </xdr:from>
    <xdr:to>
      <xdr:col>11</xdr:col>
      <xdr:colOff>314325</xdr:colOff>
      <xdr:row>480</xdr:row>
      <xdr:rowOff>133350</xdr:rowOff>
    </xdr:to>
    <xdr:sp macro="" textlink="">
      <xdr:nvSpPr>
        <xdr:cNvPr id="24978" name="AutoShape 1" descr="Eine Matrixformel, die Konstanten verwendet">
          <a:extLst>
            <a:ext uri="{FF2B5EF4-FFF2-40B4-BE49-F238E27FC236}">
              <a16:creationId xmlns:a16="http://schemas.microsoft.com/office/drawing/2014/main" id="{5C0D4E44-F040-24BE-9B92-277D18825F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87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479</xdr:row>
      <xdr:rowOff>0</xdr:rowOff>
    </xdr:from>
    <xdr:to>
      <xdr:col>11</xdr:col>
      <xdr:colOff>314325</xdr:colOff>
      <xdr:row>480</xdr:row>
      <xdr:rowOff>123825</xdr:rowOff>
    </xdr:to>
    <xdr:sp macro="" textlink="">
      <xdr:nvSpPr>
        <xdr:cNvPr id="24979" name="AutoShape 1" descr="Eine Matrixformel, die Konstanten verwendet">
          <a:extLst>
            <a:ext uri="{FF2B5EF4-FFF2-40B4-BE49-F238E27FC236}">
              <a16:creationId xmlns:a16="http://schemas.microsoft.com/office/drawing/2014/main" id="{50B75B97-5A0C-4FED-3BFF-E734402D261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87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480</xdr:row>
      <xdr:rowOff>0</xdr:rowOff>
    </xdr:from>
    <xdr:to>
      <xdr:col>11</xdr:col>
      <xdr:colOff>314325</xdr:colOff>
      <xdr:row>481</xdr:row>
      <xdr:rowOff>133350</xdr:rowOff>
    </xdr:to>
    <xdr:sp macro="" textlink="">
      <xdr:nvSpPr>
        <xdr:cNvPr id="24980" name="AutoShape 1" descr="Eine Matrixformel, die Konstanten verwendet">
          <a:extLst>
            <a:ext uri="{FF2B5EF4-FFF2-40B4-BE49-F238E27FC236}">
              <a16:creationId xmlns:a16="http://schemas.microsoft.com/office/drawing/2014/main" id="{23409988-7A5B-6117-6A6E-A1CE65FC55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03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480</xdr:row>
      <xdr:rowOff>0</xdr:rowOff>
    </xdr:from>
    <xdr:to>
      <xdr:col>11</xdr:col>
      <xdr:colOff>314325</xdr:colOff>
      <xdr:row>481</xdr:row>
      <xdr:rowOff>123825</xdr:rowOff>
    </xdr:to>
    <xdr:sp macro="" textlink="">
      <xdr:nvSpPr>
        <xdr:cNvPr id="24981" name="AutoShape 1" descr="Eine Matrixformel, die Konstanten verwendet">
          <a:extLst>
            <a:ext uri="{FF2B5EF4-FFF2-40B4-BE49-F238E27FC236}">
              <a16:creationId xmlns:a16="http://schemas.microsoft.com/office/drawing/2014/main" id="{4B8AF98E-90DD-44A7-3772-9FD952AF0A6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038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481</xdr:row>
      <xdr:rowOff>0</xdr:rowOff>
    </xdr:from>
    <xdr:to>
      <xdr:col>11</xdr:col>
      <xdr:colOff>314325</xdr:colOff>
      <xdr:row>482</xdr:row>
      <xdr:rowOff>133350</xdr:rowOff>
    </xdr:to>
    <xdr:sp macro="" textlink="">
      <xdr:nvSpPr>
        <xdr:cNvPr id="24982" name="AutoShape 1" descr="Eine Matrixformel, die Konstanten verwendet">
          <a:extLst>
            <a:ext uri="{FF2B5EF4-FFF2-40B4-BE49-F238E27FC236}">
              <a16:creationId xmlns:a16="http://schemas.microsoft.com/office/drawing/2014/main" id="{16BED6B4-F885-D52F-9A0C-97F61BC452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20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481</xdr:row>
      <xdr:rowOff>0</xdr:rowOff>
    </xdr:from>
    <xdr:to>
      <xdr:col>11</xdr:col>
      <xdr:colOff>314325</xdr:colOff>
      <xdr:row>482</xdr:row>
      <xdr:rowOff>123825</xdr:rowOff>
    </xdr:to>
    <xdr:sp macro="" textlink="">
      <xdr:nvSpPr>
        <xdr:cNvPr id="24983" name="AutoShape 1" descr="Eine Matrixformel, die Konstanten verwendet">
          <a:extLst>
            <a:ext uri="{FF2B5EF4-FFF2-40B4-BE49-F238E27FC236}">
              <a16:creationId xmlns:a16="http://schemas.microsoft.com/office/drawing/2014/main" id="{932164A5-0EC6-EC05-CD80-7B4675C302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8200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474</xdr:row>
      <xdr:rowOff>0</xdr:rowOff>
    </xdr:from>
    <xdr:to>
      <xdr:col>11</xdr:col>
      <xdr:colOff>314325</xdr:colOff>
      <xdr:row>475</xdr:row>
      <xdr:rowOff>133350</xdr:rowOff>
    </xdr:to>
    <xdr:sp macro="" textlink="">
      <xdr:nvSpPr>
        <xdr:cNvPr id="24984" name="AutoShape 1" descr="Eine Matrixformel, die Konstanten verwendet">
          <a:extLst>
            <a:ext uri="{FF2B5EF4-FFF2-40B4-BE49-F238E27FC236}">
              <a16:creationId xmlns:a16="http://schemas.microsoft.com/office/drawing/2014/main" id="{57614038-327A-680E-0EE2-237293991B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06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474</xdr:row>
      <xdr:rowOff>0</xdr:rowOff>
    </xdr:from>
    <xdr:to>
      <xdr:col>11</xdr:col>
      <xdr:colOff>314325</xdr:colOff>
      <xdr:row>475</xdr:row>
      <xdr:rowOff>123825</xdr:rowOff>
    </xdr:to>
    <xdr:sp macro="" textlink="">
      <xdr:nvSpPr>
        <xdr:cNvPr id="24985" name="AutoShape 1" descr="Eine Matrixformel, die Konstanten verwendet">
          <a:extLst>
            <a:ext uri="{FF2B5EF4-FFF2-40B4-BE49-F238E27FC236}">
              <a16:creationId xmlns:a16="http://schemas.microsoft.com/office/drawing/2014/main" id="{121D5D09-ED72-4220-5D40-A4DA12B33F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066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475</xdr:row>
      <xdr:rowOff>0</xdr:rowOff>
    </xdr:from>
    <xdr:to>
      <xdr:col>11</xdr:col>
      <xdr:colOff>314325</xdr:colOff>
      <xdr:row>476</xdr:row>
      <xdr:rowOff>133350</xdr:rowOff>
    </xdr:to>
    <xdr:sp macro="" textlink="">
      <xdr:nvSpPr>
        <xdr:cNvPr id="24986" name="AutoShape 1" descr="Eine Matrixformel, die Konstanten verwendet">
          <a:extLst>
            <a:ext uri="{FF2B5EF4-FFF2-40B4-BE49-F238E27FC236}">
              <a16:creationId xmlns:a16="http://schemas.microsoft.com/office/drawing/2014/main" id="{788E7D39-AA81-5DEC-5286-677E5C8DC7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22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475</xdr:row>
      <xdr:rowOff>0</xdr:rowOff>
    </xdr:from>
    <xdr:to>
      <xdr:col>11</xdr:col>
      <xdr:colOff>314325</xdr:colOff>
      <xdr:row>476</xdr:row>
      <xdr:rowOff>123825</xdr:rowOff>
    </xdr:to>
    <xdr:sp macro="" textlink="">
      <xdr:nvSpPr>
        <xdr:cNvPr id="24987" name="AutoShape 1" descr="Eine Matrixformel, die Konstanten verwendet">
          <a:extLst>
            <a:ext uri="{FF2B5EF4-FFF2-40B4-BE49-F238E27FC236}">
              <a16:creationId xmlns:a16="http://schemas.microsoft.com/office/drawing/2014/main" id="{172E7E54-385B-F7D9-4D97-C7DB65C53F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228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476</xdr:row>
      <xdr:rowOff>0</xdr:rowOff>
    </xdr:from>
    <xdr:to>
      <xdr:col>11</xdr:col>
      <xdr:colOff>314325</xdr:colOff>
      <xdr:row>477</xdr:row>
      <xdr:rowOff>133350</xdr:rowOff>
    </xdr:to>
    <xdr:sp macro="" textlink="">
      <xdr:nvSpPr>
        <xdr:cNvPr id="24988" name="AutoShape 1" descr="Eine Matrixformel, die Konstanten verwendet">
          <a:extLst>
            <a:ext uri="{FF2B5EF4-FFF2-40B4-BE49-F238E27FC236}">
              <a16:creationId xmlns:a16="http://schemas.microsoft.com/office/drawing/2014/main" id="{DE740A8B-C909-9BB5-0E10-4DB5FEF6F83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39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476</xdr:row>
      <xdr:rowOff>0</xdr:rowOff>
    </xdr:from>
    <xdr:to>
      <xdr:col>11</xdr:col>
      <xdr:colOff>314325</xdr:colOff>
      <xdr:row>477</xdr:row>
      <xdr:rowOff>123825</xdr:rowOff>
    </xdr:to>
    <xdr:sp macro="" textlink="">
      <xdr:nvSpPr>
        <xdr:cNvPr id="24989" name="AutoShape 1" descr="Eine Matrixformel, die Konstanten verwendet">
          <a:extLst>
            <a:ext uri="{FF2B5EF4-FFF2-40B4-BE49-F238E27FC236}">
              <a16:creationId xmlns:a16="http://schemas.microsoft.com/office/drawing/2014/main" id="{17145675-E168-CDDA-1FA9-32824CD720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390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477</xdr:row>
      <xdr:rowOff>0</xdr:rowOff>
    </xdr:from>
    <xdr:to>
      <xdr:col>11</xdr:col>
      <xdr:colOff>314325</xdr:colOff>
      <xdr:row>478</xdr:row>
      <xdr:rowOff>133350</xdr:rowOff>
    </xdr:to>
    <xdr:sp macro="" textlink="">
      <xdr:nvSpPr>
        <xdr:cNvPr id="24990" name="AutoShape 1" descr="Eine Matrixformel, die Konstanten verwendet">
          <a:extLst>
            <a:ext uri="{FF2B5EF4-FFF2-40B4-BE49-F238E27FC236}">
              <a16:creationId xmlns:a16="http://schemas.microsoft.com/office/drawing/2014/main" id="{2495A029-CA7B-97D0-FB53-ACD91EBF182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55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477</xdr:row>
      <xdr:rowOff>0</xdr:rowOff>
    </xdr:from>
    <xdr:to>
      <xdr:col>11</xdr:col>
      <xdr:colOff>314325</xdr:colOff>
      <xdr:row>478</xdr:row>
      <xdr:rowOff>123825</xdr:rowOff>
    </xdr:to>
    <xdr:sp macro="" textlink="">
      <xdr:nvSpPr>
        <xdr:cNvPr id="24991" name="AutoShape 1" descr="Eine Matrixformel, die Konstanten verwendet">
          <a:extLst>
            <a:ext uri="{FF2B5EF4-FFF2-40B4-BE49-F238E27FC236}">
              <a16:creationId xmlns:a16="http://schemas.microsoft.com/office/drawing/2014/main" id="{CB701D39-D214-1535-89C4-0704E6C2EA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7552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4992" name="AutoShape 1" descr="Eine Matrixformel, die Konstanten verwendet">
          <a:extLst>
            <a:ext uri="{FF2B5EF4-FFF2-40B4-BE49-F238E27FC236}">
              <a16:creationId xmlns:a16="http://schemas.microsoft.com/office/drawing/2014/main" id="{B713FBA8-6D4B-D056-543E-74A627E8F9E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123825</xdr:rowOff>
    </xdr:to>
    <xdr:sp macro="" textlink="">
      <xdr:nvSpPr>
        <xdr:cNvPr id="24993" name="AutoShape 1" descr="Eine Matrixformel, die Konstanten verwendet">
          <a:extLst>
            <a:ext uri="{FF2B5EF4-FFF2-40B4-BE49-F238E27FC236}">
              <a16:creationId xmlns:a16="http://schemas.microsoft.com/office/drawing/2014/main" id="{F92227A4-866F-5C44-26E9-CE03C04319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565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4994" name="AutoShape 1" descr="Eine Matrixformel, die Konstanten verwendet">
          <a:extLst>
            <a:ext uri="{FF2B5EF4-FFF2-40B4-BE49-F238E27FC236}">
              <a16:creationId xmlns:a16="http://schemas.microsoft.com/office/drawing/2014/main" id="{5BD90958-3463-8ED9-CF2D-A339F4DAF8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123825</xdr:rowOff>
    </xdr:to>
    <xdr:sp macro="" textlink="">
      <xdr:nvSpPr>
        <xdr:cNvPr id="24995" name="AutoShape 1" descr="Eine Matrixformel, die Konstanten verwendet">
          <a:extLst>
            <a:ext uri="{FF2B5EF4-FFF2-40B4-BE49-F238E27FC236}">
              <a16:creationId xmlns:a16="http://schemas.microsoft.com/office/drawing/2014/main" id="{70EABC7F-8564-2038-412A-95AF08189C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281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392</xdr:row>
      <xdr:rowOff>0</xdr:rowOff>
    </xdr:from>
    <xdr:to>
      <xdr:col>11</xdr:col>
      <xdr:colOff>314325</xdr:colOff>
      <xdr:row>393</xdr:row>
      <xdr:rowOff>133350</xdr:rowOff>
    </xdr:to>
    <xdr:sp macro="" textlink="">
      <xdr:nvSpPr>
        <xdr:cNvPr id="24996" name="AutoShape 1" descr="Eine Matrixformel, die Konstanten verwendet">
          <a:extLst>
            <a:ext uri="{FF2B5EF4-FFF2-40B4-BE49-F238E27FC236}">
              <a16:creationId xmlns:a16="http://schemas.microsoft.com/office/drawing/2014/main" id="{59192054-4800-1519-F133-C6EE7D2852B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788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392</xdr:row>
      <xdr:rowOff>0</xdr:rowOff>
    </xdr:from>
    <xdr:to>
      <xdr:col>11</xdr:col>
      <xdr:colOff>314325</xdr:colOff>
      <xdr:row>393</xdr:row>
      <xdr:rowOff>123825</xdr:rowOff>
    </xdr:to>
    <xdr:sp macro="" textlink="">
      <xdr:nvSpPr>
        <xdr:cNvPr id="24997" name="AutoShape 1" descr="Eine Matrixformel, die Konstanten verwendet">
          <a:extLst>
            <a:ext uri="{FF2B5EF4-FFF2-40B4-BE49-F238E27FC236}">
              <a16:creationId xmlns:a16="http://schemas.microsoft.com/office/drawing/2014/main" id="{27B6D257-76C0-3587-B3F9-2D47493DD96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788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4998" name="AutoShape 1" descr="Eine Matrixformel, die Konstanten verwendet">
          <a:extLst>
            <a:ext uri="{FF2B5EF4-FFF2-40B4-BE49-F238E27FC236}">
              <a16:creationId xmlns:a16="http://schemas.microsoft.com/office/drawing/2014/main" id="{1C305F4E-0EA3-B340-BF80-7943689127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123825</xdr:rowOff>
    </xdr:to>
    <xdr:sp macro="" textlink="">
      <xdr:nvSpPr>
        <xdr:cNvPr id="24999" name="AutoShape 1" descr="Eine Matrixformel, die Konstanten verwendet">
          <a:extLst>
            <a:ext uri="{FF2B5EF4-FFF2-40B4-BE49-F238E27FC236}">
              <a16:creationId xmlns:a16="http://schemas.microsoft.com/office/drawing/2014/main" id="{BA42BAAA-4E0A-874A-5D0A-4983D50067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158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5000" name="AutoShape 1" descr="Eine Matrixformel, die Konstanten verwendet">
          <a:extLst>
            <a:ext uri="{FF2B5EF4-FFF2-40B4-BE49-F238E27FC236}">
              <a16:creationId xmlns:a16="http://schemas.microsoft.com/office/drawing/2014/main" id="{563F3955-5C29-DA7D-B654-61AE018A6E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123825</xdr:rowOff>
    </xdr:to>
    <xdr:sp macro="" textlink="">
      <xdr:nvSpPr>
        <xdr:cNvPr id="25001" name="AutoShape 1" descr="Eine Matrixformel, die Konstanten verwendet">
          <a:extLst>
            <a:ext uri="{FF2B5EF4-FFF2-40B4-BE49-F238E27FC236}">
              <a16:creationId xmlns:a16="http://schemas.microsoft.com/office/drawing/2014/main" id="{AB0656B6-92B2-5176-BFA7-60DCE603CF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15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5002" name="AutoShape 1" descr="Eine Matrixformel, die Konstanten verwendet">
          <a:extLst>
            <a:ext uri="{FF2B5EF4-FFF2-40B4-BE49-F238E27FC236}">
              <a16:creationId xmlns:a16="http://schemas.microsoft.com/office/drawing/2014/main" id="{CA76F7E5-25FA-9D96-FF61-A9E129D1DD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123825</xdr:rowOff>
    </xdr:to>
    <xdr:sp macro="" textlink="">
      <xdr:nvSpPr>
        <xdr:cNvPr id="25003" name="AutoShape 1" descr="Eine Matrixformel, die Konstanten verwendet">
          <a:extLst>
            <a:ext uri="{FF2B5EF4-FFF2-40B4-BE49-F238E27FC236}">
              <a16:creationId xmlns:a16="http://schemas.microsoft.com/office/drawing/2014/main" id="{ADF74878-A134-5157-6FB1-3E639B2BCE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336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5004" name="AutoShape 1" descr="Eine Matrixformel, die Konstanten verwendet">
          <a:extLst>
            <a:ext uri="{FF2B5EF4-FFF2-40B4-BE49-F238E27FC236}">
              <a16:creationId xmlns:a16="http://schemas.microsoft.com/office/drawing/2014/main" id="{7BB1CF37-E71A-74C6-2C59-A58A64060AE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123825</xdr:rowOff>
    </xdr:to>
    <xdr:sp macro="" textlink="">
      <xdr:nvSpPr>
        <xdr:cNvPr id="25005" name="AutoShape 1" descr="Eine Matrixformel, die Konstanten verwendet">
          <a:extLst>
            <a:ext uri="{FF2B5EF4-FFF2-40B4-BE49-F238E27FC236}">
              <a16:creationId xmlns:a16="http://schemas.microsoft.com/office/drawing/2014/main" id="{14622F1A-F0F1-298F-0D81-9D9E0BC0499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594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5006" name="AutoShape 1" descr="Eine Matrixformel, die Konstanten verwendet">
          <a:extLst>
            <a:ext uri="{FF2B5EF4-FFF2-40B4-BE49-F238E27FC236}">
              <a16:creationId xmlns:a16="http://schemas.microsoft.com/office/drawing/2014/main" id="{CCAE5015-ED36-853A-B292-462D968C252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123825</xdr:rowOff>
    </xdr:to>
    <xdr:sp macro="" textlink="">
      <xdr:nvSpPr>
        <xdr:cNvPr id="25007" name="AutoShape 1" descr="Eine Matrixformel, die Konstanten verwendet">
          <a:extLst>
            <a:ext uri="{FF2B5EF4-FFF2-40B4-BE49-F238E27FC236}">
              <a16:creationId xmlns:a16="http://schemas.microsoft.com/office/drawing/2014/main" id="{48099F43-D980-98AC-97CE-52B42FC091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865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008" name="AutoShape 1" descr="Eine Matrixformel, die Konstanten verwendet">
          <a:extLst>
            <a:ext uri="{FF2B5EF4-FFF2-40B4-BE49-F238E27FC236}">
              <a16:creationId xmlns:a16="http://schemas.microsoft.com/office/drawing/2014/main" id="{815673B8-FA8F-AAF6-5492-00E53C83E9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123825</xdr:rowOff>
    </xdr:to>
    <xdr:sp macro="" textlink="">
      <xdr:nvSpPr>
        <xdr:cNvPr id="25009" name="AutoShape 1" descr="Eine Matrixformel, die Konstanten verwendet">
          <a:extLst>
            <a:ext uri="{FF2B5EF4-FFF2-40B4-BE49-F238E27FC236}">
              <a16:creationId xmlns:a16="http://schemas.microsoft.com/office/drawing/2014/main" id="{4B68B7DA-5C5E-CBF9-A43E-C95561D305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627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5010" name="AutoShape 1" descr="Eine Matrixformel, die Konstanten verwendet">
          <a:extLst>
            <a:ext uri="{FF2B5EF4-FFF2-40B4-BE49-F238E27FC236}">
              <a16:creationId xmlns:a16="http://schemas.microsoft.com/office/drawing/2014/main" id="{4A8634C7-129A-9C8E-6C0A-C29C73899BF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123825</xdr:rowOff>
    </xdr:to>
    <xdr:sp macro="" textlink="">
      <xdr:nvSpPr>
        <xdr:cNvPr id="25011" name="AutoShape 1" descr="Eine Matrixformel, die Konstanten verwendet">
          <a:extLst>
            <a:ext uri="{FF2B5EF4-FFF2-40B4-BE49-F238E27FC236}">
              <a16:creationId xmlns:a16="http://schemas.microsoft.com/office/drawing/2014/main" id="{36B6360A-F7A5-5D0B-0874-E0DA22D236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76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5012" name="AutoShape 1" descr="Eine Matrixformel, die Konstanten verwendet">
          <a:extLst>
            <a:ext uri="{FF2B5EF4-FFF2-40B4-BE49-F238E27FC236}">
              <a16:creationId xmlns:a16="http://schemas.microsoft.com/office/drawing/2014/main" id="{96BABA0A-CC89-E590-47B8-AA19CFE43A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123825</xdr:rowOff>
    </xdr:to>
    <xdr:sp macro="" textlink="">
      <xdr:nvSpPr>
        <xdr:cNvPr id="25013" name="AutoShape 1" descr="Eine Matrixformel, die Konstanten verwendet">
          <a:extLst>
            <a:ext uri="{FF2B5EF4-FFF2-40B4-BE49-F238E27FC236}">
              <a16:creationId xmlns:a16="http://schemas.microsoft.com/office/drawing/2014/main" id="{59637EF8-0171-E212-7C14-C3F607334A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202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5014" name="AutoShape 1" descr="Eine Matrixformel, die Konstanten verwendet">
          <a:extLst>
            <a:ext uri="{FF2B5EF4-FFF2-40B4-BE49-F238E27FC236}">
              <a16:creationId xmlns:a16="http://schemas.microsoft.com/office/drawing/2014/main" id="{B8B4894B-EB06-7E3F-A33B-ECB8263900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123825</xdr:rowOff>
    </xdr:to>
    <xdr:sp macro="" textlink="">
      <xdr:nvSpPr>
        <xdr:cNvPr id="25015" name="AutoShape 1" descr="Eine Matrixformel, die Konstanten verwendet">
          <a:extLst>
            <a:ext uri="{FF2B5EF4-FFF2-40B4-BE49-F238E27FC236}">
              <a16:creationId xmlns:a16="http://schemas.microsoft.com/office/drawing/2014/main" id="{6202FFE7-AC50-D163-6662-7FD0F11DEE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368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5016" name="AutoShape 1" descr="Eine Matrixformel, die Konstanten verwendet">
          <a:extLst>
            <a:ext uri="{FF2B5EF4-FFF2-40B4-BE49-F238E27FC236}">
              <a16:creationId xmlns:a16="http://schemas.microsoft.com/office/drawing/2014/main" id="{29CB64E8-CD61-B656-073C-466C01C34D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123825</xdr:rowOff>
    </xdr:to>
    <xdr:sp macro="" textlink="">
      <xdr:nvSpPr>
        <xdr:cNvPr id="25017" name="AutoShape 1" descr="Eine Matrixformel, die Konstanten verwendet">
          <a:extLst>
            <a:ext uri="{FF2B5EF4-FFF2-40B4-BE49-F238E27FC236}">
              <a16:creationId xmlns:a16="http://schemas.microsoft.com/office/drawing/2014/main" id="{E8AFDE7E-2475-FB45-BDE2-39C03A0C7A7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72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5018" name="AutoShape 1" descr="Eine Matrixformel, die Konstanten verwendet">
          <a:extLst>
            <a:ext uri="{FF2B5EF4-FFF2-40B4-BE49-F238E27FC236}">
              <a16:creationId xmlns:a16="http://schemas.microsoft.com/office/drawing/2014/main" id="{90B8B7C6-E970-C1F8-86C9-5E0C4BCE14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123825</xdr:rowOff>
    </xdr:to>
    <xdr:sp macro="" textlink="">
      <xdr:nvSpPr>
        <xdr:cNvPr id="25019" name="AutoShape 1" descr="Eine Matrixformel, die Konstanten verwendet">
          <a:extLst>
            <a:ext uri="{FF2B5EF4-FFF2-40B4-BE49-F238E27FC236}">
              <a16:creationId xmlns:a16="http://schemas.microsoft.com/office/drawing/2014/main" id="{FA5BA103-B7C5-B30C-0E65-6E259BE09A9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469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5020" name="AutoShape 1" descr="Eine Matrixformel, die Konstanten verwendet">
          <a:extLst>
            <a:ext uri="{FF2B5EF4-FFF2-40B4-BE49-F238E27FC236}">
              <a16:creationId xmlns:a16="http://schemas.microsoft.com/office/drawing/2014/main" id="{8C67E62C-05F9-7662-2676-1B46534C17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123825</xdr:rowOff>
    </xdr:to>
    <xdr:sp macro="" textlink="">
      <xdr:nvSpPr>
        <xdr:cNvPr id="25021" name="AutoShape 1" descr="Eine Matrixformel, die Konstanten verwendet">
          <a:extLst>
            <a:ext uri="{FF2B5EF4-FFF2-40B4-BE49-F238E27FC236}">
              <a16:creationId xmlns:a16="http://schemas.microsoft.com/office/drawing/2014/main" id="{A1B42F01-A53B-7080-B144-0F3E781E57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436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5022" name="AutoShape 1" descr="Eine Matrixformel, die Konstanten verwendet">
          <a:extLst>
            <a:ext uri="{FF2B5EF4-FFF2-40B4-BE49-F238E27FC236}">
              <a16:creationId xmlns:a16="http://schemas.microsoft.com/office/drawing/2014/main" id="{7074288B-56A0-FA3F-4B63-B914EC64D2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123825</xdr:rowOff>
    </xdr:to>
    <xdr:sp macro="" textlink="">
      <xdr:nvSpPr>
        <xdr:cNvPr id="25023" name="AutoShape 1" descr="Eine Matrixformel, die Konstanten verwendet">
          <a:extLst>
            <a:ext uri="{FF2B5EF4-FFF2-40B4-BE49-F238E27FC236}">
              <a16:creationId xmlns:a16="http://schemas.microsoft.com/office/drawing/2014/main" id="{740A62F9-F53D-D7F0-689D-88F962AB05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434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470</xdr:row>
      <xdr:rowOff>0</xdr:rowOff>
    </xdr:from>
    <xdr:to>
      <xdr:col>11</xdr:col>
      <xdr:colOff>314325</xdr:colOff>
      <xdr:row>471</xdr:row>
      <xdr:rowOff>133350</xdr:rowOff>
    </xdr:to>
    <xdr:sp macro="" textlink="">
      <xdr:nvSpPr>
        <xdr:cNvPr id="25024" name="AutoShape 1" descr="Eine Matrixformel, die Konstanten verwendet">
          <a:extLst>
            <a:ext uri="{FF2B5EF4-FFF2-40B4-BE49-F238E27FC236}">
              <a16:creationId xmlns:a16="http://schemas.microsoft.com/office/drawing/2014/main" id="{323AC68F-D683-7B22-E635-10CEFDBC49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41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470</xdr:row>
      <xdr:rowOff>0</xdr:rowOff>
    </xdr:from>
    <xdr:to>
      <xdr:col>11</xdr:col>
      <xdr:colOff>314325</xdr:colOff>
      <xdr:row>471</xdr:row>
      <xdr:rowOff>123825</xdr:rowOff>
    </xdr:to>
    <xdr:sp macro="" textlink="">
      <xdr:nvSpPr>
        <xdr:cNvPr id="25025" name="AutoShape 1" descr="Eine Matrixformel, die Konstanten verwendet">
          <a:extLst>
            <a:ext uri="{FF2B5EF4-FFF2-40B4-BE49-F238E27FC236}">
              <a16:creationId xmlns:a16="http://schemas.microsoft.com/office/drawing/2014/main" id="{F7B8041F-7D43-0440-C6CA-9B0088473A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419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471</xdr:row>
      <xdr:rowOff>0</xdr:rowOff>
    </xdr:from>
    <xdr:to>
      <xdr:col>11</xdr:col>
      <xdr:colOff>314325</xdr:colOff>
      <xdr:row>472</xdr:row>
      <xdr:rowOff>133350</xdr:rowOff>
    </xdr:to>
    <xdr:sp macro="" textlink="">
      <xdr:nvSpPr>
        <xdr:cNvPr id="25026" name="AutoShape 1" descr="Eine Matrixformel, die Konstanten verwendet">
          <a:extLst>
            <a:ext uri="{FF2B5EF4-FFF2-40B4-BE49-F238E27FC236}">
              <a16:creationId xmlns:a16="http://schemas.microsoft.com/office/drawing/2014/main" id="{0BF73FD1-D31A-AEB7-3ED4-CCBD3A5CB39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58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471</xdr:row>
      <xdr:rowOff>0</xdr:rowOff>
    </xdr:from>
    <xdr:to>
      <xdr:col>11</xdr:col>
      <xdr:colOff>314325</xdr:colOff>
      <xdr:row>472</xdr:row>
      <xdr:rowOff>123825</xdr:rowOff>
    </xdr:to>
    <xdr:sp macro="" textlink="">
      <xdr:nvSpPr>
        <xdr:cNvPr id="25027" name="AutoShape 1" descr="Eine Matrixformel, die Konstanten verwendet">
          <a:extLst>
            <a:ext uri="{FF2B5EF4-FFF2-40B4-BE49-F238E27FC236}">
              <a16:creationId xmlns:a16="http://schemas.microsoft.com/office/drawing/2014/main" id="{A0239AE5-D8B4-8266-BD9D-B5972C65E3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581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472</xdr:row>
      <xdr:rowOff>0</xdr:rowOff>
    </xdr:from>
    <xdr:to>
      <xdr:col>11</xdr:col>
      <xdr:colOff>314325</xdr:colOff>
      <xdr:row>473</xdr:row>
      <xdr:rowOff>133350</xdr:rowOff>
    </xdr:to>
    <xdr:sp macro="" textlink="">
      <xdr:nvSpPr>
        <xdr:cNvPr id="25028" name="AutoShape 1" descr="Eine Matrixformel, die Konstanten verwendet">
          <a:extLst>
            <a:ext uri="{FF2B5EF4-FFF2-40B4-BE49-F238E27FC236}">
              <a16:creationId xmlns:a16="http://schemas.microsoft.com/office/drawing/2014/main" id="{962AE40A-779E-68EF-EB19-54021F1484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74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472</xdr:row>
      <xdr:rowOff>0</xdr:rowOff>
    </xdr:from>
    <xdr:to>
      <xdr:col>11</xdr:col>
      <xdr:colOff>314325</xdr:colOff>
      <xdr:row>473</xdr:row>
      <xdr:rowOff>123825</xdr:rowOff>
    </xdr:to>
    <xdr:sp macro="" textlink="">
      <xdr:nvSpPr>
        <xdr:cNvPr id="25029" name="AutoShape 1" descr="Eine Matrixformel, die Konstanten verwendet">
          <a:extLst>
            <a:ext uri="{FF2B5EF4-FFF2-40B4-BE49-F238E27FC236}">
              <a16:creationId xmlns:a16="http://schemas.microsoft.com/office/drawing/2014/main" id="{B56FC026-4F2A-9279-CB64-FC079DDE072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742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473</xdr:row>
      <xdr:rowOff>0</xdr:rowOff>
    </xdr:from>
    <xdr:to>
      <xdr:col>11</xdr:col>
      <xdr:colOff>314325</xdr:colOff>
      <xdr:row>474</xdr:row>
      <xdr:rowOff>133350</xdr:rowOff>
    </xdr:to>
    <xdr:sp macro="" textlink="">
      <xdr:nvSpPr>
        <xdr:cNvPr id="25030" name="AutoShape 1" descr="Eine Matrixformel, die Konstanten verwendet">
          <a:extLst>
            <a:ext uri="{FF2B5EF4-FFF2-40B4-BE49-F238E27FC236}">
              <a16:creationId xmlns:a16="http://schemas.microsoft.com/office/drawing/2014/main" id="{910CB267-C400-BD4B-FF4E-655C630D53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90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473</xdr:row>
      <xdr:rowOff>0</xdr:rowOff>
    </xdr:from>
    <xdr:to>
      <xdr:col>11</xdr:col>
      <xdr:colOff>314325</xdr:colOff>
      <xdr:row>474</xdr:row>
      <xdr:rowOff>123825</xdr:rowOff>
    </xdr:to>
    <xdr:sp macro="" textlink="">
      <xdr:nvSpPr>
        <xdr:cNvPr id="25031" name="AutoShape 1" descr="Eine Matrixformel, die Konstanten verwendet">
          <a:extLst>
            <a:ext uri="{FF2B5EF4-FFF2-40B4-BE49-F238E27FC236}">
              <a16:creationId xmlns:a16="http://schemas.microsoft.com/office/drawing/2014/main" id="{AC6A98B8-1C69-F01D-E243-D073D808DF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904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466</xdr:row>
      <xdr:rowOff>0</xdr:rowOff>
    </xdr:from>
    <xdr:to>
      <xdr:col>11</xdr:col>
      <xdr:colOff>314325</xdr:colOff>
      <xdr:row>467</xdr:row>
      <xdr:rowOff>133350</xdr:rowOff>
    </xdr:to>
    <xdr:sp macro="" textlink="">
      <xdr:nvSpPr>
        <xdr:cNvPr id="25032" name="AutoShape 1" descr="Eine Matrixformel, die Konstanten verwendet">
          <a:extLst>
            <a:ext uri="{FF2B5EF4-FFF2-40B4-BE49-F238E27FC236}">
              <a16:creationId xmlns:a16="http://schemas.microsoft.com/office/drawing/2014/main" id="{A4AAE2BB-559D-F794-81EC-68767DEF75D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77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466</xdr:row>
      <xdr:rowOff>0</xdr:rowOff>
    </xdr:from>
    <xdr:to>
      <xdr:col>11</xdr:col>
      <xdr:colOff>314325</xdr:colOff>
      <xdr:row>467</xdr:row>
      <xdr:rowOff>123825</xdr:rowOff>
    </xdr:to>
    <xdr:sp macro="" textlink="">
      <xdr:nvSpPr>
        <xdr:cNvPr id="25033" name="AutoShape 1" descr="Eine Matrixformel, die Konstanten verwendet">
          <a:extLst>
            <a:ext uri="{FF2B5EF4-FFF2-40B4-BE49-F238E27FC236}">
              <a16:creationId xmlns:a16="http://schemas.microsoft.com/office/drawing/2014/main" id="{7F85A9D1-BE29-B74D-52A4-85F1887B4C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771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467</xdr:row>
      <xdr:rowOff>0</xdr:rowOff>
    </xdr:from>
    <xdr:to>
      <xdr:col>11</xdr:col>
      <xdr:colOff>314325</xdr:colOff>
      <xdr:row>468</xdr:row>
      <xdr:rowOff>133350</xdr:rowOff>
    </xdr:to>
    <xdr:sp macro="" textlink="">
      <xdr:nvSpPr>
        <xdr:cNvPr id="25034" name="AutoShape 1" descr="Eine Matrixformel, die Konstanten verwendet">
          <a:extLst>
            <a:ext uri="{FF2B5EF4-FFF2-40B4-BE49-F238E27FC236}">
              <a16:creationId xmlns:a16="http://schemas.microsoft.com/office/drawing/2014/main" id="{C92603F4-3B6E-6D63-84CE-56A6D6A5AF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93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467</xdr:row>
      <xdr:rowOff>0</xdr:rowOff>
    </xdr:from>
    <xdr:to>
      <xdr:col>11</xdr:col>
      <xdr:colOff>314325</xdr:colOff>
      <xdr:row>468</xdr:row>
      <xdr:rowOff>123825</xdr:rowOff>
    </xdr:to>
    <xdr:sp macro="" textlink="">
      <xdr:nvSpPr>
        <xdr:cNvPr id="25035" name="AutoShape 1" descr="Eine Matrixformel, die Konstanten verwendet">
          <a:extLst>
            <a:ext uri="{FF2B5EF4-FFF2-40B4-BE49-F238E27FC236}">
              <a16:creationId xmlns:a16="http://schemas.microsoft.com/office/drawing/2014/main" id="{D61F083B-D966-F9B7-408D-68B78886FD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933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468</xdr:row>
      <xdr:rowOff>0</xdr:rowOff>
    </xdr:from>
    <xdr:to>
      <xdr:col>11</xdr:col>
      <xdr:colOff>314325</xdr:colOff>
      <xdr:row>469</xdr:row>
      <xdr:rowOff>133350</xdr:rowOff>
    </xdr:to>
    <xdr:sp macro="" textlink="">
      <xdr:nvSpPr>
        <xdr:cNvPr id="25036" name="AutoShape 1" descr="Eine Matrixformel, die Konstanten verwendet">
          <a:extLst>
            <a:ext uri="{FF2B5EF4-FFF2-40B4-BE49-F238E27FC236}">
              <a16:creationId xmlns:a16="http://schemas.microsoft.com/office/drawing/2014/main" id="{94C66CFC-2A3D-0C2D-060C-40E7823EA0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9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468</xdr:row>
      <xdr:rowOff>0</xdr:rowOff>
    </xdr:from>
    <xdr:to>
      <xdr:col>11</xdr:col>
      <xdr:colOff>314325</xdr:colOff>
      <xdr:row>469</xdr:row>
      <xdr:rowOff>123825</xdr:rowOff>
    </xdr:to>
    <xdr:sp macro="" textlink="">
      <xdr:nvSpPr>
        <xdr:cNvPr id="25037" name="AutoShape 1" descr="Eine Matrixformel, die Konstanten verwendet">
          <a:extLst>
            <a:ext uri="{FF2B5EF4-FFF2-40B4-BE49-F238E27FC236}">
              <a16:creationId xmlns:a16="http://schemas.microsoft.com/office/drawing/2014/main" id="{292CF023-EA69-CE40-46DF-9BF08F05442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95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469</xdr:row>
      <xdr:rowOff>0</xdr:rowOff>
    </xdr:from>
    <xdr:to>
      <xdr:col>11</xdr:col>
      <xdr:colOff>314325</xdr:colOff>
      <xdr:row>470</xdr:row>
      <xdr:rowOff>133350</xdr:rowOff>
    </xdr:to>
    <xdr:sp macro="" textlink="">
      <xdr:nvSpPr>
        <xdr:cNvPr id="25038" name="AutoShape 1" descr="Eine Matrixformel, die Konstanten verwendet">
          <a:extLst>
            <a:ext uri="{FF2B5EF4-FFF2-40B4-BE49-F238E27FC236}">
              <a16:creationId xmlns:a16="http://schemas.microsoft.com/office/drawing/2014/main" id="{7F170978-B988-0ACC-D8DD-A376467536F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25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469</xdr:row>
      <xdr:rowOff>0</xdr:rowOff>
    </xdr:from>
    <xdr:to>
      <xdr:col>11</xdr:col>
      <xdr:colOff>314325</xdr:colOff>
      <xdr:row>470</xdr:row>
      <xdr:rowOff>123825</xdr:rowOff>
    </xdr:to>
    <xdr:sp macro="" textlink="">
      <xdr:nvSpPr>
        <xdr:cNvPr id="25039" name="AutoShape 1" descr="Eine Matrixformel, die Konstanten verwendet">
          <a:extLst>
            <a:ext uri="{FF2B5EF4-FFF2-40B4-BE49-F238E27FC236}">
              <a16:creationId xmlns:a16="http://schemas.microsoft.com/office/drawing/2014/main" id="{7EEC1177-18CB-9BB2-441C-2D909CAC0D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257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462</xdr:row>
      <xdr:rowOff>0</xdr:rowOff>
    </xdr:from>
    <xdr:to>
      <xdr:col>11</xdr:col>
      <xdr:colOff>314325</xdr:colOff>
      <xdr:row>463</xdr:row>
      <xdr:rowOff>133350</xdr:rowOff>
    </xdr:to>
    <xdr:sp macro="" textlink="">
      <xdr:nvSpPr>
        <xdr:cNvPr id="25040" name="AutoShape 1" descr="Eine Matrixformel, die Konstanten verwendet">
          <a:extLst>
            <a:ext uri="{FF2B5EF4-FFF2-40B4-BE49-F238E27FC236}">
              <a16:creationId xmlns:a16="http://schemas.microsoft.com/office/drawing/2014/main" id="{71293A23-04E3-33C0-20DF-0C553E060CA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12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462</xdr:row>
      <xdr:rowOff>0</xdr:rowOff>
    </xdr:from>
    <xdr:to>
      <xdr:col>11</xdr:col>
      <xdr:colOff>314325</xdr:colOff>
      <xdr:row>463</xdr:row>
      <xdr:rowOff>123825</xdr:rowOff>
    </xdr:to>
    <xdr:sp macro="" textlink="">
      <xdr:nvSpPr>
        <xdr:cNvPr id="25041" name="AutoShape 1" descr="Eine Matrixformel, die Konstanten verwendet">
          <a:extLst>
            <a:ext uri="{FF2B5EF4-FFF2-40B4-BE49-F238E27FC236}">
              <a16:creationId xmlns:a16="http://schemas.microsoft.com/office/drawing/2014/main" id="{7DC46E91-FC42-75BB-0BD7-37086DD647F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123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463</xdr:row>
      <xdr:rowOff>0</xdr:rowOff>
    </xdr:from>
    <xdr:to>
      <xdr:col>11</xdr:col>
      <xdr:colOff>314325</xdr:colOff>
      <xdr:row>464</xdr:row>
      <xdr:rowOff>133350</xdr:rowOff>
    </xdr:to>
    <xdr:sp macro="" textlink="">
      <xdr:nvSpPr>
        <xdr:cNvPr id="25042" name="AutoShape 1" descr="Eine Matrixformel, die Konstanten verwendet">
          <a:extLst>
            <a:ext uri="{FF2B5EF4-FFF2-40B4-BE49-F238E27FC236}">
              <a16:creationId xmlns:a16="http://schemas.microsoft.com/office/drawing/2014/main" id="{A1DA225B-A801-A265-29D8-B8D2EE7700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28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463</xdr:row>
      <xdr:rowOff>0</xdr:rowOff>
    </xdr:from>
    <xdr:to>
      <xdr:col>11</xdr:col>
      <xdr:colOff>314325</xdr:colOff>
      <xdr:row>464</xdr:row>
      <xdr:rowOff>123825</xdr:rowOff>
    </xdr:to>
    <xdr:sp macro="" textlink="">
      <xdr:nvSpPr>
        <xdr:cNvPr id="25043" name="AutoShape 1" descr="Eine Matrixformel, die Konstanten verwendet">
          <a:extLst>
            <a:ext uri="{FF2B5EF4-FFF2-40B4-BE49-F238E27FC236}">
              <a16:creationId xmlns:a16="http://schemas.microsoft.com/office/drawing/2014/main" id="{BA5B2483-D69E-D7A5-CAED-B7F43DD49F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285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464</xdr:row>
      <xdr:rowOff>0</xdr:rowOff>
    </xdr:from>
    <xdr:to>
      <xdr:col>11</xdr:col>
      <xdr:colOff>314325</xdr:colOff>
      <xdr:row>465</xdr:row>
      <xdr:rowOff>133350</xdr:rowOff>
    </xdr:to>
    <xdr:sp macro="" textlink="">
      <xdr:nvSpPr>
        <xdr:cNvPr id="25044" name="AutoShape 1" descr="Eine Matrixformel, die Konstanten verwendet">
          <a:extLst>
            <a:ext uri="{FF2B5EF4-FFF2-40B4-BE49-F238E27FC236}">
              <a16:creationId xmlns:a16="http://schemas.microsoft.com/office/drawing/2014/main" id="{C463707D-00A9-6AE6-37A4-494A40339F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44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464</xdr:row>
      <xdr:rowOff>0</xdr:rowOff>
    </xdr:from>
    <xdr:to>
      <xdr:col>11</xdr:col>
      <xdr:colOff>314325</xdr:colOff>
      <xdr:row>465</xdr:row>
      <xdr:rowOff>123825</xdr:rowOff>
    </xdr:to>
    <xdr:sp macro="" textlink="">
      <xdr:nvSpPr>
        <xdr:cNvPr id="25045" name="AutoShape 1" descr="Eine Matrixformel, die Konstanten verwendet">
          <a:extLst>
            <a:ext uri="{FF2B5EF4-FFF2-40B4-BE49-F238E27FC236}">
              <a16:creationId xmlns:a16="http://schemas.microsoft.com/office/drawing/2014/main" id="{BCC78594-E337-B747-FE78-65E2DEF057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447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465</xdr:row>
      <xdr:rowOff>0</xdr:rowOff>
    </xdr:from>
    <xdr:to>
      <xdr:col>11</xdr:col>
      <xdr:colOff>314325</xdr:colOff>
      <xdr:row>466</xdr:row>
      <xdr:rowOff>133350</xdr:rowOff>
    </xdr:to>
    <xdr:sp macro="" textlink="">
      <xdr:nvSpPr>
        <xdr:cNvPr id="25046" name="AutoShape 1" descr="Eine Matrixformel, die Konstanten verwendet">
          <a:extLst>
            <a:ext uri="{FF2B5EF4-FFF2-40B4-BE49-F238E27FC236}">
              <a16:creationId xmlns:a16="http://schemas.microsoft.com/office/drawing/2014/main" id="{E886FB6A-49EB-ED31-4696-9A5B1A32DFB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60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465</xdr:row>
      <xdr:rowOff>0</xdr:rowOff>
    </xdr:from>
    <xdr:to>
      <xdr:col>11</xdr:col>
      <xdr:colOff>314325</xdr:colOff>
      <xdr:row>466</xdr:row>
      <xdr:rowOff>123825</xdr:rowOff>
    </xdr:to>
    <xdr:sp macro="" textlink="">
      <xdr:nvSpPr>
        <xdr:cNvPr id="25047" name="AutoShape 1" descr="Eine Matrixformel, die Konstanten verwendet">
          <a:extLst>
            <a:ext uri="{FF2B5EF4-FFF2-40B4-BE49-F238E27FC236}">
              <a16:creationId xmlns:a16="http://schemas.microsoft.com/office/drawing/2014/main" id="{8BC49D56-55F7-CFDE-3E9F-60B7DAE7C2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5609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458</xdr:row>
      <xdr:rowOff>0</xdr:rowOff>
    </xdr:from>
    <xdr:to>
      <xdr:col>11</xdr:col>
      <xdr:colOff>314325</xdr:colOff>
      <xdr:row>459</xdr:row>
      <xdr:rowOff>133350</xdr:rowOff>
    </xdr:to>
    <xdr:sp macro="" textlink="">
      <xdr:nvSpPr>
        <xdr:cNvPr id="25048" name="AutoShape 1" descr="Eine Matrixformel, die Konstanten verwendet">
          <a:extLst>
            <a:ext uri="{FF2B5EF4-FFF2-40B4-BE49-F238E27FC236}">
              <a16:creationId xmlns:a16="http://schemas.microsoft.com/office/drawing/2014/main" id="{A226AB58-8E82-51E5-B0B2-5CA0D77AA8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47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458</xdr:row>
      <xdr:rowOff>0</xdr:rowOff>
    </xdr:from>
    <xdr:to>
      <xdr:col>11</xdr:col>
      <xdr:colOff>314325</xdr:colOff>
      <xdr:row>459</xdr:row>
      <xdr:rowOff>123825</xdr:rowOff>
    </xdr:to>
    <xdr:sp macro="" textlink="">
      <xdr:nvSpPr>
        <xdr:cNvPr id="25049" name="AutoShape 1" descr="Eine Matrixformel, die Konstanten verwendet">
          <a:extLst>
            <a:ext uri="{FF2B5EF4-FFF2-40B4-BE49-F238E27FC236}">
              <a16:creationId xmlns:a16="http://schemas.microsoft.com/office/drawing/2014/main" id="{4E9DCD4F-3B01-9D4B-C4B6-6DFC605F58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475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459</xdr:row>
      <xdr:rowOff>0</xdr:rowOff>
    </xdr:from>
    <xdr:to>
      <xdr:col>11</xdr:col>
      <xdr:colOff>314325</xdr:colOff>
      <xdr:row>460</xdr:row>
      <xdr:rowOff>133350</xdr:rowOff>
    </xdr:to>
    <xdr:sp macro="" textlink="">
      <xdr:nvSpPr>
        <xdr:cNvPr id="25050" name="AutoShape 1" descr="Eine Matrixformel, die Konstanten verwendet">
          <a:extLst>
            <a:ext uri="{FF2B5EF4-FFF2-40B4-BE49-F238E27FC236}">
              <a16:creationId xmlns:a16="http://schemas.microsoft.com/office/drawing/2014/main" id="{1F95FFDF-1D4C-F59B-3663-AC09CB1E00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63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459</xdr:row>
      <xdr:rowOff>0</xdr:rowOff>
    </xdr:from>
    <xdr:to>
      <xdr:col>11</xdr:col>
      <xdr:colOff>314325</xdr:colOff>
      <xdr:row>460</xdr:row>
      <xdr:rowOff>123825</xdr:rowOff>
    </xdr:to>
    <xdr:sp macro="" textlink="">
      <xdr:nvSpPr>
        <xdr:cNvPr id="25051" name="AutoShape 1" descr="Eine Matrixformel, die Konstanten verwendet">
          <a:extLst>
            <a:ext uri="{FF2B5EF4-FFF2-40B4-BE49-F238E27FC236}">
              <a16:creationId xmlns:a16="http://schemas.microsoft.com/office/drawing/2014/main" id="{CB39137D-EBC7-2309-33BE-B7D97ED8EA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637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460</xdr:row>
      <xdr:rowOff>0</xdr:rowOff>
    </xdr:from>
    <xdr:to>
      <xdr:col>11</xdr:col>
      <xdr:colOff>314325</xdr:colOff>
      <xdr:row>461</xdr:row>
      <xdr:rowOff>133350</xdr:rowOff>
    </xdr:to>
    <xdr:sp macro="" textlink="">
      <xdr:nvSpPr>
        <xdr:cNvPr id="25052" name="AutoShape 1" descr="Eine Matrixformel, die Konstanten verwendet">
          <a:extLst>
            <a:ext uri="{FF2B5EF4-FFF2-40B4-BE49-F238E27FC236}">
              <a16:creationId xmlns:a16="http://schemas.microsoft.com/office/drawing/2014/main" id="{13E88D81-9FB1-CD6C-8078-229EC743378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79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460</xdr:row>
      <xdr:rowOff>0</xdr:rowOff>
    </xdr:from>
    <xdr:to>
      <xdr:col>11</xdr:col>
      <xdr:colOff>314325</xdr:colOff>
      <xdr:row>461</xdr:row>
      <xdr:rowOff>123825</xdr:rowOff>
    </xdr:to>
    <xdr:sp macro="" textlink="">
      <xdr:nvSpPr>
        <xdr:cNvPr id="25053" name="AutoShape 1" descr="Eine Matrixformel, die Konstanten verwendet">
          <a:extLst>
            <a:ext uri="{FF2B5EF4-FFF2-40B4-BE49-F238E27FC236}">
              <a16:creationId xmlns:a16="http://schemas.microsoft.com/office/drawing/2014/main" id="{89644FB9-87A4-FEB1-1049-C000AB2416C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799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461</xdr:row>
      <xdr:rowOff>0</xdr:rowOff>
    </xdr:from>
    <xdr:to>
      <xdr:col>11</xdr:col>
      <xdr:colOff>314325</xdr:colOff>
      <xdr:row>462</xdr:row>
      <xdr:rowOff>133350</xdr:rowOff>
    </xdr:to>
    <xdr:sp macro="" textlink="">
      <xdr:nvSpPr>
        <xdr:cNvPr id="25054" name="AutoShape 1" descr="Eine Matrixformel, die Konstanten verwendet">
          <a:extLst>
            <a:ext uri="{FF2B5EF4-FFF2-40B4-BE49-F238E27FC236}">
              <a16:creationId xmlns:a16="http://schemas.microsoft.com/office/drawing/2014/main" id="{23B7E63B-7FC1-5F30-F6F9-6D4AD08996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96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461</xdr:row>
      <xdr:rowOff>0</xdr:rowOff>
    </xdr:from>
    <xdr:to>
      <xdr:col>11</xdr:col>
      <xdr:colOff>314325</xdr:colOff>
      <xdr:row>462</xdr:row>
      <xdr:rowOff>123825</xdr:rowOff>
    </xdr:to>
    <xdr:sp macro="" textlink="">
      <xdr:nvSpPr>
        <xdr:cNvPr id="25055" name="AutoShape 1" descr="Eine Matrixformel, die Konstanten verwendet">
          <a:extLst>
            <a:ext uri="{FF2B5EF4-FFF2-40B4-BE49-F238E27FC236}">
              <a16:creationId xmlns:a16="http://schemas.microsoft.com/office/drawing/2014/main" id="{E18ECEFD-79B5-6076-1CB3-E413B23BC8E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961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506</xdr:row>
      <xdr:rowOff>0</xdr:rowOff>
    </xdr:from>
    <xdr:to>
      <xdr:col>11</xdr:col>
      <xdr:colOff>314325</xdr:colOff>
      <xdr:row>507</xdr:row>
      <xdr:rowOff>133350</xdr:rowOff>
    </xdr:to>
    <xdr:sp macro="" textlink="">
      <xdr:nvSpPr>
        <xdr:cNvPr id="25056" name="AutoShape 1" descr="Eine Matrixformel, die Konstanten verwendet">
          <a:extLst>
            <a:ext uri="{FF2B5EF4-FFF2-40B4-BE49-F238E27FC236}">
              <a16:creationId xmlns:a16="http://schemas.microsoft.com/office/drawing/2014/main" id="{F293969D-6786-3079-31D6-43C4B5D1D4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24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506</xdr:row>
      <xdr:rowOff>0</xdr:rowOff>
    </xdr:from>
    <xdr:to>
      <xdr:col>11</xdr:col>
      <xdr:colOff>314325</xdr:colOff>
      <xdr:row>507</xdr:row>
      <xdr:rowOff>123825</xdr:rowOff>
    </xdr:to>
    <xdr:sp macro="" textlink="">
      <xdr:nvSpPr>
        <xdr:cNvPr id="25057" name="AutoShape 1" descr="Eine Matrixformel, die Konstanten verwendet">
          <a:extLst>
            <a:ext uri="{FF2B5EF4-FFF2-40B4-BE49-F238E27FC236}">
              <a16:creationId xmlns:a16="http://schemas.microsoft.com/office/drawing/2014/main" id="{9C15E64E-D777-26D1-D589-0AE402A99B5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248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5058" name="AutoShape 1" descr="Eine Matrixformel, die Konstanten verwendet">
          <a:extLst>
            <a:ext uri="{FF2B5EF4-FFF2-40B4-BE49-F238E27FC236}">
              <a16:creationId xmlns:a16="http://schemas.microsoft.com/office/drawing/2014/main" id="{0212E84A-F08D-29DF-9E8E-B35B1CDF51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123825</xdr:rowOff>
    </xdr:to>
    <xdr:sp macro="" textlink="">
      <xdr:nvSpPr>
        <xdr:cNvPr id="25059" name="AutoShape 1" descr="Eine Matrixformel, die Konstanten verwendet">
          <a:extLst>
            <a:ext uri="{FF2B5EF4-FFF2-40B4-BE49-F238E27FC236}">
              <a16:creationId xmlns:a16="http://schemas.microsoft.com/office/drawing/2014/main" id="{184AE352-F408-8008-241E-C2F26EAD1F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592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5060" name="AutoShape 1" descr="Eine Matrixformel, die Konstanten verwendet">
          <a:extLst>
            <a:ext uri="{FF2B5EF4-FFF2-40B4-BE49-F238E27FC236}">
              <a16:creationId xmlns:a16="http://schemas.microsoft.com/office/drawing/2014/main" id="{144E1332-7C8B-E45A-EF45-F780517784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123825</xdr:rowOff>
    </xdr:to>
    <xdr:sp macro="" textlink="">
      <xdr:nvSpPr>
        <xdr:cNvPr id="25061" name="AutoShape 1" descr="Eine Matrixformel, die Konstanten verwendet">
          <a:extLst>
            <a:ext uri="{FF2B5EF4-FFF2-40B4-BE49-F238E27FC236}">
              <a16:creationId xmlns:a16="http://schemas.microsoft.com/office/drawing/2014/main" id="{2F8EE266-A1A2-0A6B-95B2-D93B265C9D2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817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418</xdr:row>
      <xdr:rowOff>0</xdr:rowOff>
    </xdr:from>
    <xdr:to>
      <xdr:col>11</xdr:col>
      <xdr:colOff>314325</xdr:colOff>
      <xdr:row>419</xdr:row>
      <xdr:rowOff>133350</xdr:rowOff>
    </xdr:to>
    <xdr:sp macro="" textlink="">
      <xdr:nvSpPr>
        <xdr:cNvPr id="25062" name="AutoShape 1" descr="Eine Matrixformel, die Konstanten verwendet">
          <a:extLst>
            <a:ext uri="{FF2B5EF4-FFF2-40B4-BE49-F238E27FC236}">
              <a16:creationId xmlns:a16="http://schemas.microsoft.com/office/drawing/2014/main" id="{2F9F3C86-0A8A-4BF3-7AF0-F8640205BFC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99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418</xdr:row>
      <xdr:rowOff>0</xdr:rowOff>
    </xdr:from>
    <xdr:to>
      <xdr:col>11</xdr:col>
      <xdr:colOff>314325</xdr:colOff>
      <xdr:row>419</xdr:row>
      <xdr:rowOff>123825</xdr:rowOff>
    </xdr:to>
    <xdr:sp macro="" textlink="">
      <xdr:nvSpPr>
        <xdr:cNvPr id="25063" name="AutoShape 1" descr="Eine Matrixformel, die Konstanten verwendet">
          <a:extLst>
            <a:ext uri="{FF2B5EF4-FFF2-40B4-BE49-F238E27FC236}">
              <a16:creationId xmlns:a16="http://schemas.microsoft.com/office/drawing/2014/main" id="{10B17FE8-E324-C80B-0D80-DD048544D93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998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064" name="AutoShape 1" descr="Eine Matrixformel, die Konstanten verwendet">
          <a:extLst>
            <a:ext uri="{FF2B5EF4-FFF2-40B4-BE49-F238E27FC236}">
              <a16:creationId xmlns:a16="http://schemas.microsoft.com/office/drawing/2014/main" id="{285C02DD-ED9C-B06F-0088-558700247C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123825</xdr:rowOff>
    </xdr:to>
    <xdr:sp macro="" textlink="">
      <xdr:nvSpPr>
        <xdr:cNvPr id="25065" name="AutoShape 1" descr="Eine Matrixformel, die Konstanten verwendet">
          <a:extLst>
            <a:ext uri="{FF2B5EF4-FFF2-40B4-BE49-F238E27FC236}">
              <a16:creationId xmlns:a16="http://schemas.microsoft.com/office/drawing/2014/main" id="{1C89BE4A-B33A-3294-4657-331C7988C4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239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5066" name="AutoShape 1" descr="Eine Matrixformel, die Konstanten verwendet">
          <a:extLst>
            <a:ext uri="{FF2B5EF4-FFF2-40B4-BE49-F238E27FC236}">
              <a16:creationId xmlns:a16="http://schemas.microsoft.com/office/drawing/2014/main" id="{D3F64E0D-0F93-4FD4-B2CE-67226CFB2F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123825</xdr:rowOff>
    </xdr:to>
    <xdr:sp macro="" textlink="">
      <xdr:nvSpPr>
        <xdr:cNvPr id="25067" name="AutoShape 1" descr="Eine Matrixformel, die Konstanten verwendet">
          <a:extLst>
            <a:ext uri="{FF2B5EF4-FFF2-40B4-BE49-F238E27FC236}">
              <a16:creationId xmlns:a16="http://schemas.microsoft.com/office/drawing/2014/main" id="{BF69706D-70EA-AD2B-EAB2-E229A841D7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91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5068" name="AutoShape 1" descr="Eine Matrixformel, die Konstanten verwendet">
          <a:extLst>
            <a:ext uri="{FF2B5EF4-FFF2-40B4-BE49-F238E27FC236}">
              <a16:creationId xmlns:a16="http://schemas.microsoft.com/office/drawing/2014/main" id="{379CE0FD-F860-17A7-88F9-F2F2B2441E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123825</xdr:rowOff>
    </xdr:to>
    <xdr:sp macro="" textlink="">
      <xdr:nvSpPr>
        <xdr:cNvPr id="25069" name="AutoShape 1" descr="Eine Matrixformel, die Konstanten verwendet">
          <a:extLst>
            <a:ext uri="{FF2B5EF4-FFF2-40B4-BE49-F238E27FC236}">
              <a16:creationId xmlns:a16="http://schemas.microsoft.com/office/drawing/2014/main" id="{389B7D92-6E72-7170-6E71-E1A0D4500F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907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5070" name="AutoShape 1" descr="Eine Matrixformel, die Konstanten verwendet">
          <a:extLst>
            <a:ext uri="{FF2B5EF4-FFF2-40B4-BE49-F238E27FC236}">
              <a16:creationId xmlns:a16="http://schemas.microsoft.com/office/drawing/2014/main" id="{007C3D75-91E2-3AA6-91E9-233B878F51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123825</xdr:rowOff>
    </xdr:to>
    <xdr:sp macro="" textlink="">
      <xdr:nvSpPr>
        <xdr:cNvPr id="25071" name="AutoShape 1" descr="Eine Matrixformel, die Konstanten verwendet">
          <a:extLst>
            <a:ext uri="{FF2B5EF4-FFF2-40B4-BE49-F238E27FC236}">
              <a16:creationId xmlns:a16="http://schemas.microsoft.com/office/drawing/2014/main" id="{18DC98B3-9E68-283C-2F6F-7B92F5F5D0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948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072" name="AutoShape 1" descr="Eine Matrixformel, die Konstanten verwendet">
          <a:extLst>
            <a:ext uri="{FF2B5EF4-FFF2-40B4-BE49-F238E27FC236}">
              <a16:creationId xmlns:a16="http://schemas.microsoft.com/office/drawing/2014/main" id="{DD4804DD-BA78-72BA-7FC2-4AE00AC161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123825</xdr:rowOff>
    </xdr:to>
    <xdr:sp macro="" textlink="">
      <xdr:nvSpPr>
        <xdr:cNvPr id="25073" name="AutoShape 1" descr="Eine Matrixformel, die Konstanten verwendet">
          <a:extLst>
            <a:ext uri="{FF2B5EF4-FFF2-40B4-BE49-F238E27FC236}">
              <a16:creationId xmlns:a16="http://schemas.microsoft.com/office/drawing/2014/main" id="{D9146B5A-7FB0-7939-B569-2343DE401E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640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5074" name="AutoShape 1" descr="Eine Matrixformel, die Konstanten verwendet">
          <a:extLst>
            <a:ext uri="{FF2B5EF4-FFF2-40B4-BE49-F238E27FC236}">
              <a16:creationId xmlns:a16="http://schemas.microsoft.com/office/drawing/2014/main" id="{1DB23D05-89C5-E64A-AA87-6BEA1B721A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123825</xdr:rowOff>
    </xdr:to>
    <xdr:sp macro="" textlink="">
      <xdr:nvSpPr>
        <xdr:cNvPr id="25075" name="AutoShape 1" descr="Eine Matrixformel, die Konstanten verwendet">
          <a:extLst>
            <a:ext uri="{FF2B5EF4-FFF2-40B4-BE49-F238E27FC236}">
              <a16:creationId xmlns:a16="http://schemas.microsoft.com/office/drawing/2014/main" id="{396D830C-B0AB-22B3-42F9-93F8A943EB1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10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076" name="AutoShape 1" descr="Eine Matrixformel, die Konstanten verwendet">
          <a:extLst>
            <a:ext uri="{FF2B5EF4-FFF2-40B4-BE49-F238E27FC236}">
              <a16:creationId xmlns:a16="http://schemas.microsoft.com/office/drawing/2014/main" id="{7F13E44E-E5DE-784C-B5F9-1459F22B0E2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123825</xdr:rowOff>
    </xdr:to>
    <xdr:sp macro="" textlink="">
      <xdr:nvSpPr>
        <xdr:cNvPr id="25077" name="AutoShape 1" descr="Eine Matrixformel, die Konstanten verwendet">
          <a:extLst>
            <a:ext uri="{FF2B5EF4-FFF2-40B4-BE49-F238E27FC236}">
              <a16:creationId xmlns:a16="http://schemas.microsoft.com/office/drawing/2014/main" id="{4F51BE46-3B6B-55B2-DD01-25183276532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546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5078" name="AutoShape 1" descr="Eine Matrixformel, die Konstanten verwendet">
          <a:extLst>
            <a:ext uri="{FF2B5EF4-FFF2-40B4-BE49-F238E27FC236}">
              <a16:creationId xmlns:a16="http://schemas.microsoft.com/office/drawing/2014/main" id="{220B23CE-1572-54AC-2A6F-CE0209E7B2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123825</xdr:rowOff>
    </xdr:to>
    <xdr:sp macro="" textlink="">
      <xdr:nvSpPr>
        <xdr:cNvPr id="25079" name="AutoShape 1" descr="Eine Matrixformel, die Konstanten verwendet">
          <a:extLst>
            <a:ext uri="{FF2B5EF4-FFF2-40B4-BE49-F238E27FC236}">
              <a16:creationId xmlns:a16="http://schemas.microsoft.com/office/drawing/2014/main" id="{A54C524F-26B8-511F-6475-FDF3A4FFC81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992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395</xdr:row>
      <xdr:rowOff>0</xdr:rowOff>
    </xdr:from>
    <xdr:to>
      <xdr:col>11</xdr:col>
      <xdr:colOff>314325</xdr:colOff>
      <xdr:row>396</xdr:row>
      <xdr:rowOff>133350</xdr:rowOff>
    </xdr:to>
    <xdr:sp macro="" textlink="">
      <xdr:nvSpPr>
        <xdr:cNvPr id="25080" name="AutoShape 1" descr="Eine Matrixformel, die Konstanten verwendet">
          <a:extLst>
            <a:ext uri="{FF2B5EF4-FFF2-40B4-BE49-F238E27FC236}">
              <a16:creationId xmlns:a16="http://schemas.microsoft.com/office/drawing/2014/main" id="{D8F5A65D-D80B-9AC4-AE01-180CC3EB8F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274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395</xdr:row>
      <xdr:rowOff>0</xdr:rowOff>
    </xdr:from>
    <xdr:to>
      <xdr:col>11</xdr:col>
      <xdr:colOff>314325</xdr:colOff>
      <xdr:row>396</xdr:row>
      <xdr:rowOff>123825</xdr:rowOff>
    </xdr:to>
    <xdr:sp macro="" textlink="">
      <xdr:nvSpPr>
        <xdr:cNvPr id="25081" name="AutoShape 1" descr="Eine Matrixformel, die Konstanten verwendet">
          <a:extLst>
            <a:ext uri="{FF2B5EF4-FFF2-40B4-BE49-F238E27FC236}">
              <a16:creationId xmlns:a16="http://schemas.microsoft.com/office/drawing/2014/main" id="{0F57B18A-5AE7-F212-8B01-1A2992B198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27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413</xdr:row>
      <xdr:rowOff>0</xdr:rowOff>
    </xdr:from>
    <xdr:to>
      <xdr:col>11</xdr:col>
      <xdr:colOff>314325</xdr:colOff>
      <xdr:row>414</xdr:row>
      <xdr:rowOff>133350</xdr:rowOff>
    </xdr:to>
    <xdr:sp macro="" textlink="">
      <xdr:nvSpPr>
        <xdr:cNvPr id="25082" name="AutoShape 1" descr="Eine Matrixformel, die Konstanten verwendet">
          <a:extLst>
            <a:ext uri="{FF2B5EF4-FFF2-40B4-BE49-F238E27FC236}">
              <a16:creationId xmlns:a16="http://schemas.microsoft.com/office/drawing/2014/main" id="{18D9D838-4A90-ADE8-AD7C-996FEBFA80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18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413</xdr:row>
      <xdr:rowOff>0</xdr:rowOff>
    </xdr:from>
    <xdr:to>
      <xdr:col>11</xdr:col>
      <xdr:colOff>314325</xdr:colOff>
      <xdr:row>414</xdr:row>
      <xdr:rowOff>123825</xdr:rowOff>
    </xdr:to>
    <xdr:sp macro="" textlink="">
      <xdr:nvSpPr>
        <xdr:cNvPr id="25083" name="AutoShape 1" descr="Eine Matrixformel, die Konstanten verwendet">
          <a:extLst>
            <a:ext uri="{FF2B5EF4-FFF2-40B4-BE49-F238E27FC236}">
              <a16:creationId xmlns:a16="http://schemas.microsoft.com/office/drawing/2014/main" id="{A5C109FC-8361-CB57-5349-E85C0615D6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189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5084" name="AutoShape 1" descr="Eine Matrixformel, die Konstanten verwendet">
          <a:extLst>
            <a:ext uri="{FF2B5EF4-FFF2-40B4-BE49-F238E27FC236}">
              <a16:creationId xmlns:a16="http://schemas.microsoft.com/office/drawing/2014/main" id="{475CEF1E-40D4-0D58-A7A5-962F5492E61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123825</xdr:rowOff>
    </xdr:to>
    <xdr:sp macro="" textlink="">
      <xdr:nvSpPr>
        <xdr:cNvPr id="25085" name="AutoShape 1" descr="Eine Matrixformel, die Konstanten verwendet">
          <a:extLst>
            <a:ext uri="{FF2B5EF4-FFF2-40B4-BE49-F238E27FC236}">
              <a16:creationId xmlns:a16="http://schemas.microsoft.com/office/drawing/2014/main" id="{D6EB58C3-4896-4F55-F57F-76ED01DDB7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465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086" name="AutoShape 1" descr="Eine Matrixformel, die Konstanten verwendet">
          <a:extLst>
            <a:ext uri="{FF2B5EF4-FFF2-40B4-BE49-F238E27FC236}">
              <a16:creationId xmlns:a16="http://schemas.microsoft.com/office/drawing/2014/main" id="{5727A183-6097-8BC9-B1C4-B2A6F3A7B31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123825</xdr:rowOff>
    </xdr:to>
    <xdr:sp macro="" textlink="">
      <xdr:nvSpPr>
        <xdr:cNvPr id="25087" name="AutoShape 1" descr="Eine Matrixformel, die Konstanten verwendet">
          <a:extLst>
            <a:ext uri="{FF2B5EF4-FFF2-40B4-BE49-F238E27FC236}">
              <a16:creationId xmlns:a16="http://schemas.microsoft.com/office/drawing/2014/main" id="{46E069E6-FF0F-ADFA-241D-B854826E3D0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283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5088" name="AutoShape 1" descr="Eine Matrixformel, die Konstanten verwendet">
          <a:extLst>
            <a:ext uri="{FF2B5EF4-FFF2-40B4-BE49-F238E27FC236}">
              <a16:creationId xmlns:a16="http://schemas.microsoft.com/office/drawing/2014/main" id="{36C0A905-6A3D-1C69-79F9-7F420CF621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123825</xdr:rowOff>
    </xdr:to>
    <xdr:sp macro="" textlink="">
      <xdr:nvSpPr>
        <xdr:cNvPr id="25089" name="AutoShape 1" descr="Eine Matrixformel, die Konstanten verwendet">
          <a:extLst>
            <a:ext uri="{FF2B5EF4-FFF2-40B4-BE49-F238E27FC236}">
              <a16:creationId xmlns:a16="http://schemas.microsoft.com/office/drawing/2014/main" id="{11F32DDA-215C-6A3D-1219-E61A81652E2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502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090" name="AutoShape 1" descr="Eine Matrixformel, die Konstanten verwendet">
          <a:extLst>
            <a:ext uri="{FF2B5EF4-FFF2-40B4-BE49-F238E27FC236}">
              <a16:creationId xmlns:a16="http://schemas.microsoft.com/office/drawing/2014/main" id="{1B6FB66C-61C9-21DF-7719-F11EFDC6F06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123825</xdr:rowOff>
    </xdr:to>
    <xdr:sp macro="" textlink="">
      <xdr:nvSpPr>
        <xdr:cNvPr id="25091" name="AutoShape 1" descr="Eine Matrixformel, die Konstanten verwendet">
          <a:extLst>
            <a:ext uri="{FF2B5EF4-FFF2-40B4-BE49-F238E27FC236}">
              <a16:creationId xmlns:a16="http://schemas.microsoft.com/office/drawing/2014/main" id="{AC0B0521-0D50-CC12-35BD-D217C7A25DE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826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092" name="AutoShape 1" descr="Eine Matrixformel, die Konstanten verwendet">
          <a:extLst>
            <a:ext uri="{FF2B5EF4-FFF2-40B4-BE49-F238E27FC236}">
              <a16:creationId xmlns:a16="http://schemas.microsoft.com/office/drawing/2014/main" id="{6DB704A4-3152-D88E-A024-A0B9E50693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123825</xdr:rowOff>
    </xdr:to>
    <xdr:sp macro="" textlink="">
      <xdr:nvSpPr>
        <xdr:cNvPr id="25093" name="AutoShape 1" descr="Eine Matrixformel, die Konstanten verwendet">
          <a:extLst>
            <a:ext uri="{FF2B5EF4-FFF2-40B4-BE49-F238E27FC236}">
              <a16:creationId xmlns:a16="http://schemas.microsoft.com/office/drawing/2014/main" id="{E415324F-F361-1E2D-C612-07F11EE5EA1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029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5094" name="AutoShape 1" descr="Eine Matrixformel, die Konstanten verwendet">
          <a:extLst>
            <a:ext uri="{FF2B5EF4-FFF2-40B4-BE49-F238E27FC236}">
              <a16:creationId xmlns:a16="http://schemas.microsoft.com/office/drawing/2014/main" id="{EFA92B2A-6DEB-5777-0D0C-9F040B79FA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123825</xdr:rowOff>
    </xdr:to>
    <xdr:sp macro="" textlink="">
      <xdr:nvSpPr>
        <xdr:cNvPr id="25095" name="AutoShape 1" descr="Eine Matrixformel, die Konstanten verwendet">
          <a:extLst>
            <a:ext uri="{FF2B5EF4-FFF2-40B4-BE49-F238E27FC236}">
              <a16:creationId xmlns:a16="http://schemas.microsoft.com/office/drawing/2014/main" id="{6A15CFD3-5CF3-93BF-4B6B-13BEC0683F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765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5096" name="AutoShape 1" descr="Eine Matrixformel, die Konstanten verwendet">
          <a:extLst>
            <a:ext uri="{FF2B5EF4-FFF2-40B4-BE49-F238E27FC236}">
              <a16:creationId xmlns:a16="http://schemas.microsoft.com/office/drawing/2014/main" id="{87C0793E-C4A0-2558-AE71-59DEE45F640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123825</xdr:rowOff>
    </xdr:to>
    <xdr:sp macro="" textlink="">
      <xdr:nvSpPr>
        <xdr:cNvPr id="25097" name="AutoShape 1" descr="Eine Matrixformel, die Konstanten verwendet">
          <a:extLst>
            <a:ext uri="{FF2B5EF4-FFF2-40B4-BE49-F238E27FC236}">
              <a16:creationId xmlns:a16="http://schemas.microsoft.com/office/drawing/2014/main" id="{7DDE40CD-B0C8-F440-DBED-12747D59BA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98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5098" name="AutoShape 1" descr="Eine Matrixformel, die Konstanten verwendet">
          <a:extLst>
            <a:ext uri="{FF2B5EF4-FFF2-40B4-BE49-F238E27FC236}">
              <a16:creationId xmlns:a16="http://schemas.microsoft.com/office/drawing/2014/main" id="{0FBC7A00-759B-3CE3-D2F7-AC500A192E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123825</xdr:rowOff>
    </xdr:to>
    <xdr:sp macro="" textlink="">
      <xdr:nvSpPr>
        <xdr:cNvPr id="25099" name="AutoShape 1" descr="Eine Matrixformel, die Konstanten verwendet">
          <a:extLst>
            <a:ext uri="{FF2B5EF4-FFF2-40B4-BE49-F238E27FC236}">
              <a16:creationId xmlns:a16="http://schemas.microsoft.com/office/drawing/2014/main" id="{CF1D0037-F450-D95D-4B6A-18EE64F612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80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5100" name="AutoShape 1" descr="Eine Matrixformel, die Konstanten verwendet">
          <a:extLst>
            <a:ext uri="{FF2B5EF4-FFF2-40B4-BE49-F238E27FC236}">
              <a16:creationId xmlns:a16="http://schemas.microsoft.com/office/drawing/2014/main" id="{A2DA7CC7-D448-8A4A-4F5E-B985D816D7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123825</xdr:rowOff>
    </xdr:to>
    <xdr:sp macro="" textlink="">
      <xdr:nvSpPr>
        <xdr:cNvPr id="25101" name="AutoShape 1" descr="Eine Matrixformel, die Konstanten verwendet">
          <a:extLst>
            <a:ext uri="{FF2B5EF4-FFF2-40B4-BE49-F238E27FC236}">
              <a16:creationId xmlns:a16="http://schemas.microsoft.com/office/drawing/2014/main" id="{1BFBBFBF-DCDB-C2CD-5D15-C5D3D3D9D1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154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5102" name="AutoShape 1" descr="Eine Matrixformel, die Konstanten verwendet">
          <a:extLst>
            <a:ext uri="{FF2B5EF4-FFF2-40B4-BE49-F238E27FC236}">
              <a16:creationId xmlns:a16="http://schemas.microsoft.com/office/drawing/2014/main" id="{372D85F1-2E1C-8B16-6F69-35EFBBED0DD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123825</xdr:rowOff>
    </xdr:to>
    <xdr:sp macro="" textlink="">
      <xdr:nvSpPr>
        <xdr:cNvPr id="25103" name="AutoShape 1" descr="Eine Matrixformel, die Konstanten verwendet">
          <a:extLst>
            <a:ext uri="{FF2B5EF4-FFF2-40B4-BE49-F238E27FC236}">
              <a16:creationId xmlns:a16="http://schemas.microsoft.com/office/drawing/2014/main" id="{1845A90D-95FD-0E0B-6B46-DEF2F08BBD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633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104" name="AutoShape 1" descr="Eine Matrixformel, die Konstanten verwendet">
          <a:extLst>
            <a:ext uri="{FF2B5EF4-FFF2-40B4-BE49-F238E27FC236}">
              <a16:creationId xmlns:a16="http://schemas.microsoft.com/office/drawing/2014/main" id="{E30EC95F-1340-2846-B978-4111C1D589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123825</xdr:rowOff>
    </xdr:to>
    <xdr:sp macro="" textlink="">
      <xdr:nvSpPr>
        <xdr:cNvPr id="25105" name="AutoShape 1" descr="Eine Matrixformel, die Konstanten verwendet">
          <a:extLst>
            <a:ext uri="{FF2B5EF4-FFF2-40B4-BE49-F238E27FC236}">
              <a16:creationId xmlns:a16="http://schemas.microsoft.com/office/drawing/2014/main" id="{ECC7D529-506C-9EDF-6E5E-E09910E8DBD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861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106" name="AutoShape 1" descr="Eine Matrixformel, die Konstanten verwendet">
          <a:extLst>
            <a:ext uri="{FF2B5EF4-FFF2-40B4-BE49-F238E27FC236}">
              <a16:creationId xmlns:a16="http://schemas.microsoft.com/office/drawing/2014/main" id="{43A3798F-8C37-95A0-7F9F-2E474289B0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123825</xdr:rowOff>
    </xdr:to>
    <xdr:sp macro="" textlink="">
      <xdr:nvSpPr>
        <xdr:cNvPr id="25107" name="AutoShape 1" descr="Eine Matrixformel, die Konstanten verwendet">
          <a:extLst>
            <a:ext uri="{FF2B5EF4-FFF2-40B4-BE49-F238E27FC236}">
              <a16:creationId xmlns:a16="http://schemas.microsoft.com/office/drawing/2014/main" id="{25FDCA6E-1D2B-53BF-02C0-1FCE1C6CCF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303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5108" name="AutoShape 1" descr="Eine Matrixformel, die Konstanten verwendet">
          <a:extLst>
            <a:ext uri="{FF2B5EF4-FFF2-40B4-BE49-F238E27FC236}">
              <a16:creationId xmlns:a16="http://schemas.microsoft.com/office/drawing/2014/main" id="{1B288E23-C714-22CF-CE90-E223F51044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123825</xdr:rowOff>
    </xdr:to>
    <xdr:sp macro="" textlink="">
      <xdr:nvSpPr>
        <xdr:cNvPr id="25109" name="AutoShape 1" descr="Eine Matrixformel, die Konstanten verwendet">
          <a:extLst>
            <a:ext uri="{FF2B5EF4-FFF2-40B4-BE49-F238E27FC236}">
              <a16:creationId xmlns:a16="http://schemas.microsoft.com/office/drawing/2014/main" id="{E50B1D60-EC52-647C-587D-BB6CBFABE74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05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5110" name="AutoShape 1" descr="Eine Matrixformel, die Konstanten verwendet">
          <a:extLst>
            <a:ext uri="{FF2B5EF4-FFF2-40B4-BE49-F238E27FC236}">
              <a16:creationId xmlns:a16="http://schemas.microsoft.com/office/drawing/2014/main" id="{CCC593D7-AAF5-1E9D-1D8D-299642F59DA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123825</xdr:rowOff>
    </xdr:to>
    <xdr:sp macro="" textlink="">
      <xdr:nvSpPr>
        <xdr:cNvPr id="25111" name="AutoShape 1" descr="Eine Matrixformel, die Konstanten verwendet">
          <a:extLst>
            <a:ext uri="{FF2B5EF4-FFF2-40B4-BE49-F238E27FC236}">
              <a16:creationId xmlns:a16="http://schemas.microsoft.com/office/drawing/2014/main" id="{8FD4FA65-BB6F-BBD8-C689-7603A30979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716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5112" name="AutoShape 1" descr="Eine Matrixformel, die Konstanten verwendet">
          <a:extLst>
            <a:ext uri="{FF2B5EF4-FFF2-40B4-BE49-F238E27FC236}">
              <a16:creationId xmlns:a16="http://schemas.microsoft.com/office/drawing/2014/main" id="{58F5AFC7-35B7-D6B2-34CC-E05D22F7EAE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123825</xdr:rowOff>
    </xdr:to>
    <xdr:sp macro="" textlink="">
      <xdr:nvSpPr>
        <xdr:cNvPr id="25113" name="AutoShape 1" descr="Eine Matrixformel, die Konstanten verwendet">
          <a:extLst>
            <a:ext uri="{FF2B5EF4-FFF2-40B4-BE49-F238E27FC236}">
              <a16:creationId xmlns:a16="http://schemas.microsoft.com/office/drawing/2014/main" id="{B23FC935-1BF2-6D3D-6D76-486959AB2DC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187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5114" name="AutoShape 1" descr="Eine Matrixformel, die Konstanten verwendet">
          <a:extLst>
            <a:ext uri="{FF2B5EF4-FFF2-40B4-BE49-F238E27FC236}">
              <a16:creationId xmlns:a16="http://schemas.microsoft.com/office/drawing/2014/main" id="{4CD7F593-7981-0345-8709-7D3CDE216E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123825</xdr:rowOff>
    </xdr:to>
    <xdr:sp macro="" textlink="">
      <xdr:nvSpPr>
        <xdr:cNvPr id="25115" name="AutoShape 1" descr="Eine Matrixformel, die Konstanten verwendet">
          <a:extLst>
            <a:ext uri="{FF2B5EF4-FFF2-40B4-BE49-F238E27FC236}">
              <a16:creationId xmlns:a16="http://schemas.microsoft.com/office/drawing/2014/main" id="{A7A3369F-AEE1-2A0E-A927-1D190A1FD8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351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314325</xdr:colOff>
      <xdr:row>372</xdr:row>
      <xdr:rowOff>133350</xdr:rowOff>
    </xdr:to>
    <xdr:sp macro="" textlink="">
      <xdr:nvSpPr>
        <xdr:cNvPr id="25116" name="AutoShape 1" descr="Eine Matrixformel, die Konstanten verwendet">
          <a:extLst>
            <a:ext uri="{FF2B5EF4-FFF2-40B4-BE49-F238E27FC236}">
              <a16:creationId xmlns:a16="http://schemas.microsoft.com/office/drawing/2014/main" id="{66E72374-0A1E-D91E-08E0-990EEB6C4D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388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314325</xdr:colOff>
      <xdr:row>372</xdr:row>
      <xdr:rowOff>123825</xdr:rowOff>
    </xdr:to>
    <xdr:sp macro="" textlink="">
      <xdr:nvSpPr>
        <xdr:cNvPr id="25117" name="AutoShape 1" descr="Eine Matrixformel, die Konstanten verwendet">
          <a:extLst>
            <a:ext uri="{FF2B5EF4-FFF2-40B4-BE49-F238E27FC236}">
              <a16:creationId xmlns:a16="http://schemas.microsoft.com/office/drawing/2014/main" id="{F6E63DBD-6C57-18FD-534D-C9F88480A86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388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5118" name="AutoShape 1" descr="Eine Matrixformel, die Konstanten verwendet">
          <a:extLst>
            <a:ext uri="{FF2B5EF4-FFF2-40B4-BE49-F238E27FC236}">
              <a16:creationId xmlns:a16="http://schemas.microsoft.com/office/drawing/2014/main" id="{B245D922-D11B-787B-FFF3-7E47E0653E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123825</xdr:rowOff>
    </xdr:to>
    <xdr:sp macro="" textlink="">
      <xdr:nvSpPr>
        <xdr:cNvPr id="25119" name="AutoShape 1" descr="Eine Matrixformel, die Konstanten verwendet">
          <a:extLst>
            <a:ext uri="{FF2B5EF4-FFF2-40B4-BE49-F238E27FC236}">
              <a16:creationId xmlns:a16="http://schemas.microsoft.com/office/drawing/2014/main" id="{C832D7D6-3D82-3617-654F-53564F2FFB7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296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5120" name="AutoShape 1" descr="Eine Matrixformel, die Konstanten verwendet">
          <a:extLst>
            <a:ext uri="{FF2B5EF4-FFF2-40B4-BE49-F238E27FC236}">
              <a16:creationId xmlns:a16="http://schemas.microsoft.com/office/drawing/2014/main" id="{5AE17CA1-1D2D-EBF4-9C75-26DBEC8C8D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123825</xdr:rowOff>
    </xdr:to>
    <xdr:sp macro="" textlink="">
      <xdr:nvSpPr>
        <xdr:cNvPr id="25121" name="AutoShape 1" descr="Eine Matrixformel, die Konstanten verwendet">
          <a:extLst>
            <a:ext uri="{FF2B5EF4-FFF2-40B4-BE49-F238E27FC236}">
              <a16:creationId xmlns:a16="http://schemas.microsoft.com/office/drawing/2014/main" id="{73519559-E2CE-70F9-4CB9-38B0A16C74A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016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5122" name="AutoShape 1" descr="Eine Matrixformel, die Konstanten verwendet">
          <a:extLst>
            <a:ext uri="{FF2B5EF4-FFF2-40B4-BE49-F238E27FC236}">
              <a16:creationId xmlns:a16="http://schemas.microsoft.com/office/drawing/2014/main" id="{41A83170-CEAB-5D44-50BD-2EE5EB5CF37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123825</xdr:rowOff>
    </xdr:to>
    <xdr:sp macro="" textlink="">
      <xdr:nvSpPr>
        <xdr:cNvPr id="25123" name="AutoShape 1" descr="Eine Matrixformel, die Konstanten verwendet">
          <a:extLst>
            <a:ext uri="{FF2B5EF4-FFF2-40B4-BE49-F238E27FC236}">
              <a16:creationId xmlns:a16="http://schemas.microsoft.com/office/drawing/2014/main" id="{24F8D1EA-BD04-0265-D564-987E075B754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544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5124" name="AutoShape 1" descr="Eine Matrixformel, die Konstanten verwendet">
          <a:extLst>
            <a:ext uri="{FF2B5EF4-FFF2-40B4-BE49-F238E27FC236}">
              <a16:creationId xmlns:a16="http://schemas.microsoft.com/office/drawing/2014/main" id="{69D578FF-2A28-600C-4BF1-F829ED053C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123825</xdr:rowOff>
    </xdr:to>
    <xdr:sp macro="" textlink="">
      <xdr:nvSpPr>
        <xdr:cNvPr id="25125" name="AutoShape 1" descr="Eine Matrixformel, die Konstanten verwendet">
          <a:extLst>
            <a:ext uri="{FF2B5EF4-FFF2-40B4-BE49-F238E27FC236}">
              <a16:creationId xmlns:a16="http://schemas.microsoft.com/office/drawing/2014/main" id="{9E77BE9E-AD43-FF0C-E703-0025AAC05F3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966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126" name="AutoShape 1" descr="Eine Matrixformel, die Konstanten verwendet">
          <a:extLst>
            <a:ext uri="{FF2B5EF4-FFF2-40B4-BE49-F238E27FC236}">
              <a16:creationId xmlns:a16="http://schemas.microsoft.com/office/drawing/2014/main" id="{86C0B614-8A59-5E5C-C1B1-33A7CCB0C0A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123825</xdr:rowOff>
    </xdr:to>
    <xdr:sp macro="" textlink="">
      <xdr:nvSpPr>
        <xdr:cNvPr id="25127" name="AutoShape 1" descr="Eine Matrixformel, die Konstanten verwendet">
          <a:extLst>
            <a:ext uri="{FF2B5EF4-FFF2-40B4-BE49-F238E27FC236}">
              <a16:creationId xmlns:a16="http://schemas.microsoft.com/office/drawing/2014/main" id="{A2A89CDC-A642-3678-5695-E51536C4BE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922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25128" name="AutoShape 1" descr="Eine Matrixformel, die Konstanten verwendet">
          <a:extLst>
            <a:ext uri="{FF2B5EF4-FFF2-40B4-BE49-F238E27FC236}">
              <a16:creationId xmlns:a16="http://schemas.microsoft.com/office/drawing/2014/main" id="{1FC9F469-9588-BC88-6197-EB117A0B3E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123825</xdr:rowOff>
    </xdr:to>
    <xdr:sp macro="" textlink="">
      <xdr:nvSpPr>
        <xdr:cNvPr id="25129" name="AutoShape 1" descr="Eine Matrixformel, die Konstanten verwendet">
          <a:extLst>
            <a:ext uri="{FF2B5EF4-FFF2-40B4-BE49-F238E27FC236}">
              <a16:creationId xmlns:a16="http://schemas.microsoft.com/office/drawing/2014/main" id="{694AE166-ACE3-F03F-F4D1-F3EDBAF710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185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5130" name="AutoShape 1" descr="Eine Matrixformel, die Konstanten verwendet">
          <a:extLst>
            <a:ext uri="{FF2B5EF4-FFF2-40B4-BE49-F238E27FC236}">
              <a16:creationId xmlns:a16="http://schemas.microsoft.com/office/drawing/2014/main" id="{F9D7E9FF-CBC1-0095-1FA9-9BB590E51DB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123825</xdr:rowOff>
    </xdr:to>
    <xdr:sp macro="" textlink="">
      <xdr:nvSpPr>
        <xdr:cNvPr id="25131" name="AutoShape 1" descr="Eine Matrixformel, die Konstanten verwendet">
          <a:extLst>
            <a:ext uri="{FF2B5EF4-FFF2-40B4-BE49-F238E27FC236}">
              <a16:creationId xmlns:a16="http://schemas.microsoft.com/office/drawing/2014/main" id="{27AF199E-54B8-F85F-61E4-B7EBA148E98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574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132" name="AutoShape 1" descr="Eine Matrixformel, die Konstanten verwendet">
          <a:extLst>
            <a:ext uri="{FF2B5EF4-FFF2-40B4-BE49-F238E27FC236}">
              <a16:creationId xmlns:a16="http://schemas.microsoft.com/office/drawing/2014/main" id="{7D079AF8-5DFA-15E7-3638-6A30DDC08F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123825</xdr:rowOff>
    </xdr:to>
    <xdr:sp macro="" textlink="">
      <xdr:nvSpPr>
        <xdr:cNvPr id="25133" name="AutoShape 1" descr="Eine Matrixformel, die Konstanten verwendet">
          <a:extLst>
            <a:ext uri="{FF2B5EF4-FFF2-40B4-BE49-F238E27FC236}">
              <a16:creationId xmlns:a16="http://schemas.microsoft.com/office/drawing/2014/main" id="{B39516DF-BEC6-7A99-C683-DB8F581326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423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5134" name="AutoShape 1" descr="Eine Matrixformel, die Konstanten verwendet">
          <a:extLst>
            <a:ext uri="{FF2B5EF4-FFF2-40B4-BE49-F238E27FC236}">
              <a16:creationId xmlns:a16="http://schemas.microsoft.com/office/drawing/2014/main" id="{C43509DE-40FC-CC63-92FC-745855C4CEC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123825</xdr:rowOff>
    </xdr:to>
    <xdr:sp macro="" textlink="">
      <xdr:nvSpPr>
        <xdr:cNvPr id="25135" name="AutoShape 1" descr="Eine Matrixformel, die Konstanten verwendet">
          <a:extLst>
            <a:ext uri="{FF2B5EF4-FFF2-40B4-BE49-F238E27FC236}">
              <a16:creationId xmlns:a16="http://schemas.microsoft.com/office/drawing/2014/main" id="{BA69CE05-6979-DE27-8BC2-0D87C0E933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699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133350</xdr:rowOff>
    </xdr:to>
    <xdr:sp macro="" textlink="">
      <xdr:nvSpPr>
        <xdr:cNvPr id="25136" name="AutoShape 1" descr="Eine Matrixformel, die Konstanten verwendet">
          <a:extLst>
            <a:ext uri="{FF2B5EF4-FFF2-40B4-BE49-F238E27FC236}">
              <a16:creationId xmlns:a16="http://schemas.microsoft.com/office/drawing/2014/main" id="{5CDAD258-5F51-32B4-0D0C-CC6B157CAD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893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123825</xdr:rowOff>
    </xdr:to>
    <xdr:sp macro="" textlink="">
      <xdr:nvSpPr>
        <xdr:cNvPr id="25137" name="AutoShape 1" descr="Eine Matrixformel, die Konstanten verwendet">
          <a:extLst>
            <a:ext uri="{FF2B5EF4-FFF2-40B4-BE49-F238E27FC236}">
              <a16:creationId xmlns:a16="http://schemas.microsoft.com/office/drawing/2014/main" id="{3C11246A-82FA-23BF-A42F-5ADFF81B0A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893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5138" name="AutoShape 1" descr="Eine Matrixformel, die Konstanten verwendet">
          <a:extLst>
            <a:ext uri="{FF2B5EF4-FFF2-40B4-BE49-F238E27FC236}">
              <a16:creationId xmlns:a16="http://schemas.microsoft.com/office/drawing/2014/main" id="{49E12F92-831E-D350-E6DB-848444359A6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123825</xdr:rowOff>
    </xdr:to>
    <xdr:sp macro="" textlink="">
      <xdr:nvSpPr>
        <xdr:cNvPr id="25139" name="AutoShape 1" descr="Eine Matrixformel, die Konstanten verwendet">
          <a:extLst>
            <a:ext uri="{FF2B5EF4-FFF2-40B4-BE49-F238E27FC236}">
              <a16:creationId xmlns:a16="http://schemas.microsoft.com/office/drawing/2014/main" id="{D8D611AD-7445-C2B5-57CA-7F3372B8F3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344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5140" name="AutoShape 1" descr="Eine Matrixformel, die Konstanten verwendet">
          <a:extLst>
            <a:ext uri="{FF2B5EF4-FFF2-40B4-BE49-F238E27FC236}">
              <a16:creationId xmlns:a16="http://schemas.microsoft.com/office/drawing/2014/main" id="{7D4B174B-33A7-1926-17A1-C5AD55C7C1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123825</xdr:rowOff>
    </xdr:to>
    <xdr:sp macro="" textlink="">
      <xdr:nvSpPr>
        <xdr:cNvPr id="25141" name="AutoShape 1" descr="Eine Matrixformel, die Konstanten verwendet">
          <a:extLst>
            <a:ext uri="{FF2B5EF4-FFF2-40B4-BE49-F238E27FC236}">
              <a16:creationId xmlns:a16="http://schemas.microsoft.com/office/drawing/2014/main" id="{FE6EDB55-D5C4-8068-0DB6-048984BABD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554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5142" name="AutoShape 1" descr="Eine Matrixformel, die Konstanten verwendet">
          <a:extLst>
            <a:ext uri="{FF2B5EF4-FFF2-40B4-BE49-F238E27FC236}">
              <a16:creationId xmlns:a16="http://schemas.microsoft.com/office/drawing/2014/main" id="{BA8CA708-8421-DF46-AB78-4FAA582B351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123825</xdr:rowOff>
    </xdr:to>
    <xdr:sp macro="" textlink="">
      <xdr:nvSpPr>
        <xdr:cNvPr id="25143" name="AutoShape 1" descr="Eine Matrixformel, die Konstanten verwendet">
          <a:extLst>
            <a:ext uri="{FF2B5EF4-FFF2-40B4-BE49-F238E27FC236}">
              <a16:creationId xmlns:a16="http://schemas.microsoft.com/office/drawing/2014/main" id="{BC2F3BBB-8D0B-CCF8-E6E8-5F330B43B7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403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5144" name="AutoShape 1" descr="Eine Matrixformel, die Konstanten verwendet">
          <a:extLst>
            <a:ext uri="{FF2B5EF4-FFF2-40B4-BE49-F238E27FC236}">
              <a16:creationId xmlns:a16="http://schemas.microsoft.com/office/drawing/2014/main" id="{3AA83CAC-4ED9-7368-AAE6-F06AF73A48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123825</xdr:rowOff>
    </xdr:to>
    <xdr:sp macro="" textlink="">
      <xdr:nvSpPr>
        <xdr:cNvPr id="25145" name="AutoShape 1" descr="Eine Matrixformel, die Konstanten verwendet">
          <a:extLst>
            <a:ext uri="{FF2B5EF4-FFF2-40B4-BE49-F238E27FC236}">
              <a16:creationId xmlns:a16="http://schemas.microsoft.com/office/drawing/2014/main" id="{D5FE6F7E-F20A-3DB5-BF00-0298C3514B3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386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5146" name="AutoShape 1" descr="Eine Matrixformel, die Konstanten verwendet">
          <a:extLst>
            <a:ext uri="{FF2B5EF4-FFF2-40B4-BE49-F238E27FC236}">
              <a16:creationId xmlns:a16="http://schemas.microsoft.com/office/drawing/2014/main" id="{375284A2-111B-7F8A-BF18-21E7A9B8C2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123825</xdr:rowOff>
    </xdr:to>
    <xdr:sp macro="" textlink="">
      <xdr:nvSpPr>
        <xdr:cNvPr id="25147" name="AutoShape 1" descr="Eine Matrixformel, die Konstanten verwendet">
          <a:extLst>
            <a:ext uri="{FF2B5EF4-FFF2-40B4-BE49-F238E27FC236}">
              <a16:creationId xmlns:a16="http://schemas.microsoft.com/office/drawing/2014/main" id="{3FD66724-3B63-C18D-2602-BB969F63D1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473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148" name="AutoShape 1" descr="Eine Matrixformel, die Konstanten verwendet">
          <a:extLst>
            <a:ext uri="{FF2B5EF4-FFF2-40B4-BE49-F238E27FC236}">
              <a16:creationId xmlns:a16="http://schemas.microsoft.com/office/drawing/2014/main" id="{2A439AC9-AF9A-06BB-DEAC-B1EB4922F9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123825</xdr:rowOff>
    </xdr:to>
    <xdr:sp macro="" textlink="">
      <xdr:nvSpPr>
        <xdr:cNvPr id="25149" name="AutoShape 1" descr="Eine Matrixformel, die Konstanten verwendet">
          <a:extLst>
            <a:ext uri="{FF2B5EF4-FFF2-40B4-BE49-F238E27FC236}">
              <a16:creationId xmlns:a16="http://schemas.microsoft.com/office/drawing/2014/main" id="{AD4B9165-6B95-9C44-2F52-DC414FAE07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384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5150" name="AutoShape 1" descr="Eine Matrixformel, die Konstanten verwendet">
          <a:extLst>
            <a:ext uri="{FF2B5EF4-FFF2-40B4-BE49-F238E27FC236}">
              <a16:creationId xmlns:a16="http://schemas.microsoft.com/office/drawing/2014/main" id="{5DD0C91F-EEB5-B0AD-CBA3-75C5F95DD5C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123825</xdr:rowOff>
    </xdr:to>
    <xdr:sp macro="" textlink="">
      <xdr:nvSpPr>
        <xdr:cNvPr id="25151" name="AutoShape 1" descr="Eine Matrixformel, die Konstanten verwendet">
          <a:extLst>
            <a:ext uri="{FF2B5EF4-FFF2-40B4-BE49-F238E27FC236}">
              <a16:creationId xmlns:a16="http://schemas.microsoft.com/office/drawing/2014/main" id="{BC1FC47C-8353-69D9-183E-E146C263C5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09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152" name="AutoShape 1" descr="Eine Matrixformel, die Konstanten verwendet">
          <a:extLst>
            <a:ext uri="{FF2B5EF4-FFF2-40B4-BE49-F238E27FC236}">
              <a16:creationId xmlns:a16="http://schemas.microsoft.com/office/drawing/2014/main" id="{E8B5A06F-E498-A9D9-0548-F4F96ABDA38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123825</xdr:rowOff>
    </xdr:to>
    <xdr:sp macro="" textlink="">
      <xdr:nvSpPr>
        <xdr:cNvPr id="25153" name="AutoShape 1" descr="Eine Matrixformel, die Konstanten verwendet">
          <a:extLst>
            <a:ext uri="{FF2B5EF4-FFF2-40B4-BE49-F238E27FC236}">
              <a16:creationId xmlns:a16="http://schemas.microsoft.com/office/drawing/2014/main" id="{E02DF6A9-7FB4-F7A5-8438-93ED94742F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946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5154" name="AutoShape 1" descr="Eine Matrixformel, die Konstanten verwendet">
          <a:extLst>
            <a:ext uri="{FF2B5EF4-FFF2-40B4-BE49-F238E27FC236}">
              <a16:creationId xmlns:a16="http://schemas.microsoft.com/office/drawing/2014/main" id="{F35863D2-78D5-110F-7921-36C892645B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123825</xdr:rowOff>
    </xdr:to>
    <xdr:sp macro="" textlink="">
      <xdr:nvSpPr>
        <xdr:cNvPr id="25155" name="AutoShape 1" descr="Eine Matrixformel, die Konstanten verwendet">
          <a:extLst>
            <a:ext uri="{FF2B5EF4-FFF2-40B4-BE49-F238E27FC236}">
              <a16:creationId xmlns:a16="http://schemas.microsoft.com/office/drawing/2014/main" id="{2DBFD0DD-3DCD-BC49-57C7-9EBD1EAFC8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25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5156" name="AutoShape 1" descr="Eine Matrixformel, die Konstanten verwendet">
          <a:extLst>
            <a:ext uri="{FF2B5EF4-FFF2-40B4-BE49-F238E27FC236}">
              <a16:creationId xmlns:a16="http://schemas.microsoft.com/office/drawing/2014/main" id="{9298EE54-E85A-2EC0-2221-6BF23F3DE9A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123825</xdr:rowOff>
    </xdr:to>
    <xdr:sp macro="" textlink="">
      <xdr:nvSpPr>
        <xdr:cNvPr id="25157" name="AutoShape 1" descr="Eine Matrixformel, die Konstanten verwendet">
          <a:extLst>
            <a:ext uri="{FF2B5EF4-FFF2-40B4-BE49-F238E27FC236}">
              <a16:creationId xmlns:a16="http://schemas.microsoft.com/office/drawing/2014/main" id="{90509274-1CD1-5A1F-2614-F12B412C35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069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5158" name="AutoShape 1" descr="Eine Matrixformel, die Konstanten verwendet">
          <a:extLst>
            <a:ext uri="{FF2B5EF4-FFF2-40B4-BE49-F238E27FC236}">
              <a16:creationId xmlns:a16="http://schemas.microsoft.com/office/drawing/2014/main" id="{93AF1801-C3D9-56FF-303E-6B0C11EDC44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123825</xdr:rowOff>
    </xdr:to>
    <xdr:sp macro="" textlink="">
      <xdr:nvSpPr>
        <xdr:cNvPr id="25159" name="AutoShape 1" descr="Eine Matrixformel, die Konstanten verwendet">
          <a:extLst>
            <a:ext uri="{FF2B5EF4-FFF2-40B4-BE49-F238E27FC236}">
              <a16:creationId xmlns:a16="http://schemas.microsoft.com/office/drawing/2014/main" id="{04517769-9044-6D6E-AABA-1802C277A2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441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160" name="AutoShape 1" descr="Eine Matrixformel, die Konstanten verwendet">
          <a:extLst>
            <a:ext uri="{FF2B5EF4-FFF2-40B4-BE49-F238E27FC236}">
              <a16:creationId xmlns:a16="http://schemas.microsoft.com/office/drawing/2014/main" id="{BB82D4A4-9C7E-2DA7-47CE-94C2791483B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123825</xdr:rowOff>
    </xdr:to>
    <xdr:sp macro="" textlink="">
      <xdr:nvSpPr>
        <xdr:cNvPr id="25161" name="AutoShape 1" descr="Eine Matrixformel, die Konstanten verwendet">
          <a:extLst>
            <a:ext uri="{FF2B5EF4-FFF2-40B4-BE49-F238E27FC236}">
              <a16:creationId xmlns:a16="http://schemas.microsoft.com/office/drawing/2014/main" id="{FFE5F21C-4DA8-230F-2E87-0A731A69F2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382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5162" name="AutoShape 1" descr="Eine Matrixformel, die Konstanten verwendet">
          <a:extLst>
            <a:ext uri="{FF2B5EF4-FFF2-40B4-BE49-F238E27FC236}">
              <a16:creationId xmlns:a16="http://schemas.microsoft.com/office/drawing/2014/main" id="{206BED01-5AF0-CB9A-8D29-B699B95094E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123825</xdr:rowOff>
    </xdr:to>
    <xdr:sp macro="" textlink="">
      <xdr:nvSpPr>
        <xdr:cNvPr id="25163" name="AutoShape 1" descr="Eine Matrixformel, die Konstanten verwendet">
          <a:extLst>
            <a:ext uri="{FF2B5EF4-FFF2-40B4-BE49-F238E27FC236}">
              <a16:creationId xmlns:a16="http://schemas.microsoft.com/office/drawing/2014/main" id="{B70CAB9B-E874-0A16-4893-5F06476DC7D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130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503</xdr:row>
      <xdr:rowOff>0</xdr:rowOff>
    </xdr:from>
    <xdr:to>
      <xdr:col>11</xdr:col>
      <xdr:colOff>314325</xdr:colOff>
      <xdr:row>504</xdr:row>
      <xdr:rowOff>133350</xdr:rowOff>
    </xdr:to>
    <xdr:sp macro="" textlink="">
      <xdr:nvSpPr>
        <xdr:cNvPr id="25164" name="AutoShape 1" descr="Eine Matrixformel, die Konstanten verwendet">
          <a:extLst>
            <a:ext uri="{FF2B5EF4-FFF2-40B4-BE49-F238E27FC236}">
              <a16:creationId xmlns:a16="http://schemas.microsoft.com/office/drawing/2014/main" id="{D473E228-2CEC-7CEA-4795-018F816903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76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503</xdr:row>
      <xdr:rowOff>0</xdr:rowOff>
    </xdr:from>
    <xdr:to>
      <xdr:col>11</xdr:col>
      <xdr:colOff>314325</xdr:colOff>
      <xdr:row>504</xdr:row>
      <xdr:rowOff>123825</xdr:rowOff>
    </xdr:to>
    <xdr:sp macro="" textlink="">
      <xdr:nvSpPr>
        <xdr:cNvPr id="25165" name="AutoShape 1" descr="Eine Matrixformel, die Konstanten verwendet">
          <a:extLst>
            <a:ext uri="{FF2B5EF4-FFF2-40B4-BE49-F238E27FC236}">
              <a16:creationId xmlns:a16="http://schemas.microsoft.com/office/drawing/2014/main" id="{649F182F-9B70-1684-FF4F-0CE42DA158D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762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133350</xdr:rowOff>
    </xdr:to>
    <xdr:sp macro="" textlink="">
      <xdr:nvSpPr>
        <xdr:cNvPr id="25166" name="AutoShape 1" descr="Eine Matrixformel, die Konstanten verwendet">
          <a:extLst>
            <a:ext uri="{FF2B5EF4-FFF2-40B4-BE49-F238E27FC236}">
              <a16:creationId xmlns:a16="http://schemas.microsoft.com/office/drawing/2014/main" id="{15FAF954-B35F-7778-FF87-BDF1897A49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084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123825</xdr:rowOff>
    </xdr:to>
    <xdr:sp macro="" textlink="">
      <xdr:nvSpPr>
        <xdr:cNvPr id="25167" name="AutoShape 1" descr="Eine Matrixformel, die Konstanten verwendet">
          <a:extLst>
            <a:ext uri="{FF2B5EF4-FFF2-40B4-BE49-F238E27FC236}">
              <a16:creationId xmlns:a16="http://schemas.microsoft.com/office/drawing/2014/main" id="{BE091872-98F3-A1E1-4D54-B9018416594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084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5168" name="AutoShape 1" descr="Eine Matrixformel, die Konstanten verwendet">
          <a:extLst>
            <a:ext uri="{FF2B5EF4-FFF2-40B4-BE49-F238E27FC236}">
              <a16:creationId xmlns:a16="http://schemas.microsoft.com/office/drawing/2014/main" id="{9AF39F53-B869-D1A0-0FFE-3614A2A6C5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123825</xdr:rowOff>
    </xdr:to>
    <xdr:sp macro="" textlink="">
      <xdr:nvSpPr>
        <xdr:cNvPr id="25169" name="AutoShape 1" descr="Eine Matrixformel, die Konstanten verwendet">
          <a:extLst>
            <a:ext uri="{FF2B5EF4-FFF2-40B4-BE49-F238E27FC236}">
              <a16:creationId xmlns:a16="http://schemas.microsoft.com/office/drawing/2014/main" id="{9E45217D-0848-40EB-B828-11FA04B64B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268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170" name="AutoShape 1" descr="Eine Matrixformel, die Konstanten verwendet">
          <a:extLst>
            <a:ext uri="{FF2B5EF4-FFF2-40B4-BE49-F238E27FC236}">
              <a16:creationId xmlns:a16="http://schemas.microsoft.com/office/drawing/2014/main" id="{2594DDFC-37D6-2690-89EE-0C56062B81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123825</xdr:rowOff>
    </xdr:to>
    <xdr:sp macro="" textlink="">
      <xdr:nvSpPr>
        <xdr:cNvPr id="25171" name="AutoShape 1" descr="Eine Matrixformel, die Konstanten verwendet">
          <a:extLst>
            <a:ext uri="{FF2B5EF4-FFF2-40B4-BE49-F238E27FC236}">
              <a16:creationId xmlns:a16="http://schemas.microsoft.com/office/drawing/2014/main" id="{3FC1FFCC-8B26-EA14-FA0D-76996C75CA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145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5172" name="AutoShape 1" descr="Eine Matrixformel, die Konstanten verwendet">
          <a:extLst>
            <a:ext uri="{FF2B5EF4-FFF2-40B4-BE49-F238E27FC236}">
              <a16:creationId xmlns:a16="http://schemas.microsoft.com/office/drawing/2014/main" id="{210D1341-B309-6C10-C517-AB5C1FC1CD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123825</xdr:rowOff>
    </xdr:to>
    <xdr:sp macro="" textlink="">
      <xdr:nvSpPr>
        <xdr:cNvPr id="25173" name="AutoShape 1" descr="Eine Matrixformel, die Konstanten verwendet">
          <a:extLst>
            <a:ext uri="{FF2B5EF4-FFF2-40B4-BE49-F238E27FC236}">
              <a16:creationId xmlns:a16="http://schemas.microsoft.com/office/drawing/2014/main" id="{5E632093-0840-9A57-7D34-24DBF46055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624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5174" name="AutoShape 1" descr="Eine Matrixformel, die Konstanten verwendet">
          <a:extLst>
            <a:ext uri="{FF2B5EF4-FFF2-40B4-BE49-F238E27FC236}">
              <a16:creationId xmlns:a16="http://schemas.microsoft.com/office/drawing/2014/main" id="{77B5FABE-4521-5808-5442-41ECCF8715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123825</xdr:rowOff>
    </xdr:to>
    <xdr:sp macro="" textlink="">
      <xdr:nvSpPr>
        <xdr:cNvPr id="25175" name="AutoShape 1" descr="Eine Matrixformel, die Konstanten verwendet">
          <a:extLst>
            <a:ext uri="{FF2B5EF4-FFF2-40B4-BE49-F238E27FC236}">
              <a16:creationId xmlns:a16="http://schemas.microsoft.com/office/drawing/2014/main" id="{30FB05A9-5F81-2831-1C43-10A971EC072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587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5176" name="AutoShape 1" descr="Eine Matrixformel, die Konstanten verwendet">
          <a:extLst>
            <a:ext uri="{FF2B5EF4-FFF2-40B4-BE49-F238E27FC236}">
              <a16:creationId xmlns:a16="http://schemas.microsoft.com/office/drawing/2014/main" id="{8901EC28-785A-860C-F75E-4D614A70E9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123825</xdr:rowOff>
    </xdr:to>
    <xdr:sp macro="" textlink="">
      <xdr:nvSpPr>
        <xdr:cNvPr id="25177" name="AutoShape 1" descr="Eine Matrixformel, die Konstanten verwendet">
          <a:extLst>
            <a:ext uri="{FF2B5EF4-FFF2-40B4-BE49-F238E27FC236}">
              <a16:creationId xmlns:a16="http://schemas.microsoft.com/office/drawing/2014/main" id="{6B65EE31-5D3E-C532-545E-2158C41014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659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178" name="AutoShape 1" descr="Eine Matrixformel, die Konstanten verwendet">
          <a:extLst>
            <a:ext uri="{FF2B5EF4-FFF2-40B4-BE49-F238E27FC236}">
              <a16:creationId xmlns:a16="http://schemas.microsoft.com/office/drawing/2014/main" id="{D393CCF0-1557-13F7-F724-4B3321500C7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123825</xdr:rowOff>
    </xdr:to>
    <xdr:sp macro="" textlink="">
      <xdr:nvSpPr>
        <xdr:cNvPr id="25179" name="AutoShape 1" descr="Eine Matrixformel, die Konstanten verwendet">
          <a:extLst>
            <a:ext uri="{FF2B5EF4-FFF2-40B4-BE49-F238E27FC236}">
              <a16:creationId xmlns:a16="http://schemas.microsoft.com/office/drawing/2014/main" id="{B0036CFC-0619-4037-7F77-F9E73A2E81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338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5180" name="AutoShape 1" descr="Eine Matrixformel, die Konstanten verwendet">
          <a:extLst>
            <a:ext uri="{FF2B5EF4-FFF2-40B4-BE49-F238E27FC236}">
              <a16:creationId xmlns:a16="http://schemas.microsoft.com/office/drawing/2014/main" id="{0F1F3CDE-4550-464A-9715-6E31D88DA3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123825</xdr:rowOff>
    </xdr:to>
    <xdr:sp macro="" textlink="">
      <xdr:nvSpPr>
        <xdr:cNvPr id="25181" name="AutoShape 1" descr="Eine Matrixformel, die Konstanten verwendet">
          <a:extLst>
            <a:ext uri="{FF2B5EF4-FFF2-40B4-BE49-F238E27FC236}">
              <a16:creationId xmlns:a16="http://schemas.microsoft.com/office/drawing/2014/main" id="{6743B0A1-4011-5EA8-9673-AA3BF0B427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301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5182" name="AutoShape 1" descr="Eine Matrixformel, die Konstanten verwendet">
          <a:extLst>
            <a:ext uri="{FF2B5EF4-FFF2-40B4-BE49-F238E27FC236}">
              <a16:creationId xmlns:a16="http://schemas.microsoft.com/office/drawing/2014/main" id="{99BAEFC1-5FBD-4BFE-5634-282047A7330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123825</xdr:rowOff>
    </xdr:to>
    <xdr:sp macro="" textlink="">
      <xdr:nvSpPr>
        <xdr:cNvPr id="25183" name="AutoShape 1" descr="Eine Matrixformel, die Konstanten verwendet">
          <a:extLst>
            <a:ext uri="{FF2B5EF4-FFF2-40B4-BE49-F238E27FC236}">
              <a16:creationId xmlns:a16="http://schemas.microsoft.com/office/drawing/2014/main" id="{E21D65B7-80D9-593B-5198-534A0C4F93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655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184" name="AutoShape 1" descr="Eine Matrixformel, die Konstanten verwendet">
          <a:extLst>
            <a:ext uri="{FF2B5EF4-FFF2-40B4-BE49-F238E27FC236}">
              <a16:creationId xmlns:a16="http://schemas.microsoft.com/office/drawing/2014/main" id="{5EDBC291-5EA9-66F3-2426-8E43568B09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123825</xdr:rowOff>
    </xdr:to>
    <xdr:sp macro="" textlink="">
      <xdr:nvSpPr>
        <xdr:cNvPr id="25185" name="AutoShape 1" descr="Eine Matrixformel, die Konstanten verwendet">
          <a:extLst>
            <a:ext uri="{FF2B5EF4-FFF2-40B4-BE49-F238E27FC236}">
              <a16:creationId xmlns:a16="http://schemas.microsoft.com/office/drawing/2014/main" id="{6B2FCC61-0DE0-C6FE-5438-2C51CA1452D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955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5186" name="AutoShape 1" descr="Eine Matrixformel, die Konstanten verwendet">
          <a:extLst>
            <a:ext uri="{FF2B5EF4-FFF2-40B4-BE49-F238E27FC236}">
              <a16:creationId xmlns:a16="http://schemas.microsoft.com/office/drawing/2014/main" id="{EB2C609F-843A-FA9D-0650-A6393B0842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123825</xdr:rowOff>
    </xdr:to>
    <xdr:sp macro="" textlink="">
      <xdr:nvSpPr>
        <xdr:cNvPr id="25187" name="AutoShape 1" descr="Eine Matrixformel, die Konstanten verwendet">
          <a:extLst>
            <a:ext uri="{FF2B5EF4-FFF2-40B4-BE49-F238E27FC236}">
              <a16:creationId xmlns:a16="http://schemas.microsoft.com/office/drawing/2014/main" id="{505503D0-8749-0C89-1470-8924D630389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832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5188" name="AutoShape 1" descr="Eine Matrixformel, die Konstanten verwendet">
          <a:extLst>
            <a:ext uri="{FF2B5EF4-FFF2-40B4-BE49-F238E27FC236}">
              <a16:creationId xmlns:a16="http://schemas.microsoft.com/office/drawing/2014/main" id="{629757AC-C087-3367-6DB4-8C672E5338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123825</xdr:rowOff>
    </xdr:to>
    <xdr:sp macro="" textlink="">
      <xdr:nvSpPr>
        <xdr:cNvPr id="25189" name="AutoShape 1" descr="Eine Matrixformel, die Konstanten verwendet">
          <a:extLst>
            <a:ext uri="{FF2B5EF4-FFF2-40B4-BE49-F238E27FC236}">
              <a16:creationId xmlns:a16="http://schemas.microsoft.com/office/drawing/2014/main" id="{1C92E7F3-2DE3-7D78-EBA3-019AA5451C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705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190" name="AutoShape 1" descr="Eine Matrixformel, die Konstanten verwendet">
          <a:extLst>
            <a:ext uri="{FF2B5EF4-FFF2-40B4-BE49-F238E27FC236}">
              <a16:creationId xmlns:a16="http://schemas.microsoft.com/office/drawing/2014/main" id="{CC8002B3-42B0-2126-9435-24F15F0291F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123825</xdr:rowOff>
    </xdr:to>
    <xdr:sp macro="" textlink="">
      <xdr:nvSpPr>
        <xdr:cNvPr id="25191" name="AutoShape 1" descr="Eine Matrixformel, die Konstanten verwendet">
          <a:extLst>
            <a:ext uri="{FF2B5EF4-FFF2-40B4-BE49-F238E27FC236}">
              <a16:creationId xmlns:a16="http://schemas.microsoft.com/office/drawing/2014/main" id="{D80EF8DB-F733-6FCC-46C9-BA7EC5B912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872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192" name="AutoShape 1" descr="Eine Matrixformel, die Konstanten verwendet">
          <a:extLst>
            <a:ext uri="{FF2B5EF4-FFF2-40B4-BE49-F238E27FC236}">
              <a16:creationId xmlns:a16="http://schemas.microsoft.com/office/drawing/2014/main" id="{F6CAC09E-340B-BA6C-184A-7E1B9B2D3C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123825</xdr:rowOff>
    </xdr:to>
    <xdr:sp macro="" textlink="">
      <xdr:nvSpPr>
        <xdr:cNvPr id="25193" name="AutoShape 1" descr="Eine Matrixformel, die Konstanten verwendet">
          <a:extLst>
            <a:ext uri="{FF2B5EF4-FFF2-40B4-BE49-F238E27FC236}">
              <a16:creationId xmlns:a16="http://schemas.microsoft.com/office/drawing/2014/main" id="{35642C85-187F-337D-F793-B893F885DD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607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194" name="AutoShape 1" descr="Eine Matrixformel, die Konstanten verwendet">
          <a:extLst>
            <a:ext uri="{FF2B5EF4-FFF2-40B4-BE49-F238E27FC236}">
              <a16:creationId xmlns:a16="http://schemas.microsoft.com/office/drawing/2014/main" id="{CBCF472A-5090-5B54-04BD-97135762982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123825</xdr:rowOff>
    </xdr:to>
    <xdr:sp macro="" textlink="">
      <xdr:nvSpPr>
        <xdr:cNvPr id="25195" name="AutoShape 1" descr="Eine Matrixformel, die Konstanten verwendet">
          <a:extLst>
            <a:ext uri="{FF2B5EF4-FFF2-40B4-BE49-F238E27FC236}">
              <a16:creationId xmlns:a16="http://schemas.microsoft.com/office/drawing/2014/main" id="{B24B3215-1052-81A8-1896-66FCBFAF50A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880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507</xdr:row>
      <xdr:rowOff>0</xdr:rowOff>
    </xdr:from>
    <xdr:to>
      <xdr:col>11</xdr:col>
      <xdr:colOff>314325</xdr:colOff>
      <xdr:row>508</xdr:row>
      <xdr:rowOff>133350</xdr:rowOff>
    </xdr:to>
    <xdr:sp macro="" textlink="">
      <xdr:nvSpPr>
        <xdr:cNvPr id="25196" name="AutoShape 1" descr="Eine Matrixformel, die Konstanten verwendet">
          <a:extLst>
            <a:ext uri="{FF2B5EF4-FFF2-40B4-BE49-F238E27FC236}">
              <a16:creationId xmlns:a16="http://schemas.microsoft.com/office/drawing/2014/main" id="{BB2EEBDD-511F-AD3B-377E-76A015C152B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1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507</xdr:row>
      <xdr:rowOff>0</xdr:rowOff>
    </xdr:from>
    <xdr:to>
      <xdr:col>11</xdr:col>
      <xdr:colOff>314325</xdr:colOff>
      <xdr:row>508</xdr:row>
      <xdr:rowOff>123825</xdr:rowOff>
    </xdr:to>
    <xdr:sp macro="" textlink="">
      <xdr:nvSpPr>
        <xdr:cNvPr id="25197" name="AutoShape 1" descr="Eine Matrixformel, die Konstanten verwendet">
          <a:extLst>
            <a:ext uri="{FF2B5EF4-FFF2-40B4-BE49-F238E27FC236}">
              <a16:creationId xmlns:a16="http://schemas.microsoft.com/office/drawing/2014/main" id="{178B9BBE-4C54-7224-641A-C4884461FE0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10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5198" name="AutoShape 1" descr="Eine Matrixformel, die Konstanten verwendet">
          <a:extLst>
            <a:ext uri="{FF2B5EF4-FFF2-40B4-BE49-F238E27FC236}">
              <a16:creationId xmlns:a16="http://schemas.microsoft.com/office/drawing/2014/main" id="{D66C7E7C-AE0B-B1D9-3A3D-F769A94F33B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123825</xdr:rowOff>
    </xdr:to>
    <xdr:sp macro="" textlink="">
      <xdr:nvSpPr>
        <xdr:cNvPr id="25199" name="AutoShape 1" descr="Eine Matrixformel, die Konstanten verwendet">
          <a:extLst>
            <a:ext uri="{FF2B5EF4-FFF2-40B4-BE49-F238E27FC236}">
              <a16:creationId xmlns:a16="http://schemas.microsoft.com/office/drawing/2014/main" id="{FD4FC2B2-E86C-6F8B-5A66-FDEB7A089C6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049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5200" name="AutoShape 1" descr="Eine Matrixformel, die Konstanten verwendet">
          <a:extLst>
            <a:ext uri="{FF2B5EF4-FFF2-40B4-BE49-F238E27FC236}">
              <a16:creationId xmlns:a16="http://schemas.microsoft.com/office/drawing/2014/main" id="{DF678AD9-8529-2418-133A-79505EFB455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123825</xdr:rowOff>
    </xdr:to>
    <xdr:sp macro="" textlink="">
      <xdr:nvSpPr>
        <xdr:cNvPr id="25201" name="AutoShape 1" descr="Eine Matrixformel, die Konstanten verwendet">
          <a:extLst>
            <a:ext uri="{FF2B5EF4-FFF2-40B4-BE49-F238E27FC236}">
              <a16:creationId xmlns:a16="http://schemas.microsoft.com/office/drawing/2014/main" id="{035F2044-1805-1157-DDBA-CD318DB36F7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167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510</xdr:row>
      <xdr:rowOff>0</xdr:rowOff>
    </xdr:from>
    <xdr:to>
      <xdr:col>11</xdr:col>
      <xdr:colOff>314325</xdr:colOff>
      <xdr:row>511</xdr:row>
      <xdr:rowOff>133350</xdr:rowOff>
    </xdr:to>
    <xdr:sp macro="" textlink="">
      <xdr:nvSpPr>
        <xdr:cNvPr id="25202" name="AutoShape 1" descr="Eine Matrixformel, die Konstanten verwendet">
          <a:extLst>
            <a:ext uri="{FF2B5EF4-FFF2-40B4-BE49-F238E27FC236}">
              <a16:creationId xmlns:a16="http://schemas.microsoft.com/office/drawing/2014/main" id="{5063AC1F-EC12-9628-5DE2-066E0A7A484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89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510</xdr:row>
      <xdr:rowOff>0</xdr:rowOff>
    </xdr:from>
    <xdr:to>
      <xdr:col>11</xdr:col>
      <xdr:colOff>314325</xdr:colOff>
      <xdr:row>511</xdr:row>
      <xdr:rowOff>123825</xdr:rowOff>
    </xdr:to>
    <xdr:sp macro="" textlink="">
      <xdr:nvSpPr>
        <xdr:cNvPr id="25203" name="AutoShape 1" descr="Eine Matrixformel, die Konstanten verwendet">
          <a:extLst>
            <a:ext uri="{FF2B5EF4-FFF2-40B4-BE49-F238E27FC236}">
              <a16:creationId xmlns:a16="http://schemas.microsoft.com/office/drawing/2014/main" id="{43AC5065-3BB7-CF34-E603-3760601D279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896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498</xdr:row>
      <xdr:rowOff>0</xdr:rowOff>
    </xdr:from>
    <xdr:to>
      <xdr:col>11</xdr:col>
      <xdr:colOff>314325</xdr:colOff>
      <xdr:row>499</xdr:row>
      <xdr:rowOff>133350</xdr:rowOff>
    </xdr:to>
    <xdr:sp macro="" textlink="">
      <xdr:nvSpPr>
        <xdr:cNvPr id="25204" name="AutoShape 1" descr="Eine Matrixformel, die Konstanten verwendet">
          <a:extLst>
            <a:ext uri="{FF2B5EF4-FFF2-40B4-BE49-F238E27FC236}">
              <a16:creationId xmlns:a16="http://schemas.microsoft.com/office/drawing/2014/main" id="{E7ACF548-7AD9-AC82-5D2C-B1C5040DFB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95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498</xdr:row>
      <xdr:rowOff>0</xdr:rowOff>
    </xdr:from>
    <xdr:to>
      <xdr:col>11</xdr:col>
      <xdr:colOff>314325</xdr:colOff>
      <xdr:row>499</xdr:row>
      <xdr:rowOff>123825</xdr:rowOff>
    </xdr:to>
    <xdr:sp macro="" textlink="">
      <xdr:nvSpPr>
        <xdr:cNvPr id="25205" name="AutoShape 1" descr="Eine Matrixformel, die Konstanten verwendet">
          <a:extLst>
            <a:ext uri="{FF2B5EF4-FFF2-40B4-BE49-F238E27FC236}">
              <a16:creationId xmlns:a16="http://schemas.microsoft.com/office/drawing/2014/main" id="{9D657A79-08EB-AF86-BB58-9ACC94B3BE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952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206" name="AutoShape 1" descr="Eine Matrixformel, die Konstanten verwendet">
          <a:extLst>
            <a:ext uri="{FF2B5EF4-FFF2-40B4-BE49-F238E27FC236}">
              <a16:creationId xmlns:a16="http://schemas.microsoft.com/office/drawing/2014/main" id="{C0F4838B-EC0E-8CB4-BB96-A4E3117733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123825</xdr:rowOff>
    </xdr:to>
    <xdr:sp macro="" textlink="">
      <xdr:nvSpPr>
        <xdr:cNvPr id="25207" name="AutoShape 1" descr="Eine Matrixformel, die Konstanten verwendet">
          <a:extLst>
            <a:ext uri="{FF2B5EF4-FFF2-40B4-BE49-F238E27FC236}">
              <a16:creationId xmlns:a16="http://schemas.microsoft.com/office/drawing/2014/main" id="{2071D847-3D04-85A5-C869-A2F7AEAEEF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134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5208" name="AutoShape 1" descr="Eine Matrixformel, die Konstanten verwendet">
          <a:extLst>
            <a:ext uri="{FF2B5EF4-FFF2-40B4-BE49-F238E27FC236}">
              <a16:creationId xmlns:a16="http://schemas.microsoft.com/office/drawing/2014/main" id="{3D0178D7-B23F-70B7-07F2-B25F2C99CB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123825</xdr:rowOff>
    </xdr:to>
    <xdr:sp macro="" textlink="">
      <xdr:nvSpPr>
        <xdr:cNvPr id="25209" name="AutoShape 1" descr="Eine Matrixformel, die Konstanten verwendet">
          <a:extLst>
            <a:ext uri="{FF2B5EF4-FFF2-40B4-BE49-F238E27FC236}">
              <a16:creationId xmlns:a16="http://schemas.microsoft.com/office/drawing/2014/main" id="{9C73523A-B8E6-5B76-371C-6EB4EA43D6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458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5210" name="AutoShape 1" descr="Eine Matrixformel, die Konstanten verwendet">
          <a:extLst>
            <a:ext uri="{FF2B5EF4-FFF2-40B4-BE49-F238E27FC236}">
              <a16:creationId xmlns:a16="http://schemas.microsoft.com/office/drawing/2014/main" id="{6F7B9679-64B0-1B51-4176-F486267806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123825</xdr:rowOff>
    </xdr:to>
    <xdr:sp macro="" textlink="">
      <xdr:nvSpPr>
        <xdr:cNvPr id="25211" name="AutoShape 1" descr="Eine Matrixformel, die Konstanten verwendet">
          <a:extLst>
            <a:ext uri="{FF2B5EF4-FFF2-40B4-BE49-F238E27FC236}">
              <a16:creationId xmlns:a16="http://schemas.microsoft.com/office/drawing/2014/main" id="{F4404376-8758-9814-F716-0F7BB7A8B1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224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5212" name="AutoShape 1" descr="Eine Matrixformel, die Konstanten verwendet">
          <a:extLst>
            <a:ext uri="{FF2B5EF4-FFF2-40B4-BE49-F238E27FC236}">
              <a16:creationId xmlns:a16="http://schemas.microsoft.com/office/drawing/2014/main" id="{9DA2E8C7-522E-4A4C-1A59-B153BB69EEA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123825</xdr:rowOff>
    </xdr:to>
    <xdr:sp macro="" textlink="">
      <xdr:nvSpPr>
        <xdr:cNvPr id="25213" name="AutoShape 1" descr="Eine Matrixformel, die Konstanten verwendet">
          <a:extLst>
            <a:ext uri="{FF2B5EF4-FFF2-40B4-BE49-F238E27FC236}">
              <a16:creationId xmlns:a16="http://schemas.microsoft.com/office/drawing/2014/main" id="{1092902C-87C1-AF4C-5C93-07A46FE270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288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5214" name="AutoShape 1" descr="Eine Matrixformel, die Konstanten verwendet">
          <a:extLst>
            <a:ext uri="{FF2B5EF4-FFF2-40B4-BE49-F238E27FC236}">
              <a16:creationId xmlns:a16="http://schemas.microsoft.com/office/drawing/2014/main" id="{B5BAE5FE-2280-E992-95DC-877E53E57C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123825</xdr:rowOff>
    </xdr:to>
    <xdr:sp macro="" textlink="">
      <xdr:nvSpPr>
        <xdr:cNvPr id="25215" name="AutoShape 1" descr="Eine Matrixformel, die Konstanten verwendet">
          <a:extLst>
            <a:ext uri="{FF2B5EF4-FFF2-40B4-BE49-F238E27FC236}">
              <a16:creationId xmlns:a16="http://schemas.microsoft.com/office/drawing/2014/main" id="{B5A091B4-8BC6-21B4-028D-6CF03C02DD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182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216" name="AutoShape 1" descr="Eine Matrixformel, die Konstanten verwendet">
          <a:extLst>
            <a:ext uri="{FF2B5EF4-FFF2-40B4-BE49-F238E27FC236}">
              <a16:creationId xmlns:a16="http://schemas.microsoft.com/office/drawing/2014/main" id="{DB18EC10-1ECF-478B-79D5-19AFBB5E83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123825</xdr:rowOff>
    </xdr:to>
    <xdr:sp macro="" textlink="">
      <xdr:nvSpPr>
        <xdr:cNvPr id="25217" name="AutoShape 1" descr="Eine Matrixformel, die Konstanten verwendet">
          <a:extLst>
            <a:ext uri="{FF2B5EF4-FFF2-40B4-BE49-F238E27FC236}">
              <a16:creationId xmlns:a16="http://schemas.microsoft.com/office/drawing/2014/main" id="{593BF6C2-99CD-C366-D9C4-0D10EE4D97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178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5218" name="AutoShape 1" descr="Eine Matrixformel, die Konstanten verwendet">
          <a:extLst>
            <a:ext uri="{FF2B5EF4-FFF2-40B4-BE49-F238E27FC236}">
              <a16:creationId xmlns:a16="http://schemas.microsoft.com/office/drawing/2014/main" id="{38529743-FBDD-3631-7D09-8661B56AFD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123825</xdr:rowOff>
    </xdr:to>
    <xdr:sp macro="" textlink="">
      <xdr:nvSpPr>
        <xdr:cNvPr id="25219" name="AutoShape 1" descr="Eine Matrixformel, die Konstanten verwendet">
          <a:extLst>
            <a:ext uri="{FF2B5EF4-FFF2-40B4-BE49-F238E27FC236}">
              <a16:creationId xmlns:a16="http://schemas.microsoft.com/office/drawing/2014/main" id="{B1AC44BD-B1F7-6E9A-0DFD-027707FC87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20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220" name="AutoShape 1" descr="Eine Matrixformel, die Konstanten verwendet">
          <a:extLst>
            <a:ext uri="{FF2B5EF4-FFF2-40B4-BE49-F238E27FC236}">
              <a16:creationId xmlns:a16="http://schemas.microsoft.com/office/drawing/2014/main" id="{21A39FC6-D7F2-2F23-FFF2-EBD15AAD40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123825</xdr:rowOff>
    </xdr:to>
    <xdr:sp macro="" textlink="">
      <xdr:nvSpPr>
        <xdr:cNvPr id="25221" name="AutoShape 1" descr="Eine Matrixformel, die Konstanten verwendet">
          <a:extLst>
            <a:ext uri="{FF2B5EF4-FFF2-40B4-BE49-F238E27FC236}">
              <a16:creationId xmlns:a16="http://schemas.microsoft.com/office/drawing/2014/main" id="{A17F9F0E-D506-D960-1DD5-483932401F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099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5222" name="AutoShape 1" descr="Eine Matrixformel, die Konstanten verwendet">
          <a:extLst>
            <a:ext uri="{FF2B5EF4-FFF2-40B4-BE49-F238E27FC236}">
              <a16:creationId xmlns:a16="http://schemas.microsoft.com/office/drawing/2014/main" id="{8B860FAC-DB79-289F-8D86-0097669152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123825</xdr:rowOff>
    </xdr:to>
    <xdr:sp macro="" textlink="">
      <xdr:nvSpPr>
        <xdr:cNvPr id="25223" name="AutoShape 1" descr="Eine Matrixformel, die Konstanten verwendet">
          <a:extLst>
            <a:ext uri="{FF2B5EF4-FFF2-40B4-BE49-F238E27FC236}">
              <a16:creationId xmlns:a16="http://schemas.microsoft.com/office/drawing/2014/main" id="{8A16AC1E-E39C-C362-EE06-702E806155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364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5224" name="AutoShape 1" descr="Eine Matrixformel, die Konstanten verwendet">
          <a:extLst>
            <a:ext uri="{FF2B5EF4-FFF2-40B4-BE49-F238E27FC236}">
              <a16:creationId xmlns:a16="http://schemas.microsoft.com/office/drawing/2014/main" id="{D3F0681A-564B-D02A-98CC-62C2C7204E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123825</xdr:rowOff>
    </xdr:to>
    <xdr:sp macro="" textlink="">
      <xdr:nvSpPr>
        <xdr:cNvPr id="25225" name="AutoShape 1" descr="Eine Matrixformel, die Konstanten verwendet">
          <a:extLst>
            <a:ext uri="{FF2B5EF4-FFF2-40B4-BE49-F238E27FC236}">
              <a16:creationId xmlns:a16="http://schemas.microsoft.com/office/drawing/2014/main" id="{52754FDC-A0B7-6EA7-CF25-E6ECC4F62C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725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5226" name="AutoShape 1" descr="Eine Matrixformel, die Konstanten verwendet">
          <a:extLst>
            <a:ext uri="{FF2B5EF4-FFF2-40B4-BE49-F238E27FC236}">
              <a16:creationId xmlns:a16="http://schemas.microsoft.com/office/drawing/2014/main" id="{9EB5E8E7-8F35-5E21-9F7C-E780755CC0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123825</xdr:rowOff>
    </xdr:to>
    <xdr:sp macro="" textlink="">
      <xdr:nvSpPr>
        <xdr:cNvPr id="25227" name="AutoShape 1" descr="Eine Matrixformel, die Konstanten verwendet">
          <a:extLst>
            <a:ext uri="{FF2B5EF4-FFF2-40B4-BE49-F238E27FC236}">
              <a16:creationId xmlns:a16="http://schemas.microsoft.com/office/drawing/2014/main" id="{2CF35D36-FD03-2C64-EAB0-B4B7F4CA59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708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5228" name="AutoShape 1" descr="Eine Matrixformel, die Konstanten verwendet">
          <a:extLst>
            <a:ext uri="{FF2B5EF4-FFF2-40B4-BE49-F238E27FC236}">
              <a16:creationId xmlns:a16="http://schemas.microsoft.com/office/drawing/2014/main" id="{D1B3D646-BD91-353B-78DF-5A6D0C4879C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123825</xdr:rowOff>
    </xdr:to>
    <xdr:sp macro="" textlink="">
      <xdr:nvSpPr>
        <xdr:cNvPr id="25229" name="AutoShape 1" descr="Eine Matrixformel, die Konstanten verwendet">
          <a:extLst>
            <a:ext uri="{FF2B5EF4-FFF2-40B4-BE49-F238E27FC236}">
              <a16:creationId xmlns:a16="http://schemas.microsoft.com/office/drawing/2014/main" id="{641BFDBA-F492-6DD3-BE5B-0249F39A59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235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5230" name="AutoShape 1" descr="Eine Matrixformel, die Konstanten verwendet">
          <a:extLst>
            <a:ext uri="{FF2B5EF4-FFF2-40B4-BE49-F238E27FC236}">
              <a16:creationId xmlns:a16="http://schemas.microsoft.com/office/drawing/2014/main" id="{494D8052-A086-BE87-93C2-522195EBC3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123825</xdr:rowOff>
    </xdr:to>
    <xdr:sp macro="" textlink="">
      <xdr:nvSpPr>
        <xdr:cNvPr id="25231" name="AutoShape 1" descr="Eine Matrixformel, die Konstanten verwendet">
          <a:extLst>
            <a:ext uri="{FF2B5EF4-FFF2-40B4-BE49-F238E27FC236}">
              <a16:creationId xmlns:a16="http://schemas.microsoft.com/office/drawing/2014/main" id="{DB8947BE-CDCB-F62A-1C06-325A087D6A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443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5232" name="AutoShape 1" descr="Eine Matrixformel, die Konstanten verwendet">
          <a:extLst>
            <a:ext uri="{FF2B5EF4-FFF2-40B4-BE49-F238E27FC236}">
              <a16:creationId xmlns:a16="http://schemas.microsoft.com/office/drawing/2014/main" id="{0EE648A3-F9C0-B91B-FD2B-94D0892922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123825</xdr:rowOff>
    </xdr:to>
    <xdr:sp macro="" textlink="">
      <xdr:nvSpPr>
        <xdr:cNvPr id="25233" name="AutoShape 1" descr="Eine Matrixformel, die Konstanten verwendet">
          <a:extLst>
            <a:ext uri="{FF2B5EF4-FFF2-40B4-BE49-F238E27FC236}">
              <a16:creationId xmlns:a16="http://schemas.microsoft.com/office/drawing/2014/main" id="{63FA9832-7348-2C09-6A25-2486BE1EBE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393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5234" name="AutoShape 1" descr="Eine Matrixformel, die Konstanten verwendet">
          <a:extLst>
            <a:ext uri="{FF2B5EF4-FFF2-40B4-BE49-F238E27FC236}">
              <a16:creationId xmlns:a16="http://schemas.microsoft.com/office/drawing/2014/main" id="{A22E432A-1E93-DAC0-E3EE-0795E94910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123825</xdr:rowOff>
    </xdr:to>
    <xdr:sp macro="" textlink="">
      <xdr:nvSpPr>
        <xdr:cNvPr id="25235" name="AutoShape 1" descr="Eine Matrixformel, die Konstanten verwendet">
          <a:extLst>
            <a:ext uri="{FF2B5EF4-FFF2-40B4-BE49-F238E27FC236}">
              <a16:creationId xmlns:a16="http://schemas.microsoft.com/office/drawing/2014/main" id="{36EC697A-9DAD-8A3B-F954-29DEB33D81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025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236" name="AutoShape 1" descr="Eine Matrixformel, die Konstanten verwendet">
          <a:extLst>
            <a:ext uri="{FF2B5EF4-FFF2-40B4-BE49-F238E27FC236}">
              <a16:creationId xmlns:a16="http://schemas.microsoft.com/office/drawing/2014/main" id="{24FD6570-1C9B-1F4D-B469-691D3BCF5F6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123825</xdr:rowOff>
    </xdr:to>
    <xdr:sp macro="" textlink="">
      <xdr:nvSpPr>
        <xdr:cNvPr id="25237" name="AutoShape 1" descr="Eine Matrixformel, die Konstanten verwendet">
          <a:extLst>
            <a:ext uri="{FF2B5EF4-FFF2-40B4-BE49-F238E27FC236}">
              <a16:creationId xmlns:a16="http://schemas.microsoft.com/office/drawing/2014/main" id="{2D7A25B1-C948-26DC-3711-B87260A7B03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316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238" name="AutoShape 1" descr="Eine Matrixformel, die Konstanten verwendet">
          <a:extLst>
            <a:ext uri="{FF2B5EF4-FFF2-40B4-BE49-F238E27FC236}">
              <a16:creationId xmlns:a16="http://schemas.microsoft.com/office/drawing/2014/main" id="{895B0CA7-B640-094F-46DB-CDEF8FB238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123825</xdr:rowOff>
    </xdr:to>
    <xdr:sp macro="" textlink="">
      <xdr:nvSpPr>
        <xdr:cNvPr id="25239" name="AutoShape 1" descr="Eine Matrixformel, die Konstanten verwendet">
          <a:extLst>
            <a:ext uri="{FF2B5EF4-FFF2-40B4-BE49-F238E27FC236}">
              <a16:creationId xmlns:a16="http://schemas.microsoft.com/office/drawing/2014/main" id="{B443B973-E7E4-4CFB-152A-4CC6F80337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39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240" name="AutoShape 1" descr="Eine Matrixformel, die Konstanten verwendet">
          <a:extLst>
            <a:ext uri="{FF2B5EF4-FFF2-40B4-BE49-F238E27FC236}">
              <a16:creationId xmlns:a16="http://schemas.microsoft.com/office/drawing/2014/main" id="{54936A80-5F83-5E9D-46EE-2747141B8E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123825</xdr:rowOff>
    </xdr:to>
    <xdr:sp macro="" textlink="">
      <xdr:nvSpPr>
        <xdr:cNvPr id="25241" name="AutoShape 1" descr="Eine Matrixformel, die Konstanten verwendet">
          <a:extLst>
            <a:ext uri="{FF2B5EF4-FFF2-40B4-BE49-F238E27FC236}">
              <a16:creationId xmlns:a16="http://schemas.microsoft.com/office/drawing/2014/main" id="{16340E0B-C39E-A0C1-32B5-6FED7C0665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970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242" name="AutoShape 1" descr="Eine Matrixformel, die Konstanten verwendet">
          <a:extLst>
            <a:ext uri="{FF2B5EF4-FFF2-40B4-BE49-F238E27FC236}">
              <a16:creationId xmlns:a16="http://schemas.microsoft.com/office/drawing/2014/main" id="{42F3FB69-C1C8-DF12-D294-60CE2F79E21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123825</xdr:rowOff>
    </xdr:to>
    <xdr:sp macro="" textlink="">
      <xdr:nvSpPr>
        <xdr:cNvPr id="25243" name="AutoShape 1" descr="Eine Matrixformel, die Konstanten verwendet">
          <a:extLst>
            <a:ext uri="{FF2B5EF4-FFF2-40B4-BE49-F238E27FC236}">
              <a16:creationId xmlns:a16="http://schemas.microsoft.com/office/drawing/2014/main" id="{18D19FA8-0F0F-3FDD-A5C4-B8A27DE2562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252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11</xdr:col>
      <xdr:colOff>314325</xdr:colOff>
      <xdr:row>407</xdr:row>
      <xdr:rowOff>133350</xdr:rowOff>
    </xdr:to>
    <xdr:sp macro="" textlink="">
      <xdr:nvSpPr>
        <xdr:cNvPr id="25244" name="AutoShape 1" descr="Eine Matrixformel, die Konstanten verwendet">
          <a:extLst>
            <a:ext uri="{FF2B5EF4-FFF2-40B4-BE49-F238E27FC236}">
              <a16:creationId xmlns:a16="http://schemas.microsoft.com/office/drawing/2014/main" id="{C85A7A58-080B-365C-4D17-4E065C0518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055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11</xdr:col>
      <xdr:colOff>314325</xdr:colOff>
      <xdr:row>407</xdr:row>
      <xdr:rowOff>123825</xdr:rowOff>
    </xdr:to>
    <xdr:sp macro="" textlink="">
      <xdr:nvSpPr>
        <xdr:cNvPr id="25245" name="AutoShape 1" descr="Eine Matrixformel, die Konstanten verwendet">
          <a:extLst>
            <a:ext uri="{FF2B5EF4-FFF2-40B4-BE49-F238E27FC236}">
              <a16:creationId xmlns:a16="http://schemas.microsoft.com/office/drawing/2014/main" id="{F0B3CF84-6CA7-C1D7-41A9-3EBEA60797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055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5246" name="AutoShape 1" descr="Eine Matrixformel, die Konstanten verwendet">
          <a:extLst>
            <a:ext uri="{FF2B5EF4-FFF2-40B4-BE49-F238E27FC236}">
              <a16:creationId xmlns:a16="http://schemas.microsoft.com/office/drawing/2014/main" id="{56B3FAE6-F2EB-5BE3-DEDF-AE941DD80CA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123825</xdr:rowOff>
    </xdr:to>
    <xdr:sp macro="" textlink="">
      <xdr:nvSpPr>
        <xdr:cNvPr id="25247" name="AutoShape 1" descr="Eine Matrixformel, die Konstanten verwendet">
          <a:extLst>
            <a:ext uri="{FF2B5EF4-FFF2-40B4-BE49-F238E27FC236}">
              <a16:creationId xmlns:a16="http://schemas.microsoft.com/office/drawing/2014/main" id="{DE1EDB09-9EA4-E434-2291-4024B287738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128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454</xdr:row>
      <xdr:rowOff>0</xdr:rowOff>
    </xdr:from>
    <xdr:to>
      <xdr:col>11</xdr:col>
      <xdr:colOff>314325</xdr:colOff>
      <xdr:row>455</xdr:row>
      <xdr:rowOff>133350</xdr:rowOff>
    </xdr:to>
    <xdr:sp macro="" textlink="">
      <xdr:nvSpPr>
        <xdr:cNvPr id="25248" name="AutoShape 1" descr="Eine Matrixformel, die Konstanten verwendet">
          <a:extLst>
            <a:ext uri="{FF2B5EF4-FFF2-40B4-BE49-F238E27FC236}">
              <a16:creationId xmlns:a16="http://schemas.microsoft.com/office/drawing/2014/main" id="{C7F5346E-6862-70A3-04CE-5A6971C4DFA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82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454</xdr:row>
      <xdr:rowOff>0</xdr:rowOff>
    </xdr:from>
    <xdr:to>
      <xdr:col>11</xdr:col>
      <xdr:colOff>314325</xdr:colOff>
      <xdr:row>455</xdr:row>
      <xdr:rowOff>123825</xdr:rowOff>
    </xdr:to>
    <xdr:sp macro="" textlink="">
      <xdr:nvSpPr>
        <xdr:cNvPr id="25249" name="AutoShape 1" descr="Eine Matrixformel, die Konstanten verwendet">
          <a:extLst>
            <a:ext uri="{FF2B5EF4-FFF2-40B4-BE49-F238E27FC236}">
              <a16:creationId xmlns:a16="http://schemas.microsoft.com/office/drawing/2014/main" id="{5BB585E9-B3A9-8C73-5228-DB214B47FE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828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455</xdr:row>
      <xdr:rowOff>0</xdr:rowOff>
    </xdr:from>
    <xdr:to>
      <xdr:col>11</xdr:col>
      <xdr:colOff>314325</xdr:colOff>
      <xdr:row>456</xdr:row>
      <xdr:rowOff>133350</xdr:rowOff>
    </xdr:to>
    <xdr:sp macro="" textlink="">
      <xdr:nvSpPr>
        <xdr:cNvPr id="25250" name="AutoShape 1" descr="Eine Matrixformel, die Konstanten verwendet">
          <a:extLst>
            <a:ext uri="{FF2B5EF4-FFF2-40B4-BE49-F238E27FC236}">
              <a16:creationId xmlns:a16="http://schemas.microsoft.com/office/drawing/2014/main" id="{8790B31E-78F9-572C-4305-FBCF60A4EDA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99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455</xdr:row>
      <xdr:rowOff>0</xdr:rowOff>
    </xdr:from>
    <xdr:to>
      <xdr:col>11</xdr:col>
      <xdr:colOff>314325</xdr:colOff>
      <xdr:row>456</xdr:row>
      <xdr:rowOff>123825</xdr:rowOff>
    </xdr:to>
    <xdr:sp macro="" textlink="">
      <xdr:nvSpPr>
        <xdr:cNvPr id="25251" name="AutoShape 1" descr="Eine Matrixformel, die Konstanten verwendet">
          <a:extLst>
            <a:ext uri="{FF2B5EF4-FFF2-40B4-BE49-F238E27FC236}">
              <a16:creationId xmlns:a16="http://schemas.microsoft.com/office/drawing/2014/main" id="{F8CEC694-77C1-19A9-5B16-285F0182C0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990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314325</xdr:colOff>
      <xdr:row>457</xdr:row>
      <xdr:rowOff>133350</xdr:rowOff>
    </xdr:to>
    <xdr:sp macro="" textlink="">
      <xdr:nvSpPr>
        <xdr:cNvPr id="25252" name="AutoShape 1" descr="Eine Matrixformel, die Konstanten verwendet">
          <a:extLst>
            <a:ext uri="{FF2B5EF4-FFF2-40B4-BE49-F238E27FC236}">
              <a16:creationId xmlns:a16="http://schemas.microsoft.com/office/drawing/2014/main" id="{E4050AC3-AB82-7217-D7B1-8D208E4D89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15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314325</xdr:colOff>
      <xdr:row>457</xdr:row>
      <xdr:rowOff>123825</xdr:rowOff>
    </xdr:to>
    <xdr:sp macro="" textlink="">
      <xdr:nvSpPr>
        <xdr:cNvPr id="25253" name="AutoShape 1" descr="Eine Matrixformel, die Konstanten verwendet">
          <a:extLst>
            <a:ext uri="{FF2B5EF4-FFF2-40B4-BE49-F238E27FC236}">
              <a16:creationId xmlns:a16="http://schemas.microsoft.com/office/drawing/2014/main" id="{8BB8B6A4-4C43-62FF-B366-A9A60B4F45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152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457</xdr:row>
      <xdr:rowOff>0</xdr:rowOff>
    </xdr:from>
    <xdr:to>
      <xdr:col>11</xdr:col>
      <xdr:colOff>314325</xdr:colOff>
      <xdr:row>458</xdr:row>
      <xdr:rowOff>133350</xdr:rowOff>
    </xdr:to>
    <xdr:sp macro="" textlink="">
      <xdr:nvSpPr>
        <xdr:cNvPr id="25254" name="AutoShape 1" descr="Eine Matrixformel, die Konstanten verwendet">
          <a:extLst>
            <a:ext uri="{FF2B5EF4-FFF2-40B4-BE49-F238E27FC236}">
              <a16:creationId xmlns:a16="http://schemas.microsoft.com/office/drawing/2014/main" id="{BA3C1241-8DE6-A02F-A683-73CCFC0CE5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31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457</xdr:row>
      <xdr:rowOff>0</xdr:rowOff>
    </xdr:from>
    <xdr:to>
      <xdr:col>11</xdr:col>
      <xdr:colOff>314325</xdr:colOff>
      <xdr:row>458</xdr:row>
      <xdr:rowOff>123825</xdr:rowOff>
    </xdr:to>
    <xdr:sp macro="" textlink="">
      <xdr:nvSpPr>
        <xdr:cNvPr id="25255" name="AutoShape 1" descr="Eine Matrixformel, die Konstanten verwendet">
          <a:extLst>
            <a:ext uri="{FF2B5EF4-FFF2-40B4-BE49-F238E27FC236}">
              <a16:creationId xmlns:a16="http://schemas.microsoft.com/office/drawing/2014/main" id="{032AD633-3BFA-6D95-7210-87DCD998F3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4314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450</xdr:row>
      <xdr:rowOff>0</xdr:rowOff>
    </xdr:from>
    <xdr:to>
      <xdr:col>11</xdr:col>
      <xdr:colOff>314325</xdr:colOff>
      <xdr:row>451</xdr:row>
      <xdr:rowOff>133350</xdr:rowOff>
    </xdr:to>
    <xdr:sp macro="" textlink="">
      <xdr:nvSpPr>
        <xdr:cNvPr id="25256" name="AutoShape 1" descr="Eine Matrixformel, die Konstanten verwendet">
          <a:extLst>
            <a:ext uri="{FF2B5EF4-FFF2-40B4-BE49-F238E27FC236}">
              <a16:creationId xmlns:a16="http://schemas.microsoft.com/office/drawing/2014/main" id="{1DD4D186-F944-76C8-78F3-481C4132FB9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18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450</xdr:row>
      <xdr:rowOff>0</xdr:rowOff>
    </xdr:from>
    <xdr:to>
      <xdr:col>11</xdr:col>
      <xdr:colOff>314325</xdr:colOff>
      <xdr:row>451</xdr:row>
      <xdr:rowOff>123825</xdr:rowOff>
    </xdr:to>
    <xdr:sp macro="" textlink="">
      <xdr:nvSpPr>
        <xdr:cNvPr id="25257" name="AutoShape 1" descr="Eine Matrixformel, die Konstanten verwendet">
          <a:extLst>
            <a:ext uri="{FF2B5EF4-FFF2-40B4-BE49-F238E27FC236}">
              <a16:creationId xmlns:a16="http://schemas.microsoft.com/office/drawing/2014/main" id="{4D9911FB-FDC5-EE83-2C52-94059FE24A0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180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451</xdr:row>
      <xdr:rowOff>0</xdr:rowOff>
    </xdr:from>
    <xdr:to>
      <xdr:col>11</xdr:col>
      <xdr:colOff>314325</xdr:colOff>
      <xdr:row>452</xdr:row>
      <xdr:rowOff>133350</xdr:rowOff>
    </xdr:to>
    <xdr:sp macro="" textlink="">
      <xdr:nvSpPr>
        <xdr:cNvPr id="25258" name="AutoShape 1" descr="Eine Matrixformel, die Konstanten verwendet">
          <a:extLst>
            <a:ext uri="{FF2B5EF4-FFF2-40B4-BE49-F238E27FC236}">
              <a16:creationId xmlns:a16="http://schemas.microsoft.com/office/drawing/2014/main" id="{1AC6DECE-94B2-678F-D61F-44F30125B0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34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451</xdr:row>
      <xdr:rowOff>0</xdr:rowOff>
    </xdr:from>
    <xdr:to>
      <xdr:col>11</xdr:col>
      <xdr:colOff>314325</xdr:colOff>
      <xdr:row>452</xdr:row>
      <xdr:rowOff>123825</xdr:rowOff>
    </xdr:to>
    <xdr:sp macro="" textlink="">
      <xdr:nvSpPr>
        <xdr:cNvPr id="25259" name="AutoShape 1" descr="Eine Matrixformel, die Konstanten verwendet">
          <a:extLst>
            <a:ext uri="{FF2B5EF4-FFF2-40B4-BE49-F238E27FC236}">
              <a16:creationId xmlns:a16="http://schemas.microsoft.com/office/drawing/2014/main" id="{1673E9C6-F66F-B431-21AD-44E9640986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34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452</xdr:row>
      <xdr:rowOff>0</xdr:rowOff>
    </xdr:from>
    <xdr:to>
      <xdr:col>11</xdr:col>
      <xdr:colOff>314325</xdr:colOff>
      <xdr:row>453</xdr:row>
      <xdr:rowOff>133350</xdr:rowOff>
    </xdr:to>
    <xdr:sp macro="" textlink="">
      <xdr:nvSpPr>
        <xdr:cNvPr id="25260" name="AutoShape 1" descr="Eine Matrixformel, die Konstanten verwendet">
          <a:extLst>
            <a:ext uri="{FF2B5EF4-FFF2-40B4-BE49-F238E27FC236}">
              <a16:creationId xmlns:a16="http://schemas.microsoft.com/office/drawing/2014/main" id="{DC9B716F-533B-3B16-2FC0-E151B201F06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50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452</xdr:row>
      <xdr:rowOff>0</xdr:rowOff>
    </xdr:from>
    <xdr:to>
      <xdr:col>11</xdr:col>
      <xdr:colOff>314325</xdr:colOff>
      <xdr:row>453</xdr:row>
      <xdr:rowOff>123825</xdr:rowOff>
    </xdr:to>
    <xdr:sp macro="" textlink="">
      <xdr:nvSpPr>
        <xdr:cNvPr id="25261" name="AutoShape 1" descr="Eine Matrixformel, die Konstanten verwendet">
          <a:extLst>
            <a:ext uri="{FF2B5EF4-FFF2-40B4-BE49-F238E27FC236}">
              <a16:creationId xmlns:a16="http://schemas.microsoft.com/office/drawing/2014/main" id="{7507635C-6B47-CD72-0F93-C07386F4353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504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453</xdr:row>
      <xdr:rowOff>0</xdr:rowOff>
    </xdr:from>
    <xdr:to>
      <xdr:col>11</xdr:col>
      <xdr:colOff>314325</xdr:colOff>
      <xdr:row>454</xdr:row>
      <xdr:rowOff>133350</xdr:rowOff>
    </xdr:to>
    <xdr:sp macro="" textlink="">
      <xdr:nvSpPr>
        <xdr:cNvPr id="25262" name="AutoShape 1" descr="Eine Matrixformel, die Konstanten verwendet">
          <a:extLst>
            <a:ext uri="{FF2B5EF4-FFF2-40B4-BE49-F238E27FC236}">
              <a16:creationId xmlns:a16="http://schemas.microsoft.com/office/drawing/2014/main" id="{EE73FB41-9E70-ADA3-33A8-E6B32C4514E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66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453</xdr:row>
      <xdr:rowOff>0</xdr:rowOff>
    </xdr:from>
    <xdr:to>
      <xdr:col>11</xdr:col>
      <xdr:colOff>314325</xdr:colOff>
      <xdr:row>454</xdr:row>
      <xdr:rowOff>123825</xdr:rowOff>
    </xdr:to>
    <xdr:sp macro="" textlink="">
      <xdr:nvSpPr>
        <xdr:cNvPr id="25263" name="AutoShape 1" descr="Eine Matrixformel, die Konstanten verwendet">
          <a:extLst>
            <a:ext uri="{FF2B5EF4-FFF2-40B4-BE49-F238E27FC236}">
              <a16:creationId xmlns:a16="http://schemas.microsoft.com/office/drawing/2014/main" id="{E40D629B-7A5B-B40D-6438-E34758F1E2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666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264" name="AutoShape 1" descr="Eine Matrixformel, die Konstanten verwendet">
          <a:extLst>
            <a:ext uri="{FF2B5EF4-FFF2-40B4-BE49-F238E27FC236}">
              <a16:creationId xmlns:a16="http://schemas.microsoft.com/office/drawing/2014/main" id="{D293D9CF-9C78-DCED-E419-B26D945EEF7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123825</xdr:rowOff>
    </xdr:to>
    <xdr:sp macro="" textlink="">
      <xdr:nvSpPr>
        <xdr:cNvPr id="25265" name="AutoShape 1" descr="Eine Matrixformel, die Konstanten verwendet">
          <a:extLst>
            <a:ext uri="{FF2B5EF4-FFF2-40B4-BE49-F238E27FC236}">
              <a16:creationId xmlns:a16="http://schemas.microsoft.com/office/drawing/2014/main" id="{0663EEA0-1D55-2041-4922-7AEDF47C67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519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266" name="AutoShape 1" descr="Eine Matrixformel, die Konstanten verwendet">
          <a:extLst>
            <a:ext uri="{FF2B5EF4-FFF2-40B4-BE49-F238E27FC236}">
              <a16:creationId xmlns:a16="http://schemas.microsoft.com/office/drawing/2014/main" id="{0197574F-1B6A-227D-D9B6-06750C640B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123825</xdr:rowOff>
    </xdr:to>
    <xdr:sp macro="" textlink="">
      <xdr:nvSpPr>
        <xdr:cNvPr id="25267" name="AutoShape 1" descr="Eine Matrixformel, die Konstanten verwendet">
          <a:extLst>
            <a:ext uri="{FF2B5EF4-FFF2-40B4-BE49-F238E27FC236}">
              <a16:creationId xmlns:a16="http://schemas.microsoft.com/office/drawing/2014/main" id="{67CA5359-DF25-3F19-26FC-7B4CE5B9AA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896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5268" name="AutoShape 1" descr="Eine Matrixformel, die Konstanten verwendet">
          <a:extLst>
            <a:ext uri="{FF2B5EF4-FFF2-40B4-BE49-F238E27FC236}">
              <a16:creationId xmlns:a16="http://schemas.microsoft.com/office/drawing/2014/main" id="{3AAFF1FC-E0AB-0DD3-74AB-FB8132B7AF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123825</xdr:rowOff>
    </xdr:to>
    <xdr:sp macro="" textlink="">
      <xdr:nvSpPr>
        <xdr:cNvPr id="25269" name="AutoShape 1" descr="Eine Matrixformel, die Konstanten verwendet">
          <a:extLst>
            <a:ext uri="{FF2B5EF4-FFF2-40B4-BE49-F238E27FC236}">
              <a16:creationId xmlns:a16="http://schemas.microsoft.com/office/drawing/2014/main" id="{D53E992B-D493-A00B-4E3B-D5DFA6A1A6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53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5270" name="AutoShape 1" descr="Eine Matrixformel, die Konstanten verwendet">
          <a:extLst>
            <a:ext uri="{FF2B5EF4-FFF2-40B4-BE49-F238E27FC236}">
              <a16:creationId xmlns:a16="http://schemas.microsoft.com/office/drawing/2014/main" id="{98586638-CCA5-C83B-64A0-54F433E6F3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123825</xdr:rowOff>
    </xdr:to>
    <xdr:sp macro="" textlink="">
      <xdr:nvSpPr>
        <xdr:cNvPr id="25271" name="AutoShape 1" descr="Eine Matrixformel, die Konstanten verwendet">
          <a:extLst>
            <a:ext uri="{FF2B5EF4-FFF2-40B4-BE49-F238E27FC236}">
              <a16:creationId xmlns:a16="http://schemas.microsoft.com/office/drawing/2014/main" id="{06C202E1-F797-C72D-14BF-305E3BD864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340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5272" name="AutoShape 1" descr="Eine Matrixformel, die Konstanten verwendet">
          <a:extLst>
            <a:ext uri="{FF2B5EF4-FFF2-40B4-BE49-F238E27FC236}">
              <a16:creationId xmlns:a16="http://schemas.microsoft.com/office/drawing/2014/main" id="{BE3908E6-AA1A-101D-2836-908938CC462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123825</xdr:rowOff>
    </xdr:to>
    <xdr:sp macro="" textlink="">
      <xdr:nvSpPr>
        <xdr:cNvPr id="25273" name="AutoShape 1" descr="Eine Matrixformel, die Konstanten verwendet">
          <a:extLst>
            <a:ext uri="{FF2B5EF4-FFF2-40B4-BE49-F238E27FC236}">
              <a16:creationId xmlns:a16="http://schemas.microsoft.com/office/drawing/2014/main" id="{4CBE23AE-F68B-2C3F-4439-47B48B9694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578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274" name="AutoShape 1" descr="Eine Matrixformel, die Konstanten verwendet">
          <a:extLst>
            <a:ext uri="{FF2B5EF4-FFF2-40B4-BE49-F238E27FC236}">
              <a16:creationId xmlns:a16="http://schemas.microsoft.com/office/drawing/2014/main" id="{EBED5555-F58E-E27B-4507-34B916DF33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123825</xdr:rowOff>
    </xdr:to>
    <xdr:sp macro="" textlink="">
      <xdr:nvSpPr>
        <xdr:cNvPr id="25275" name="AutoShape 1" descr="Eine Matrixformel, die Konstanten verwendet">
          <a:extLst>
            <a:ext uri="{FF2B5EF4-FFF2-40B4-BE49-F238E27FC236}">
              <a16:creationId xmlns:a16="http://schemas.microsoft.com/office/drawing/2014/main" id="{1FA317BF-7DEC-83A4-EDFF-8BB786CB64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703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276" name="AutoShape 1" descr="Eine Matrixformel, die Konstanten verwendet">
          <a:extLst>
            <a:ext uri="{FF2B5EF4-FFF2-40B4-BE49-F238E27FC236}">
              <a16:creationId xmlns:a16="http://schemas.microsoft.com/office/drawing/2014/main" id="{FBF02A43-710F-771D-9E43-D1F8F25B95A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123825</xdr:rowOff>
    </xdr:to>
    <xdr:sp macro="" textlink="">
      <xdr:nvSpPr>
        <xdr:cNvPr id="25277" name="AutoShape 1" descr="Eine Matrixformel, die Konstanten verwendet">
          <a:extLst>
            <a:ext uri="{FF2B5EF4-FFF2-40B4-BE49-F238E27FC236}">
              <a16:creationId xmlns:a16="http://schemas.microsoft.com/office/drawing/2014/main" id="{F59F911C-07A0-18AE-14E0-7CEDD93D1A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670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278" name="AutoShape 1" descr="Eine Matrixformel, die Konstanten verwendet">
          <a:extLst>
            <a:ext uri="{FF2B5EF4-FFF2-40B4-BE49-F238E27FC236}">
              <a16:creationId xmlns:a16="http://schemas.microsoft.com/office/drawing/2014/main" id="{7F9BCDAA-FCAE-75DA-66A2-DE5C572A10C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123825</xdr:rowOff>
    </xdr:to>
    <xdr:sp macro="" textlink="">
      <xdr:nvSpPr>
        <xdr:cNvPr id="25279" name="AutoShape 1" descr="Eine Matrixformel, die Konstanten verwendet">
          <a:extLst>
            <a:ext uri="{FF2B5EF4-FFF2-40B4-BE49-F238E27FC236}">
              <a16:creationId xmlns:a16="http://schemas.microsoft.com/office/drawing/2014/main" id="{00A89EAE-1C3E-F100-E246-64BFFBA048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261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500</xdr:row>
      <xdr:rowOff>0</xdr:rowOff>
    </xdr:from>
    <xdr:to>
      <xdr:col>11</xdr:col>
      <xdr:colOff>314325</xdr:colOff>
      <xdr:row>501</xdr:row>
      <xdr:rowOff>133350</xdr:rowOff>
    </xdr:to>
    <xdr:sp macro="" textlink="">
      <xdr:nvSpPr>
        <xdr:cNvPr id="25280" name="AutoShape 1" descr="Eine Matrixformel, die Konstanten verwendet">
          <a:extLst>
            <a:ext uri="{FF2B5EF4-FFF2-40B4-BE49-F238E27FC236}">
              <a16:creationId xmlns:a16="http://schemas.microsoft.com/office/drawing/2014/main" id="{4E94CB5B-62E0-8990-34AE-956F15D1A21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27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500</xdr:row>
      <xdr:rowOff>0</xdr:rowOff>
    </xdr:from>
    <xdr:to>
      <xdr:col>11</xdr:col>
      <xdr:colOff>314325</xdr:colOff>
      <xdr:row>501</xdr:row>
      <xdr:rowOff>123825</xdr:rowOff>
    </xdr:to>
    <xdr:sp macro="" textlink="">
      <xdr:nvSpPr>
        <xdr:cNvPr id="25281" name="AutoShape 1" descr="Eine Matrixformel, die Konstanten verwendet">
          <a:extLst>
            <a:ext uri="{FF2B5EF4-FFF2-40B4-BE49-F238E27FC236}">
              <a16:creationId xmlns:a16="http://schemas.microsoft.com/office/drawing/2014/main" id="{A400FBA2-492C-33C5-B20B-E2D6601D6B3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276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5282" name="AutoShape 1" descr="Eine Matrixformel, die Konstanten verwendet">
          <a:extLst>
            <a:ext uri="{FF2B5EF4-FFF2-40B4-BE49-F238E27FC236}">
              <a16:creationId xmlns:a16="http://schemas.microsoft.com/office/drawing/2014/main" id="{B26851AB-7B32-EE17-8CFB-BD90DF3599A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123825</xdr:rowOff>
    </xdr:to>
    <xdr:sp macro="" textlink="">
      <xdr:nvSpPr>
        <xdr:cNvPr id="25283" name="AutoShape 1" descr="Eine Matrixformel, die Konstanten verwendet">
          <a:extLst>
            <a:ext uri="{FF2B5EF4-FFF2-40B4-BE49-F238E27FC236}">
              <a16:creationId xmlns:a16="http://schemas.microsoft.com/office/drawing/2014/main" id="{39BBF462-F7BA-5624-EA94-993DC756B38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432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5284" name="AutoShape 1" descr="Eine Matrixformel, die Konstanten verwendet">
          <a:extLst>
            <a:ext uri="{FF2B5EF4-FFF2-40B4-BE49-F238E27FC236}">
              <a16:creationId xmlns:a16="http://schemas.microsoft.com/office/drawing/2014/main" id="{EF800420-3581-AAAB-E2D5-37CB5DBDF1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123825</xdr:rowOff>
    </xdr:to>
    <xdr:sp macro="" textlink="">
      <xdr:nvSpPr>
        <xdr:cNvPr id="25285" name="AutoShape 1" descr="Eine Matrixformel, die Konstanten verwendet">
          <a:extLst>
            <a:ext uri="{FF2B5EF4-FFF2-40B4-BE49-F238E27FC236}">
              <a16:creationId xmlns:a16="http://schemas.microsoft.com/office/drawing/2014/main" id="{061D87C7-C578-AE62-5E47-D81B5827606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027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5286" name="AutoShape 1" descr="Eine Matrixformel, die Konstanten verwendet">
          <a:extLst>
            <a:ext uri="{FF2B5EF4-FFF2-40B4-BE49-F238E27FC236}">
              <a16:creationId xmlns:a16="http://schemas.microsoft.com/office/drawing/2014/main" id="{ECBAE591-D099-C708-937C-D2443F41D31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123825</xdr:rowOff>
    </xdr:to>
    <xdr:sp macro="" textlink="">
      <xdr:nvSpPr>
        <xdr:cNvPr id="25287" name="AutoShape 1" descr="Eine Matrixformel, die Konstanten verwendet">
          <a:extLst>
            <a:ext uri="{FF2B5EF4-FFF2-40B4-BE49-F238E27FC236}">
              <a16:creationId xmlns:a16="http://schemas.microsoft.com/office/drawing/2014/main" id="{E7D77A0C-AE27-9A40-C4EB-B42DEF31971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462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288" name="AutoShape 1" descr="Eine Matrixformel, die Konstanten verwendet">
          <a:extLst>
            <a:ext uri="{FF2B5EF4-FFF2-40B4-BE49-F238E27FC236}">
              <a16:creationId xmlns:a16="http://schemas.microsoft.com/office/drawing/2014/main" id="{FB4C9AD6-26B2-063C-9376-B19E100771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123825</xdr:rowOff>
    </xdr:to>
    <xdr:sp macro="" textlink="">
      <xdr:nvSpPr>
        <xdr:cNvPr id="25289" name="AutoShape 1" descr="Eine Matrixformel, die Konstanten verwendet">
          <a:extLst>
            <a:ext uri="{FF2B5EF4-FFF2-40B4-BE49-F238E27FC236}">
              <a16:creationId xmlns:a16="http://schemas.microsoft.com/office/drawing/2014/main" id="{331D505C-6234-56E3-FDFE-91386CE1335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031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5290" name="AutoShape 1" descr="Eine Matrixformel, die Konstanten verwendet">
          <a:extLst>
            <a:ext uri="{FF2B5EF4-FFF2-40B4-BE49-F238E27FC236}">
              <a16:creationId xmlns:a16="http://schemas.microsoft.com/office/drawing/2014/main" id="{BA7D9D90-27D5-BC0F-3363-E36D21E96C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123825</xdr:rowOff>
    </xdr:to>
    <xdr:sp macro="" textlink="">
      <xdr:nvSpPr>
        <xdr:cNvPr id="25291" name="AutoShape 1" descr="Eine Matrixformel, die Konstanten verwendet">
          <a:extLst>
            <a:ext uri="{FF2B5EF4-FFF2-40B4-BE49-F238E27FC236}">
              <a16:creationId xmlns:a16="http://schemas.microsoft.com/office/drawing/2014/main" id="{4805D82D-29DF-9F90-0407-C7B57D0CDA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964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5292" name="AutoShape 1" descr="Eine Matrixformel, die Konstanten verwendet">
          <a:extLst>
            <a:ext uri="{FF2B5EF4-FFF2-40B4-BE49-F238E27FC236}">
              <a16:creationId xmlns:a16="http://schemas.microsoft.com/office/drawing/2014/main" id="{31C4F9CA-70C0-DF12-5A3E-5EBE2B50901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123825</xdr:rowOff>
    </xdr:to>
    <xdr:sp macro="" textlink="">
      <xdr:nvSpPr>
        <xdr:cNvPr id="25293" name="AutoShape 1" descr="Eine Matrixformel, die Konstanten verwendet">
          <a:extLst>
            <a:ext uri="{FF2B5EF4-FFF2-40B4-BE49-F238E27FC236}">
              <a16:creationId xmlns:a16="http://schemas.microsoft.com/office/drawing/2014/main" id="{A3579F0C-AC98-CE76-CB13-6CEE3B919A9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611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5294" name="AutoShape 1" descr="Eine Matrixformel, die Konstanten verwendet">
          <a:extLst>
            <a:ext uri="{FF2B5EF4-FFF2-40B4-BE49-F238E27FC236}">
              <a16:creationId xmlns:a16="http://schemas.microsoft.com/office/drawing/2014/main" id="{CD3A1E53-8C40-376D-0B51-F20E65BD8CB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123825</xdr:rowOff>
    </xdr:to>
    <xdr:sp macro="" textlink="">
      <xdr:nvSpPr>
        <xdr:cNvPr id="25295" name="AutoShape 1" descr="Eine Matrixformel, die Konstanten verwendet">
          <a:extLst>
            <a:ext uri="{FF2B5EF4-FFF2-40B4-BE49-F238E27FC236}">
              <a16:creationId xmlns:a16="http://schemas.microsoft.com/office/drawing/2014/main" id="{A2675D4A-BFCF-CC64-482E-FFC7B1142A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773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296" name="AutoShape 1" descr="Eine Matrixformel, die Konstanten verwendet">
          <a:extLst>
            <a:ext uri="{FF2B5EF4-FFF2-40B4-BE49-F238E27FC236}">
              <a16:creationId xmlns:a16="http://schemas.microsoft.com/office/drawing/2014/main" id="{1AF2CF54-1815-B056-396B-9672BD4F33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123825</xdr:rowOff>
    </xdr:to>
    <xdr:sp macro="" textlink="">
      <xdr:nvSpPr>
        <xdr:cNvPr id="25297" name="AutoShape 1" descr="Eine Matrixformel, die Konstanten verwendet">
          <a:extLst>
            <a:ext uri="{FF2B5EF4-FFF2-40B4-BE49-F238E27FC236}">
              <a16:creationId xmlns:a16="http://schemas.microsoft.com/office/drawing/2014/main" id="{4062A1C1-0D4B-531B-B8A3-5B957B09D66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110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5298" name="AutoShape 1" descr="Eine Matrixformel, die Konstanten verwendet">
          <a:extLst>
            <a:ext uri="{FF2B5EF4-FFF2-40B4-BE49-F238E27FC236}">
              <a16:creationId xmlns:a16="http://schemas.microsoft.com/office/drawing/2014/main" id="{762ECC9F-589F-7B7B-A8AC-3CC69C6D9D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123825</xdr:rowOff>
    </xdr:to>
    <xdr:sp macro="" textlink="">
      <xdr:nvSpPr>
        <xdr:cNvPr id="25299" name="AutoShape 1" descr="Eine Matrixformel, die Konstanten verwendet">
          <a:extLst>
            <a:ext uri="{FF2B5EF4-FFF2-40B4-BE49-F238E27FC236}">
              <a16:creationId xmlns:a16="http://schemas.microsoft.com/office/drawing/2014/main" id="{7175AF68-F6AD-C43F-FFE7-D50E921AB1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48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5300" name="AutoShape 1" descr="Eine Matrixformel, die Konstanten verwendet">
          <a:extLst>
            <a:ext uri="{FF2B5EF4-FFF2-40B4-BE49-F238E27FC236}">
              <a16:creationId xmlns:a16="http://schemas.microsoft.com/office/drawing/2014/main" id="{F1BA25EE-8C75-363E-F0B5-DB0530C6BB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123825</xdr:rowOff>
    </xdr:to>
    <xdr:sp macro="" textlink="">
      <xdr:nvSpPr>
        <xdr:cNvPr id="25301" name="AutoShape 1" descr="Eine Matrixformel, die Konstanten verwendet">
          <a:extLst>
            <a:ext uri="{FF2B5EF4-FFF2-40B4-BE49-F238E27FC236}">
              <a16:creationId xmlns:a16="http://schemas.microsoft.com/office/drawing/2014/main" id="{FEEB5546-C0F3-F94D-AB47-2B4F6B3BB5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526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5302" name="AutoShape 1" descr="Eine Matrixformel, die Konstanten verwendet">
          <a:extLst>
            <a:ext uri="{FF2B5EF4-FFF2-40B4-BE49-F238E27FC236}">
              <a16:creationId xmlns:a16="http://schemas.microsoft.com/office/drawing/2014/main" id="{BA1F2BDF-2C4B-DC31-4FF0-849FD0E1ACC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123825</xdr:rowOff>
    </xdr:to>
    <xdr:sp macro="" textlink="">
      <xdr:nvSpPr>
        <xdr:cNvPr id="25303" name="AutoShape 1" descr="Eine Matrixformel, die Konstanten verwendet">
          <a:extLst>
            <a:ext uri="{FF2B5EF4-FFF2-40B4-BE49-F238E27FC236}">
              <a16:creationId xmlns:a16="http://schemas.microsoft.com/office/drawing/2014/main" id="{C387B919-FE7F-12DB-0FDC-BF3D57E378A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668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304" name="AutoShape 1" descr="Eine Matrixformel, die Konstanten verwendet">
          <a:extLst>
            <a:ext uri="{FF2B5EF4-FFF2-40B4-BE49-F238E27FC236}">
              <a16:creationId xmlns:a16="http://schemas.microsoft.com/office/drawing/2014/main" id="{6F3BAACC-F4BE-9C2D-D007-69D740AB306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123825</xdr:rowOff>
    </xdr:to>
    <xdr:sp macro="" textlink="">
      <xdr:nvSpPr>
        <xdr:cNvPr id="25305" name="AutoShape 1" descr="Eine Matrixformel, die Konstanten verwendet">
          <a:extLst>
            <a:ext uri="{FF2B5EF4-FFF2-40B4-BE49-F238E27FC236}">
              <a16:creationId xmlns:a16="http://schemas.microsoft.com/office/drawing/2014/main" id="{DDB4090E-FC0B-03B4-8C25-EDD81DF503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662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306" name="AutoShape 1" descr="Eine Matrixformel, die Konstanten verwendet">
          <a:extLst>
            <a:ext uri="{FF2B5EF4-FFF2-40B4-BE49-F238E27FC236}">
              <a16:creationId xmlns:a16="http://schemas.microsoft.com/office/drawing/2014/main" id="{FDAD6B07-E021-5FDD-0634-0032566953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123825</xdr:rowOff>
    </xdr:to>
    <xdr:sp macro="" textlink="">
      <xdr:nvSpPr>
        <xdr:cNvPr id="25307" name="AutoShape 1" descr="Eine Matrixformel, die Konstanten verwendet">
          <a:extLst>
            <a:ext uri="{FF2B5EF4-FFF2-40B4-BE49-F238E27FC236}">
              <a16:creationId xmlns:a16="http://schemas.microsoft.com/office/drawing/2014/main" id="{B540CB30-58D2-77CC-6C2D-1A7305B1D5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863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508</xdr:row>
      <xdr:rowOff>0</xdr:rowOff>
    </xdr:from>
    <xdr:to>
      <xdr:col>11</xdr:col>
      <xdr:colOff>314325</xdr:colOff>
      <xdr:row>509</xdr:row>
      <xdr:rowOff>133350</xdr:rowOff>
    </xdr:to>
    <xdr:sp macro="" textlink="">
      <xdr:nvSpPr>
        <xdr:cNvPr id="25308" name="AutoShape 1" descr="Eine Matrixformel, die Konstanten verwendet">
          <a:extLst>
            <a:ext uri="{FF2B5EF4-FFF2-40B4-BE49-F238E27FC236}">
              <a16:creationId xmlns:a16="http://schemas.microsoft.com/office/drawing/2014/main" id="{4B73CD63-E07F-9EAB-101A-0B8CC937D2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57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508</xdr:row>
      <xdr:rowOff>0</xdr:rowOff>
    </xdr:from>
    <xdr:to>
      <xdr:col>11</xdr:col>
      <xdr:colOff>314325</xdr:colOff>
      <xdr:row>509</xdr:row>
      <xdr:rowOff>123825</xdr:rowOff>
    </xdr:to>
    <xdr:sp macro="" textlink="">
      <xdr:nvSpPr>
        <xdr:cNvPr id="25309" name="AutoShape 1" descr="Eine Matrixformel, die Konstanten verwendet">
          <a:extLst>
            <a:ext uri="{FF2B5EF4-FFF2-40B4-BE49-F238E27FC236}">
              <a16:creationId xmlns:a16="http://schemas.microsoft.com/office/drawing/2014/main" id="{42EC1B4A-DD9E-D621-BFEC-D345296525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572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5310" name="AutoShape 1" descr="Eine Matrixformel, die Konstanten verwendet">
          <a:extLst>
            <a:ext uri="{FF2B5EF4-FFF2-40B4-BE49-F238E27FC236}">
              <a16:creationId xmlns:a16="http://schemas.microsoft.com/office/drawing/2014/main" id="{BCDDE949-518B-ED4F-8379-AD12A0B27F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123825</xdr:rowOff>
    </xdr:to>
    <xdr:sp macro="" textlink="">
      <xdr:nvSpPr>
        <xdr:cNvPr id="25311" name="AutoShape 1" descr="Eine Matrixformel, die Konstanten verwendet">
          <a:extLst>
            <a:ext uri="{FF2B5EF4-FFF2-40B4-BE49-F238E27FC236}">
              <a16:creationId xmlns:a16="http://schemas.microsoft.com/office/drawing/2014/main" id="{80202D05-F305-82FA-A39D-66F8C40F62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272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5312" name="AutoShape 1" descr="Eine Matrixformel, die Konstanten verwendet">
          <a:extLst>
            <a:ext uri="{FF2B5EF4-FFF2-40B4-BE49-F238E27FC236}">
              <a16:creationId xmlns:a16="http://schemas.microsoft.com/office/drawing/2014/main" id="{8F996AEE-7D98-517A-75DD-BC629C3743A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123825</xdr:rowOff>
    </xdr:to>
    <xdr:sp macro="" textlink="">
      <xdr:nvSpPr>
        <xdr:cNvPr id="25313" name="AutoShape 1" descr="Eine Matrixformel, die Konstanten verwendet">
          <a:extLst>
            <a:ext uri="{FF2B5EF4-FFF2-40B4-BE49-F238E27FC236}">
              <a16:creationId xmlns:a16="http://schemas.microsoft.com/office/drawing/2014/main" id="{70379D66-F20B-FF0E-B8DB-00901488EC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012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5314" name="AutoShape 1" descr="Eine Matrixformel, die Konstanten verwendet">
          <a:extLst>
            <a:ext uri="{FF2B5EF4-FFF2-40B4-BE49-F238E27FC236}">
              <a16:creationId xmlns:a16="http://schemas.microsoft.com/office/drawing/2014/main" id="{3935FCE5-B565-B8E2-B24E-61388E1D07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123825</xdr:rowOff>
    </xdr:to>
    <xdr:sp macro="" textlink="">
      <xdr:nvSpPr>
        <xdr:cNvPr id="25315" name="AutoShape 1" descr="Eine Matrixformel, die Konstanten verwendet">
          <a:extLst>
            <a:ext uri="{FF2B5EF4-FFF2-40B4-BE49-F238E27FC236}">
              <a16:creationId xmlns:a16="http://schemas.microsoft.com/office/drawing/2014/main" id="{0A309F1C-A88D-E792-FE67-F68AEC771B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727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25316" name="AutoShape 1" descr="Eine Matrixformel, die Konstanten verwendet">
          <a:extLst>
            <a:ext uri="{FF2B5EF4-FFF2-40B4-BE49-F238E27FC236}">
              <a16:creationId xmlns:a16="http://schemas.microsoft.com/office/drawing/2014/main" id="{422FB6A1-C2AA-DFEB-3398-2DBCFF7B142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123825</xdr:rowOff>
    </xdr:to>
    <xdr:sp macro="" textlink="">
      <xdr:nvSpPr>
        <xdr:cNvPr id="25317" name="AutoShape 1" descr="Eine Matrixformel, die Konstanten verwendet">
          <a:extLst>
            <a:ext uri="{FF2B5EF4-FFF2-40B4-BE49-F238E27FC236}">
              <a16:creationId xmlns:a16="http://schemas.microsoft.com/office/drawing/2014/main" id="{1A334313-A59C-A4FC-0C66-AD32FA246F3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834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318" name="AutoShape 1" descr="Eine Matrixformel, die Konstanten verwendet">
          <a:extLst>
            <a:ext uri="{FF2B5EF4-FFF2-40B4-BE49-F238E27FC236}">
              <a16:creationId xmlns:a16="http://schemas.microsoft.com/office/drawing/2014/main" id="{EE35A5BA-D796-9D3B-02E4-9A3BDE8B00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123825</xdr:rowOff>
    </xdr:to>
    <xdr:sp macro="" textlink="">
      <xdr:nvSpPr>
        <xdr:cNvPr id="25319" name="AutoShape 1" descr="Eine Matrixformel, die Konstanten verwendet">
          <a:extLst>
            <a:ext uri="{FF2B5EF4-FFF2-40B4-BE49-F238E27FC236}">
              <a16:creationId xmlns:a16="http://schemas.microsoft.com/office/drawing/2014/main" id="{F2CBA421-F836-38CE-DD8E-6FB21965CAA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478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5320" name="AutoShape 1" descr="Eine Matrixformel, die Konstanten verwendet">
          <a:extLst>
            <a:ext uri="{FF2B5EF4-FFF2-40B4-BE49-F238E27FC236}">
              <a16:creationId xmlns:a16="http://schemas.microsoft.com/office/drawing/2014/main" id="{42084B12-7F36-8746-5C09-FE446A9D00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123825</xdr:rowOff>
    </xdr:to>
    <xdr:sp macro="" textlink="">
      <xdr:nvSpPr>
        <xdr:cNvPr id="25321" name="AutoShape 1" descr="Eine Matrixformel, die Konstanten verwendet">
          <a:extLst>
            <a:ext uri="{FF2B5EF4-FFF2-40B4-BE49-F238E27FC236}">
              <a16:creationId xmlns:a16="http://schemas.microsoft.com/office/drawing/2014/main" id="{B35CFAE3-8C45-91DF-FE37-345C4E3F074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839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5322" name="AutoShape 1" descr="Eine Matrixformel, die Konstanten verwendet">
          <a:extLst>
            <a:ext uri="{FF2B5EF4-FFF2-40B4-BE49-F238E27FC236}">
              <a16:creationId xmlns:a16="http://schemas.microsoft.com/office/drawing/2014/main" id="{A87A3C68-3623-0B8A-3CE3-E6C436A955E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123825</xdr:rowOff>
    </xdr:to>
    <xdr:sp macro="" textlink="">
      <xdr:nvSpPr>
        <xdr:cNvPr id="25323" name="AutoShape 1" descr="Eine Matrixformel, die Konstanten verwendet">
          <a:extLst>
            <a:ext uri="{FF2B5EF4-FFF2-40B4-BE49-F238E27FC236}">
              <a16:creationId xmlns:a16="http://schemas.microsoft.com/office/drawing/2014/main" id="{57A49C78-9CA5-7E4F-8405-8D8C3F18AA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082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514</xdr:row>
      <xdr:rowOff>0</xdr:rowOff>
    </xdr:from>
    <xdr:to>
      <xdr:col>11</xdr:col>
      <xdr:colOff>314325</xdr:colOff>
      <xdr:row>515</xdr:row>
      <xdr:rowOff>133350</xdr:rowOff>
    </xdr:to>
    <xdr:sp macro="" textlink="">
      <xdr:nvSpPr>
        <xdr:cNvPr id="25324" name="AutoShape 1" descr="Eine Matrixformel, die Konstanten verwendet">
          <a:extLst>
            <a:ext uri="{FF2B5EF4-FFF2-40B4-BE49-F238E27FC236}">
              <a16:creationId xmlns:a16="http://schemas.microsoft.com/office/drawing/2014/main" id="{C51ED4C2-98D5-D5C3-9455-31589854D7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54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514</xdr:row>
      <xdr:rowOff>0</xdr:rowOff>
    </xdr:from>
    <xdr:to>
      <xdr:col>11</xdr:col>
      <xdr:colOff>314325</xdr:colOff>
      <xdr:row>515</xdr:row>
      <xdr:rowOff>123825</xdr:rowOff>
    </xdr:to>
    <xdr:sp macro="" textlink="">
      <xdr:nvSpPr>
        <xdr:cNvPr id="25325" name="AutoShape 1" descr="Eine Matrixformel, die Konstanten verwendet">
          <a:extLst>
            <a:ext uri="{FF2B5EF4-FFF2-40B4-BE49-F238E27FC236}">
              <a16:creationId xmlns:a16="http://schemas.microsoft.com/office/drawing/2014/main" id="{89369E3F-779C-7D56-4C35-CA5BE3AA6B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543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5326" name="AutoShape 1" descr="Eine Matrixformel, die Konstanten verwendet">
          <a:extLst>
            <a:ext uri="{FF2B5EF4-FFF2-40B4-BE49-F238E27FC236}">
              <a16:creationId xmlns:a16="http://schemas.microsoft.com/office/drawing/2014/main" id="{589928D9-5F61-B3EF-6E6A-6A55E4DA81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123825</xdr:rowOff>
    </xdr:to>
    <xdr:sp macro="" textlink="">
      <xdr:nvSpPr>
        <xdr:cNvPr id="25327" name="AutoShape 1" descr="Eine Matrixformel, die Konstanten verwendet">
          <a:extLst>
            <a:ext uri="{FF2B5EF4-FFF2-40B4-BE49-F238E27FC236}">
              <a16:creationId xmlns:a16="http://schemas.microsoft.com/office/drawing/2014/main" id="{7745DD8B-F91A-6402-8880-BD648DEDE1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90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5328" name="AutoShape 1" descr="Eine Matrixformel, die Konstanten verwendet">
          <a:extLst>
            <a:ext uri="{FF2B5EF4-FFF2-40B4-BE49-F238E27FC236}">
              <a16:creationId xmlns:a16="http://schemas.microsoft.com/office/drawing/2014/main" id="{58194F10-4CC5-3EAA-8BFA-B492E95B79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123825</xdr:rowOff>
    </xdr:to>
    <xdr:sp macro="" textlink="">
      <xdr:nvSpPr>
        <xdr:cNvPr id="25329" name="AutoShape 1" descr="Eine Matrixformel, die Konstanten verwendet">
          <a:extLst>
            <a:ext uri="{FF2B5EF4-FFF2-40B4-BE49-F238E27FC236}">
              <a16:creationId xmlns:a16="http://schemas.microsoft.com/office/drawing/2014/main" id="{0E34D14D-2231-B7A9-D78E-D1783548C2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097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5330" name="AutoShape 1" descr="Eine Matrixformel, die Konstanten verwendet">
          <a:extLst>
            <a:ext uri="{FF2B5EF4-FFF2-40B4-BE49-F238E27FC236}">
              <a16:creationId xmlns:a16="http://schemas.microsoft.com/office/drawing/2014/main" id="{4CE911C0-7A76-220B-5E9D-1C18BEB2F6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123825</xdr:rowOff>
    </xdr:to>
    <xdr:sp macro="" textlink="">
      <xdr:nvSpPr>
        <xdr:cNvPr id="25331" name="AutoShape 1" descr="Eine Matrixformel, die Konstanten verwendet">
          <a:extLst>
            <a:ext uri="{FF2B5EF4-FFF2-40B4-BE49-F238E27FC236}">
              <a16:creationId xmlns:a16="http://schemas.microsoft.com/office/drawing/2014/main" id="{F68842BF-6400-7FF1-546F-BF05ABA74F9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101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5332" name="AutoShape 1" descr="Eine Matrixformel, die Konstanten verwendet">
          <a:extLst>
            <a:ext uri="{FF2B5EF4-FFF2-40B4-BE49-F238E27FC236}">
              <a16:creationId xmlns:a16="http://schemas.microsoft.com/office/drawing/2014/main" id="{A979488E-5DF5-0E4C-A39E-2FA82570CE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123825</xdr:rowOff>
    </xdr:to>
    <xdr:sp macro="" textlink="">
      <xdr:nvSpPr>
        <xdr:cNvPr id="25333" name="AutoShape 1" descr="Eine Matrixformel, die Konstanten verwendet">
          <a:extLst>
            <a:ext uri="{FF2B5EF4-FFF2-40B4-BE49-F238E27FC236}">
              <a16:creationId xmlns:a16="http://schemas.microsoft.com/office/drawing/2014/main" id="{E5A40251-3EE2-A883-ADBB-23A16BC6FF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736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314325</xdr:colOff>
      <xdr:row>383</xdr:row>
      <xdr:rowOff>133350</xdr:rowOff>
    </xdr:to>
    <xdr:sp macro="" textlink="">
      <xdr:nvSpPr>
        <xdr:cNvPr id="25334" name="AutoShape 1" descr="Eine Matrixformel, die Konstanten verwendet">
          <a:extLst>
            <a:ext uri="{FF2B5EF4-FFF2-40B4-BE49-F238E27FC236}">
              <a16:creationId xmlns:a16="http://schemas.microsoft.com/office/drawing/2014/main" id="{33DF1661-100C-84D2-28DB-FB39BB3D78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169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314325</xdr:colOff>
      <xdr:row>383</xdr:row>
      <xdr:rowOff>123825</xdr:rowOff>
    </xdr:to>
    <xdr:sp macro="" textlink="">
      <xdr:nvSpPr>
        <xdr:cNvPr id="25335" name="AutoShape 1" descr="Eine Matrixformel, die Konstanten verwendet">
          <a:extLst>
            <a:ext uri="{FF2B5EF4-FFF2-40B4-BE49-F238E27FC236}">
              <a16:creationId xmlns:a16="http://schemas.microsoft.com/office/drawing/2014/main" id="{23C2F943-424A-5742-793C-F2DC5D37329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169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336" name="AutoShape 1" descr="Eine Matrixformel, die Konstanten verwendet">
          <a:extLst>
            <a:ext uri="{FF2B5EF4-FFF2-40B4-BE49-F238E27FC236}">
              <a16:creationId xmlns:a16="http://schemas.microsoft.com/office/drawing/2014/main" id="{E0F3AE46-3650-86B0-798E-6DCA08A0F5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123825</xdr:rowOff>
    </xdr:to>
    <xdr:sp macro="" textlink="">
      <xdr:nvSpPr>
        <xdr:cNvPr id="25337" name="AutoShape 1" descr="Eine Matrixformel, die Konstanten verwendet">
          <a:extLst>
            <a:ext uri="{FF2B5EF4-FFF2-40B4-BE49-F238E27FC236}">
              <a16:creationId xmlns:a16="http://schemas.microsoft.com/office/drawing/2014/main" id="{764D2EB7-A8C6-5514-600D-784B3305F4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498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501</xdr:row>
      <xdr:rowOff>0</xdr:rowOff>
    </xdr:from>
    <xdr:to>
      <xdr:col>11</xdr:col>
      <xdr:colOff>314325</xdr:colOff>
      <xdr:row>502</xdr:row>
      <xdr:rowOff>133350</xdr:rowOff>
    </xdr:to>
    <xdr:sp macro="" textlink="">
      <xdr:nvSpPr>
        <xdr:cNvPr id="25338" name="AutoShape 1" descr="Eine Matrixformel, die Konstanten verwendet">
          <a:extLst>
            <a:ext uri="{FF2B5EF4-FFF2-40B4-BE49-F238E27FC236}">
              <a16:creationId xmlns:a16="http://schemas.microsoft.com/office/drawing/2014/main" id="{9E6EF932-CE6C-2D47-9CC5-9CEF21D258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43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501</xdr:row>
      <xdr:rowOff>0</xdr:rowOff>
    </xdr:from>
    <xdr:to>
      <xdr:col>11</xdr:col>
      <xdr:colOff>314325</xdr:colOff>
      <xdr:row>502</xdr:row>
      <xdr:rowOff>123825</xdr:rowOff>
    </xdr:to>
    <xdr:sp macro="" textlink="">
      <xdr:nvSpPr>
        <xdr:cNvPr id="25339" name="AutoShape 1" descr="Eine Matrixformel, die Konstanten verwendet">
          <a:extLst>
            <a:ext uri="{FF2B5EF4-FFF2-40B4-BE49-F238E27FC236}">
              <a16:creationId xmlns:a16="http://schemas.microsoft.com/office/drawing/2014/main" id="{16646ADC-9239-86F3-E180-73B2C6A2657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438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5340" name="AutoShape 1" descr="Eine Matrixformel, die Konstanten verwendet">
          <a:extLst>
            <a:ext uri="{FF2B5EF4-FFF2-40B4-BE49-F238E27FC236}">
              <a16:creationId xmlns:a16="http://schemas.microsoft.com/office/drawing/2014/main" id="{64691EB5-3E5B-945B-655B-0791F30694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123825</xdr:rowOff>
    </xdr:to>
    <xdr:sp macro="" textlink="">
      <xdr:nvSpPr>
        <xdr:cNvPr id="25341" name="AutoShape 1" descr="Eine Matrixformel, die Konstanten verwendet">
          <a:extLst>
            <a:ext uri="{FF2B5EF4-FFF2-40B4-BE49-F238E27FC236}">
              <a16:creationId xmlns:a16="http://schemas.microsoft.com/office/drawing/2014/main" id="{E57AA571-A4DF-A091-E17E-DAC408CB26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086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342" name="AutoShape 1" descr="Eine Matrixformel, die Konstanten verwendet">
          <a:extLst>
            <a:ext uri="{FF2B5EF4-FFF2-40B4-BE49-F238E27FC236}">
              <a16:creationId xmlns:a16="http://schemas.microsoft.com/office/drawing/2014/main" id="{25F6D9F7-AB00-985A-C603-BDAD3E1D30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123825</xdr:rowOff>
    </xdr:to>
    <xdr:sp macro="" textlink="">
      <xdr:nvSpPr>
        <xdr:cNvPr id="25343" name="AutoShape 1" descr="Eine Matrixformel, die Konstanten verwendet">
          <a:extLst>
            <a:ext uri="{FF2B5EF4-FFF2-40B4-BE49-F238E27FC236}">
              <a16:creationId xmlns:a16="http://schemas.microsoft.com/office/drawing/2014/main" id="{02983452-6061-8393-DB50-FD5D9270F5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900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446</xdr:row>
      <xdr:rowOff>0</xdr:rowOff>
    </xdr:from>
    <xdr:to>
      <xdr:col>11</xdr:col>
      <xdr:colOff>314325</xdr:colOff>
      <xdr:row>447</xdr:row>
      <xdr:rowOff>133350</xdr:rowOff>
    </xdr:to>
    <xdr:sp macro="" textlink="">
      <xdr:nvSpPr>
        <xdr:cNvPr id="25344" name="AutoShape 1" descr="Eine Matrixformel, die Konstanten verwendet">
          <a:extLst>
            <a:ext uri="{FF2B5EF4-FFF2-40B4-BE49-F238E27FC236}">
              <a16:creationId xmlns:a16="http://schemas.microsoft.com/office/drawing/2014/main" id="{44146180-94CD-950F-A858-6B4EA7DC5F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53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446</xdr:row>
      <xdr:rowOff>0</xdr:rowOff>
    </xdr:from>
    <xdr:to>
      <xdr:col>11</xdr:col>
      <xdr:colOff>314325</xdr:colOff>
      <xdr:row>447</xdr:row>
      <xdr:rowOff>123825</xdr:rowOff>
    </xdr:to>
    <xdr:sp macro="" textlink="">
      <xdr:nvSpPr>
        <xdr:cNvPr id="25345" name="AutoShape 1" descr="Eine Matrixformel, die Konstanten verwendet">
          <a:extLst>
            <a:ext uri="{FF2B5EF4-FFF2-40B4-BE49-F238E27FC236}">
              <a16:creationId xmlns:a16="http://schemas.microsoft.com/office/drawing/2014/main" id="{5BA78473-C2E0-CE67-A6F8-FCAC0514DA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532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447</xdr:row>
      <xdr:rowOff>0</xdr:rowOff>
    </xdr:from>
    <xdr:to>
      <xdr:col>11</xdr:col>
      <xdr:colOff>314325</xdr:colOff>
      <xdr:row>448</xdr:row>
      <xdr:rowOff>133350</xdr:rowOff>
    </xdr:to>
    <xdr:sp macro="" textlink="">
      <xdr:nvSpPr>
        <xdr:cNvPr id="25346" name="AutoShape 1" descr="Eine Matrixformel, die Konstanten verwendet">
          <a:extLst>
            <a:ext uri="{FF2B5EF4-FFF2-40B4-BE49-F238E27FC236}">
              <a16:creationId xmlns:a16="http://schemas.microsoft.com/office/drawing/2014/main" id="{6116BB12-22CD-6E74-231E-230AC3CFB88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69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447</xdr:row>
      <xdr:rowOff>0</xdr:rowOff>
    </xdr:from>
    <xdr:to>
      <xdr:col>11</xdr:col>
      <xdr:colOff>314325</xdr:colOff>
      <xdr:row>448</xdr:row>
      <xdr:rowOff>123825</xdr:rowOff>
    </xdr:to>
    <xdr:sp macro="" textlink="">
      <xdr:nvSpPr>
        <xdr:cNvPr id="25347" name="AutoShape 1" descr="Eine Matrixformel, die Konstanten verwendet">
          <a:extLst>
            <a:ext uri="{FF2B5EF4-FFF2-40B4-BE49-F238E27FC236}">
              <a16:creationId xmlns:a16="http://schemas.microsoft.com/office/drawing/2014/main" id="{F6D06265-7F28-7598-93AE-C24C1682D87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694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448</xdr:row>
      <xdr:rowOff>0</xdr:rowOff>
    </xdr:from>
    <xdr:to>
      <xdr:col>11</xdr:col>
      <xdr:colOff>314325</xdr:colOff>
      <xdr:row>449</xdr:row>
      <xdr:rowOff>133350</xdr:rowOff>
    </xdr:to>
    <xdr:sp macro="" textlink="">
      <xdr:nvSpPr>
        <xdr:cNvPr id="25348" name="AutoShape 1" descr="Eine Matrixformel, die Konstanten verwendet">
          <a:extLst>
            <a:ext uri="{FF2B5EF4-FFF2-40B4-BE49-F238E27FC236}">
              <a16:creationId xmlns:a16="http://schemas.microsoft.com/office/drawing/2014/main" id="{26413D53-BE15-C9BD-8DBB-9F1B4E508A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85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448</xdr:row>
      <xdr:rowOff>0</xdr:rowOff>
    </xdr:from>
    <xdr:to>
      <xdr:col>11</xdr:col>
      <xdr:colOff>314325</xdr:colOff>
      <xdr:row>449</xdr:row>
      <xdr:rowOff>123825</xdr:rowOff>
    </xdr:to>
    <xdr:sp macro="" textlink="">
      <xdr:nvSpPr>
        <xdr:cNvPr id="25349" name="AutoShape 1" descr="Eine Matrixformel, die Konstanten verwendet">
          <a:extLst>
            <a:ext uri="{FF2B5EF4-FFF2-40B4-BE49-F238E27FC236}">
              <a16:creationId xmlns:a16="http://schemas.microsoft.com/office/drawing/2014/main" id="{9D8497BC-3BAE-49D7-3F29-4925273E483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856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449</xdr:row>
      <xdr:rowOff>0</xdr:rowOff>
    </xdr:from>
    <xdr:to>
      <xdr:col>11</xdr:col>
      <xdr:colOff>314325</xdr:colOff>
      <xdr:row>450</xdr:row>
      <xdr:rowOff>133350</xdr:rowOff>
    </xdr:to>
    <xdr:sp macro="" textlink="">
      <xdr:nvSpPr>
        <xdr:cNvPr id="25350" name="AutoShape 1" descr="Eine Matrixformel, die Konstanten verwendet">
          <a:extLst>
            <a:ext uri="{FF2B5EF4-FFF2-40B4-BE49-F238E27FC236}">
              <a16:creationId xmlns:a16="http://schemas.microsoft.com/office/drawing/2014/main" id="{366F87D6-2923-4A22-0172-138F3A3862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01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449</xdr:row>
      <xdr:rowOff>0</xdr:rowOff>
    </xdr:from>
    <xdr:to>
      <xdr:col>11</xdr:col>
      <xdr:colOff>314325</xdr:colOff>
      <xdr:row>450</xdr:row>
      <xdr:rowOff>123825</xdr:rowOff>
    </xdr:to>
    <xdr:sp macro="" textlink="">
      <xdr:nvSpPr>
        <xdr:cNvPr id="25351" name="AutoShape 1" descr="Eine Matrixformel, die Konstanten verwendet">
          <a:extLst>
            <a:ext uri="{FF2B5EF4-FFF2-40B4-BE49-F238E27FC236}">
              <a16:creationId xmlns:a16="http://schemas.microsoft.com/office/drawing/2014/main" id="{4DA7ABFE-B8CE-89BB-483D-F576D1165C7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3018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5352" name="AutoShape 1" descr="Eine Matrixformel, die Konstanten verwendet">
          <a:extLst>
            <a:ext uri="{FF2B5EF4-FFF2-40B4-BE49-F238E27FC236}">
              <a16:creationId xmlns:a16="http://schemas.microsoft.com/office/drawing/2014/main" id="{06657B30-3884-BB57-CFAE-C6D3889EA4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123825</xdr:rowOff>
    </xdr:to>
    <xdr:sp macro="" textlink="">
      <xdr:nvSpPr>
        <xdr:cNvPr id="25353" name="AutoShape 1" descr="Eine Matrixformel, die Konstanten verwendet">
          <a:extLst>
            <a:ext uri="{FF2B5EF4-FFF2-40B4-BE49-F238E27FC236}">
              <a16:creationId xmlns:a16="http://schemas.microsoft.com/office/drawing/2014/main" id="{0C87DA5C-7282-C350-6EF3-110F298AD9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885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5354" name="AutoShape 1" descr="Eine Matrixformel, die Konstanten verwendet">
          <a:extLst>
            <a:ext uri="{FF2B5EF4-FFF2-40B4-BE49-F238E27FC236}">
              <a16:creationId xmlns:a16="http://schemas.microsoft.com/office/drawing/2014/main" id="{E2CA14D0-DC36-3222-166B-7FEE215C9F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123825</xdr:rowOff>
    </xdr:to>
    <xdr:sp macro="" textlink="">
      <xdr:nvSpPr>
        <xdr:cNvPr id="25355" name="AutoShape 1" descr="Eine Matrixformel, die Konstanten verwendet">
          <a:extLst>
            <a:ext uri="{FF2B5EF4-FFF2-40B4-BE49-F238E27FC236}">
              <a16:creationId xmlns:a16="http://schemas.microsoft.com/office/drawing/2014/main" id="{B9E9D123-AA64-ABD1-8FBF-C07FDE0528E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047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5356" name="AutoShape 1" descr="Eine Matrixformel, die Konstanten verwendet">
          <a:extLst>
            <a:ext uri="{FF2B5EF4-FFF2-40B4-BE49-F238E27FC236}">
              <a16:creationId xmlns:a16="http://schemas.microsoft.com/office/drawing/2014/main" id="{D418D34A-DF8E-EF99-91E3-080C0E49B9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123825</xdr:rowOff>
    </xdr:to>
    <xdr:sp macro="" textlink="">
      <xdr:nvSpPr>
        <xdr:cNvPr id="25357" name="AutoShape 1" descr="Eine Matrixformel, die Konstanten verwendet">
          <a:extLst>
            <a:ext uri="{FF2B5EF4-FFF2-40B4-BE49-F238E27FC236}">
              <a16:creationId xmlns:a16="http://schemas.microsoft.com/office/drawing/2014/main" id="{FFE553E1-E1CC-917A-D50E-F96B55BD006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209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5358" name="AutoShape 1" descr="Eine Matrixformel, die Konstanten verwendet">
          <a:extLst>
            <a:ext uri="{FF2B5EF4-FFF2-40B4-BE49-F238E27FC236}">
              <a16:creationId xmlns:a16="http://schemas.microsoft.com/office/drawing/2014/main" id="{AF4B6445-209E-D1D4-ABF5-681F088C9A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123825</xdr:rowOff>
    </xdr:to>
    <xdr:sp macro="" textlink="">
      <xdr:nvSpPr>
        <xdr:cNvPr id="25359" name="AutoShape 1" descr="Eine Matrixformel, die Konstanten verwendet">
          <a:extLst>
            <a:ext uri="{FF2B5EF4-FFF2-40B4-BE49-F238E27FC236}">
              <a16:creationId xmlns:a16="http://schemas.microsoft.com/office/drawing/2014/main" id="{780AFB46-1EC9-D88F-3249-6763C8B5208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370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5360" name="AutoShape 1" descr="Eine Matrixformel, die Konstanten verwendet">
          <a:extLst>
            <a:ext uri="{FF2B5EF4-FFF2-40B4-BE49-F238E27FC236}">
              <a16:creationId xmlns:a16="http://schemas.microsoft.com/office/drawing/2014/main" id="{63310E1A-9F18-7B8F-065C-442BD8C097A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123825</xdr:rowOff>
    </xdr:to>
    <xdr:sp macro="" textlink="">
      <xdr:nvSpPr>
        <xdr:cNvPr id="25361" name="AutoShape 1" descr="Eine Matrixformel, die Konstanten verwendet">
          <a:extLst>
            <a:ext uri="{FF2B5EF4-FFF2-40B4-BE49-F238E27FC236}">
              <a16:creationId xmlns:a16="http://schemas.microsoft.com/office/drawing/2014/main" id="{33F16466-5B65-721C-76C7-0B2ABF7BC9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537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362" name="AutoShape 1" descr="Eine Matrixformel, die Konstanten verwendet">
          <a:extLst>
            <a:ext uri="{FF2B5EF4-FFF2-40B4-BE49-F238E27FC236}">
              <a16:creationId xmlns:a16="http://schemas.microsoft.com/office/drawing/2014/main" id="{E4F9AA52-CEFC-0665-585A-91B9224BED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123825</xdr:rowOff>
    </xdr:to>
    <xdr:sp macro="" textlink="">
      <xdr:nvSpPr>
        <xdr:cNvPr id="25363" name="AutoShape 1" descr="Eine Matrixformel, die Konstanten verwendet">
          <a:extLst>
            <a:ext uri="{FF2B5EF4-FFF2-40B4-BE49-F238E27FC236}">
              <a16:creationId xmlns:a16="http://schemas.microsoft.com/office/drawing/2014/main" id="{2E546C67-7790-9C7C-FAA1-3CEA9BD26C3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649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5364" name="AutoShape 1" descr="Eine Matrixformel, die Konstanten verwendet">
          <a:extLst>
            <a:ext uri="{FF2B5EF4-FFF2-40B4-BE49-F238E27FC236}">
              <a16:creationId xmlns:a16="http://schemas.microsoft.com/office/drawing/2014/main" id="{495E82BA-8FBD-C5A7-85AC-7427F32A15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123825</xdr:rowOff>
    </xdr:to>
    <xdr:sp macro="" textlink="">
      <xdr:nvSpPr>
        <xdr:cNvPr id="25365" name="AutoShape 1" descr="Eine Matrixformel, die Konstanten verwendet">
          <a:extLst>
            <a:ext uri="{FF2B5EF4-FFF2-40B4-BE49-F238E27FC236}">
              <a16:creationId xmlns:a16="http://schemas.microsoft.com/office/drawing/2014/main" id="{30187BB3-64FB-77CD-0484-C66C7D70909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41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366" name="AutoShape 1" descr="Eine Matrixformel, die Konstanten verwendet">
          <a:extLst>
            <a:ext uri="{FF2B5EF4-FFF2-40B4-BE49-F238E27FC236}">
              <a16:creationId xmlns:a16="http://schemas.microsoft.com/office/drawing/2014/main" id="{CB12C9BB-1D5E-8414-3564-04DDF211C28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123825</xdr:rowOff>
    </xdr:to>
    <xdr:sp macro="" textlink="">
      <xdr:nvSpPr>
        <xdr:cNvPr id="25367" name="AutoShape 1" descr="Eine Matrixformel, die Konstanten verwendet">
          <a:extLst>
            <a:ext uri="{FF2B5EF4-FFF2-40B4-BE49-F238E27FC236}">
              <a16:creationId xmlns:a16="http://schemas.microsoft.com/office/drawing/2014/main" id="{124F0F23-5946-8A45-147A-CAD51D0953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349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5368" name="AutoShape 1" descr="Eine Matrixformel, die Konstanten verwendet">
          <a:extLst>
            <a:ext uri="{FF2B5EF4-FFF2-40B4-BE49-F238E27FC236}">
              <a16:creationId xmlns:a16="http://schemas.microsoft.com/office/drawing/2014/main" id="{BDA880DA-CA6B-2DB2-14DE-55411CF91FA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123825</xdr:rowOff>
    </xdr:to>
    <xdr:sp macro="" textlink="">
      <xdr:nvSpPr>
        <xdr:cNvPr id="25369" name="AutoShape 1" descr="Eine Matrixformel, die Konstanten verwendet">
          <a:extLst>
            <a:ext uri="{FF2B5EF4-FFF2-40B4-BE49-F238E27FC236}">
              <a16:creationId xmlns:a16="http://schemas.microsoft.com/office/drawing/2014/main" id="{8FD71B0F-7266-8E84-4FCF-4E5B5DA486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605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133350</xdr:rowOff>
    </xdr:to>
    <xdr:sp macro="" textlink="">
      <xdr:nvSpPr>
        <xdr:cNvPr id="25370" name="AutoShape 1" descr="Eine Matrixformel, die Konstanten verwendet">
          <a:extLst>
            <a:ext uri="{FF2B5EF4-FFF2-40B4-BE49-F238E27FC236}">
              <a16:creationId xmlns:a16="http://schemas.microsoft.com/office/drawing/2014/main" id="{B046777D-4429-826A-8761-D67DE126E3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712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123825</xdr:rowOff>
    </xdr:to>
    <xdr:sp macro="" textlink="">
      <xdr:nvSpPr>
        <xdr:cNvPr id="25371" name="AutoShape 1" descr="Eine Matrixformel, die Konstanten verwendet">
          <a:extLst>
            <a:ext uri="{FF2B5EF4-FFF2-40B4-BE49-F238E27FC236}">
              <a16:creationId xmlns:a16="http://schemas.microsoft.com/office/drawing/2014/main" id="{0809706A-0DDB-73BC-CC8A-9A6423A7D7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712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5372" name="AutoShape 1" descr="Eine Matrixformel, die Konstanten verwendet">
          <a:extLst>
            <a:ext uri="{FF2B5EF4-FFF2-40B4-BE49-F238E27FC236}">
              <a16:creationId xmlns:a16="http://schemas.microsoft.com/office/drawing/2014/main" id="{8A9998B2-4BC8-D969-0E43-450D2E0B79B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123825</xdr:rowOff>
    </xdr:to>
    <xdr:sp macro="" textlink="">
      <xdr:nvSpPr>
        <xdr:cNvPr id="25373" name="AutoShape 1" descr="Eine Matrixformel, die Konstanten verwendet">
          <a:extLst>
            <a:ext uri="{FF2B5EF4-FFF2-40B4-BE49-F238E27FC236}">
              <a16:creationId xmlns:a16="http://schemas.microsoft.com/office/drawing/2014/main" id="{90B1149B-7F0A-B39F-B448-A65498F78C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005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374" name="AutoShape 1" descr="Eine Matrixformel, die Konstanten verwendet">
          <a:extLst>
            <a:ext uri="{FF2B5EF4-FFF2-40B4-BE49-F238E27FC236}">
              <a16:creationId xmlns:a16="http://schemas.microsoft.com/office/drawing/2014/main" id="{427A4011-7730-C8FF-9764-833F536AF3A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123825</xdr:rowOff>
    </xdr:to>
    <xdr:sp macro="" textlink="">
      <xdr:nvSpPr>
        <xdr:cNvPr id="25375" name="AutoShape 1" descr="Eine Matrixformel, die Konstanten verwendet">
          <a:extLst>
            <a:ext uri="{FF2B5EF4-FFF2-40B4-BE49-F238E27FC236}">
              <a16:creationId xmlns:a16="http://schemas.microsoft.com/office/drawing/2014/main" id="{F0B174D1-3EEB-82D5-D47E-F251407F0F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034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5376" name="AutoShape 1" descr="Eine Matrixformel, die Konstanten verwendet">
          <a:extLst>
            <a:ext uri="{FF2B5EF4-FFF2-40B4-BE49-F238E27FC236}">
              <a16:creationId xmlns:a16="http://schemas.microsoft.com/office/drawing/2014/main" id="{0FD96797-5920-56A0-613F-A11F234FA8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123825</xdr:rowOff>
    </xdr:to>
    <xdr:sp macro="" textlink="">
      <xdr:nvSpPr>
        <xdr:cNvPr id="25377" name="AutoShape 1" descr="Eine Matrixformel, die Konstanten verwendet">
          <a:extLst>
            <a:ext uri="{FF2B5EF4-FFF2-40B4-BE49-F238E27FC236}">
              <a16:creationId xmlns:a16="http://schemas.microsoft.com/office/drawing/2014/main" id="{CCE71861-7CC7-AA80-9A02-CD4F05D957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567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378" name="AutoShape 1" descr="Eine Matrixformel, die Konstanten verwendet">
          <a:extLst>
            <a:ext uri="{FF2B5EF4-FFF2-40B4-BE49-F238E27FC236}">
              <a16:creationId xmlns:a16="http://schemas.microsoft.com/office/drawing/2014/main" id="{7482D779-8944-F96A-B43F-BDDD0F4FD75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123825</xdr:rowOff>
    </xdr:to>
    <xdr:sp macro="" textlink="">
      <xdr:nvSpPr>
        <xdr:cNvPr id="25379" name="AutoShape 1" descr="Eine Matrixformel, die Konstanten verwendet">
          <a:extLst>
            <a:ext uri="{FF2B5EF4-FFF2-40B4-BE49-F238E27FC236}">
              <a16:creationId xmlns:a16="http://schemas.microsoft.com/office/drawing/2014/main" id="{BF39E531-6C48-8621-607E-E760EE238D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583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5380" name="AutoShape 1" descr="Eine Matrixformel, die Konstanten verwendet">
          <a:extLst>
            <a:ext uri="{FF2B5EF4-FFF2-40B4-BE49-F238E27FC236}">
              <a16:creationId xmlns:a16="http://schemas.microsoft.com/office/drawing/2014/main" id="{BECD631F-38F5-FF58-038A-15B683DBC9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123825</xdr:rowOff>
    </xdr:to>
    <xdr:sp macro="" textlink="">
      <xdr:nvSpPr>
        <xdr:cNvPr id="25381" name="AutoShape 1" descr="Eine Matrixformel, die Konstanten verwendet">
          <a:extLst>
            <a:ext uri="{FF2B5EF4-FFF2-40B4-BE49-F238E27FC236}">
              <a16:creationId xmlns:a16="http://schemas.microsoft.com/office/drawing/2014/main" id="{C35CA364-6722-726C-1412-A7BE58B181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937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314325</xdr:colOff>
      <xdr:row>500</xdr:row>
      <xdr:rowOff>133350</xdr:rowOff>
    </xdr:to>
    <xdr:sp macro="" textlink="">
      <xdr:nvSpPr>
        <xdr:cNvPr id="25382" name="AutoShape 1" descr="Eine Matrixformel, die Konstanten verwendet">
          <a:extLst>
            <a:ext uri="{FF2B5EF4-FFF2-40B4-BE49-F238E27FC236}">
              <a16:creationId xmlns:a16="http://schemas.microsoft.com/office/drawing/2014/main" id="{46F15938-5B73-1F23-EADC-59B7775200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11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314325</xdr:colOff>
      <xdr:row>500</xdr:row>
      <xdr:rowOff>123825</xdr:rowOff>
    </xdr:to>
    <xdr:sp macro="" textlink="">
      <xdr:nvSpPr>
        <xdr:cNvPr id="25383" name="AutoShape 1" descr="Eine Matrixformel, die Konstanten verwendet">
          <a:extLst>
            <a:ext uri="{FF2B5EF4-FFF2-40B4-BE49-F238E27FC236}">
              <a16:creationId xmlns:a16="http://schemas.microsoft.com/office/drawing/2014/main" id="{3BA1AFC8-F349-B047-7457-1DB61FC989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114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5384" name="AutoShape 1" descr="Eine Matrixformel, die Konstanten verwendet">
          <a:extLst>
            <a:ext uri="{FF2B5EF4-FFF2-40B4-BE49-F238E27FC236}">
              <a16:creationId xmlns:a16="http://schemas.microsoft.com/office/drawing/2014/main" id="{C68C551D-0FEF-01A5-CD1D-87592B19B51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123825</xdr:rowOff>
    </xdr:to>
    <xdr:sp macro="" textlink="">
      <xdr:nvSpPr>
        <xdr:cNvPr id="25385" name="AutoShape 1" descr="Eine Matrixformel, die Konstanten verwendet">
          <a:extLst>
            <a:ext uri="{FF2B5EF4-FFF2-40B4-BE49-F238E27FC236}">
              <a16:creationId xmlns:a16="http://schemas.microsoft.com/office/drawing/2014/main" id="{6183D624-8E4E-4ADA-485F-C5DE039B097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425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5386" name="AutoShape 1" descr="Eine Matrixformel, die Konstanten verwendet">
          <a:extLst>
            <a:ext uri="{FF2B5EF4-FFF2-40B4-BE49-F238E27FC236}">
              <a16:creationId xmlns:a16="http://schemas.microsoft.com/office/drawing/2014/main" id="{213BDB80-9915-6F69-9B83-A5C17B92F84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123825</xdr:rowOff>
    </xdr:to>
    <xdr:sp macro="" textlink="">
      <xdr:nvSpPr>
        <xdr:cNvPr id="25387" name="AutoShape 1" descr="Eine Matrixformel, die Konstanten verwendet">
          <a:extLst>
            <a:ext uri="{FF2B5EF4-FFF2-40B4-BE49-F238E27FC236}">
              <a16:creationId xmlns:a16="http://schemas.microsoft.com/office/drawing/2014/main" id="{953BDD4C-EF4F-4F4F-34A6-C54F46DE22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29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5388" name="AutoShape 1" descr="Eine Matrixformel, die Konstanten verwendet">
          <a:extLst>
            <a:ext uri="{FF2B5EF4-FFF2-40B4-BE49-F238E27FC236}">
              <a16:creationId xmlns:a16="http://schemas.microsoft.com/office/drawing/2014/main" id="{7984E009-ED6B-8D5F-CC2C-AF10C31827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123825</xdr:rowOff>
    </xdr:to>
    <xdr:sp macro="" textlink="">
      <xdr:nvSpPr>
        <xdr:cNvPr id="25389" name="AutoShape 1" descr="Eine Matrixformel, die Konstanten verwendet">
          <a:extLst>
            <a:ext uri="{FF2B5EF4-FFF2-40B4-BE49-F238E27FC236}">
              <a16:creationId xmlns:a16="http://schemas.microsoft.com/office/drawing/2014/main" id="{18B1C019-CB37-0D39-B060-671387507A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642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5390" name="AutoShape 1" descr="Eine Matrixformel, die Konstanten verwendet">
          <a:extLst>
            <a:ext uri="{FF2B5EF4-FFF2-40B4-BE49-F238E27FC236}">
              <a16:creationId xmlns:a16="http://schemas.microsoft.com/office/drawing/2014/main" id="{F87C939B-72EB-6D6D-12BD-45D108CA6E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123825</xdr:rowOff>
    </xdr:to>
    <xdr:sp macro="" textlink="">
      <xdr:nvSpPr>
        <xdr:cNvPr id="25391" name="AutoShape 1" descr="Eine Matrixformel, die Konstanten verwendet">
          <a:extLst>
            <a:ext uri="{FF2B5EF4-FFF2-40B4-BE49-F238E27FC236}">
              <a16:creationId xmlns:a16="http://schemas.microsoft.com/office/drawing/2014/main" id="{F932B327-BD46-3209-B3ED-6EBA1538CD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500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5392" name="AutoShape 1" descr="Eine Matrixformel, die Konstanten verwendet">
          <a:extLst>
            <a:ext uri="{FF2B5EF4-FFF2-40B4-BE49-F238E27FC236}">
              <a16:creationId xmlns:a16="http://schemas.microsoft.com/office/drawing/2014/main" id="{013A7A4B-339B-DF22-0143-CFFF13772A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123825</xdr:rowOff>
    </xdr:to>
    <xdr:sp macro="" textlink="">
      <xdr:nvSpPr>
        <xdr:cNvPr id="25393" name="AutoShape 1" descr="Eine Matrixformel, die Konstanten verwendet">
          <a:extLst>
            <a:ext uri="{FF2B5EF4-FFF2-40B4-BE49-F238E27FC236}">
              <a16:creationId xmlns:a16="http://schemas.microsoft.com/office/drawing/2014/main" id="{789C1FD8-714A-4BF6-D13F-83D2BFB88B6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683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5394" name="AutoShape 1" descr="Eine Matrixformel, die Konstanten verwendet">
          <a:extLst>
            <a:ext uri="{FF2B5EF4-FFF2-40B4-BE49-F238E27FC236}">
              <a16:creationId xmlns:a16="http://schemas.microsoft.com/office/drawing/2014/main" id="{C9679C01-89A4-5E22-74A3-B2638AF0FA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123825</xdr:rowOff>
    </xdr:to>
    <xdr:sp macro="" textlink="">
      <xdr:nvSpPr>
        <xdr:cNvPr id="25395" name="AutoShape 1" descr="Eine Matrixformel, die Konstanten verwendet">
          <a:extLst>
            <a:ext uri="{FF2B5EF4-FFF2-40B4-BE49-F238E27FC236}">
              <a16:creationId xmlns:a16="http://schemas.microsoft.com/office/drawing/2014/main" id="{FCCFF34B-ACA9-9C5A-E2AF-CF291EE1663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491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396" name="AutoShape 1" descr="Eine Matrixformel, die Konstanten verwendet">
          <a:extLst>
            <a:ext uri="{FF2B5EF4-FFF2-40B4-BE49-F238E27FC236}">
              <a16:creationId xmlns:a16="http://schemas.microsoft.com/office/drawing/2014/main" id="{86AAE30F-CEC1-79CB-255B-A20E78B51D1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123825</xdr:rowOff>
    </xdr:to>
    <xdr:sp macro="" textlink="">
      <xdr:nvSpPr>
        <xdr:cNvPr id="25397" name="AutoShape 1" descr="Eine Matrixformel, die Konstanten verwendet">
          <a:extLst>
            <a:ext uri="{FF2B5EF4-FFF2-40B4-BE49-F238E27FC236}">
              <a16:creationId xmlns:a16="http://schemas.microsoft.com/office/drawing/2014/main" id="{68F0CA81-6BD8-A40B-6E4E-D5C6F8C640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843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5398" name="AutoShape 1" descr="Eine Matrixformel, die Konstanten verwendet">
          <a:extLst>
            <a:ext uri="{FF2B5EF4-FFF2-40B4-BE49-F238E27FC236}">
              <a16:creationId xmlns:a16="http://schemas.microsoft.com/office/drawing/2014/main" id="{C3E96D96-DBB7-1B6C-08A9-A8CA461ED6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123825</xdr:rowOff>
    </xdr:to>
    <xdr:sp macro="" textlink="">
      <xdr:nvSpPr>
        <xdr:cNvPr id="25399" name="AutoShape 1" descr="Eine Matrixformel, die Konstanten verwendet">
          <a:extLst>
            <a:ext uri="{FF2B5EF4-FFF2-40B4-BE49-F238E27FC236}">
              <a16:creationId xmlns:a16="http://schemas.microsoft.com/office/drawing/2014/main" id="{9D9C402C-4C68-0337-0685-9D597EDAB08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815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5400" name="AutoShape 1" descr="Eine Matrixformel, die Konstanten verwendet">
          <a:extLst>
            <a:ext uri="{FF2B5EF4-FFF2-40B4-BE49-F238E27FC236}">
              <a16:creationId xmlns:a16="http://schemas.microsoft.com/office/drawing/2014/main" id="{1775AD49-2569-6111-AE68-8A758C83881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123825</xdr:rowOff>
    </xdr:to>
    <xdr:sp macro="" textlink="">
      <xdr:nvSpPr>
        <xdr:cNvPr id="25401" name="AutoShape 1" descr="Eine Matrixformel, die Konstanten verwendet">
          <a:extLst>
            <a:ext uri="{FF2B5EF4-FFF2-40B4-BE49-F238E27FC236}">
              <a16:creationId xmlns:a16="http://schemas.microsoft.com/office/drawing/2014/main" id="{1864BDD5-B487-B9F4-1B54-A3564E5CA19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596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402" name="AutoShape 1" descr="Eine Matrixformel, die Konstanten verwendet">
          <a:extLst>
            <a:ext uri="{FF2B5EF4-FFF2-40B4-BE49-F238E27FC236}">
              <a16:creationId xmlns:a16="http://schemas.microsoft.com/office/drawing/2014/main" id="{6F114AFD-DF03-9796-E8AD-5F66BA2627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123825</xdr:rowOff>
    </xdr:to>
    <xdr:sp macro="" textlink="">
      <xdr:nvSpPr>
        <xdr:cNvPr id="25403" name="AutoShape 1" descr="Eine Matrixformel, die Konstanten verwendet">
          <a:extLst>
            <a:ext uri="{FF2B5EF4-FFF2-40B4-BE49-F238E27FC236}">
              <a16:creationId xmlns:a16="http://schemas.microsoft.com/office/drawing/2014/main" id="{D61C7CB1-7D90-53C5-FF42-0F8016E39A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793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5404" name="AutoShape 1" descr="Eine Matrixformel, die Konstanten verwendet">
          <a:extLst>
            <a:ext uri="{FF2B5EF4-FFF2-40B4-BE49-F238E27FC236}">
              <a16:creationId xmlns:a16="http://schemas.microsoft.com/office/drawing/2014/main" id="{62724C02-B127-45EC-F06D-531704EF7D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123825</xdr:rowOff>
    </xdr:to>
    <xdr:sp macro="" textlink="">
      <xdr:nvSpPr>
        <xdr:cNvPr id="25405" name="AutoShape 1" descr="Eine Matrixformel, die Konstanten verwendet">
          <a:extLst>
            <a:ext uri="{FF2B5EF4-FFF2-40B4-BE49-F238E27FC236}">
              <a16:creationId xmlns:a16="http://schemas.microsoft.com/office/drawing/2014/main" id="{E011E57D-4135-BE52-D2FC-F042063BDD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756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5406" name="AutoShape 1" descr="Eine Matrixformel, die Konstanten verwendet">
          <a:extLst>
            <a:ext uri="{FF2B5EF4-FFF2-40B4-BE49-F238E27FC236}">
              <a16:creationId xmlns:a16="http://schemas.microsoft.com/office/drawing/2014/main" id="{0F9BB40B-2EEE-FEC3-062C-DE2EBDF6DD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123825</xdr:rowOff>
    </xdr:to>
    <xdr:sp macro="" textlink="">
      <xdr:nvSpPr>
        <xdr:cNvPr id="25407" name="AutoShape 1" descr="Eine Matrixformel, die Konstanten verwendet">
          <a:extLst>
            <a:ext uri="{FF2B5EF4-FFF2-40B4-BE49-F238E27FC236}">
              <a16:creationId xmlns:a16="http://schemas.microsoft.com/office/drawing/2014/main" id="{5DED8CDD-0569-F73A-1D46-9FA0862516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811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408" name="AutoShape 1" descr="Eine Matrixformel, die Konstanten verwendet">
          <a:extLst>
            <a:ext uri="{FF2B5EF4-FFF2-40B4-BE49-F238E27FC236}">
              <a16:creationId xmlns:a16="http://schemas.microsoft.com/office/drawing/2014/main" id="{27883A75-5E46-480E-3936-E85AF0F6D0C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123825</xdr:rowOff>
    </xdr:to>
    <xdr:sp macro="" textlink="">
      <xdr:nvSpPr>
        <xdr:cNvPr id="25409" name="AutoShape 1" descr="Eine Matrixformel, die Konstanten verwendet">
          <a:extLst>
            <a:ext uri="{FF2B5EF4-FFF2-40B4-BE49-F238E27FC236}">
              <a16:creationId xmlns:a16="http://schemas.microsoft.com/office/drawing/2014/main" id="{A1FBB867-C3A2-EA96-40F1-EF29A268E5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051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5410" name="AutoShape 1" descr="Eine Matrixformel, die Konstanten verwendet">
          <a:extLst>
            <a:ext uri="{FF2B5EF4-FFF2-40B4-BE49-F238E27FC236}">
              <a16:creationId xmlns:a16="http://schemas.microsoft.com/office/drawing/2014/main" id="{40D973ED-716C-ACE0-114A-882C7AB6908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123825</xdr:rowOff>
    </xdr:to>
    <xdr:sp macro="" textlink="">
      <xdr:nvSpPr>
        <xdr:cNvPr id="25411" name="AutoShape 1" descr="Eine Matrixformel, die Konstanten verwendet">
          <a:extLst>
            <a:ext uri="{FF2B5EF4-FFF2-40B4-BE49-F238E27FC236}">
              <a16:creationId xmlns:a16="http://schemas.microsoft.com/office/drawing/2014/main" id="{6AAACA6C-5E3E-DC58-BD4C-5C5CCE0F27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7311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5412" name="AutoShape 1" descr="Eine Matrixformel, die Konstanten verwendet">
          <a:extLst>
            <a:ext uri="{FF2B5EF4-FFF2-40B4-BE49-F238E27FC236}">
              <a16:creationId xmlns:a16="http://schemas.microsoft.com/office/drawing/2014/main" id="{9FD8D04C-9C84-D991-A7E4-B90584A5DF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123825</xdr:rowOff>
    </xdr:to>
    <xdr:sp macro="" textlink="">
      <xdr:nvSpPr>
        <xdr:cNvPr id="25413" name="AutoShape 1" descr="Eine Matrixformel, die Konstanten verwendet">
          <a:extLst>
            <a:ext uri="{FF2B5EF4-FFF2-40B4-BE49-F238E27FC236}">
              <a16:creationId xmlns:a16="http://schemas.microsoft.com/office/drawing/2014/main" id="{C8B6657B-91D1-7000-5C0F-76F4F4218F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521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5414" name="AutoShape 1" descr="Eine Matrixformel, die Konstanten verwendet">
          <a:extLst>
            <a:ext uri="{FF2B5EF4-FFF2-40B4-BE49-F238E27FC236}">
              <a16:creationId xmlns:a16="http://schemas.microsoft.com/office/drawing/2014/main" id="{3A37EF09-1444-D17C-2A76-75F8BEDB86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123825</xdr:rowOff>
    </xdr:to>
    <xdr:sp macro="" textlink="">
      <xdr:nvSpPr>
        <xdr:cNvPr id="25415" name="AutoShape 1" descr="Eine Matrixformel, die Konstanten verwendet">
          <a:extLst>
            <a:ext uri="{FF2B5EF4-FFF2-40B4-BE49-F238E27FC236}">
              <a16:creationId xmlns:a16="http://schemas.microsoft.com/office/drawing/2014/main" id="{3B74A107-977E-BBF2-5F33-AAE19CD055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679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5416" name="AutoShape 1" descr="Eine Matrixformel, die Konstanten verwendet">
          <a:extLst>
            <a:ext uri="{FF2B5EF4-FFF2-40B4-BE49-F238E27FC236}">
              <a16:creationId xmlns:a16="http://schemas.microsoft.com/office/drawing/2014/main" id="{09FC8BB5-F90A-71C9-4042-481A14BD404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123825</xdr:rowOff>
    </xdr:to>
    <xdr:sp macro="" textlink="">
      <xdr:nvSpPr>
        <xdr:cNvPr id="25417" name="AutoShape 1" descr="Eine Matrixformel, die Konstanten verwendet">
          <a:extLst>
            <a:ext uri="{FF2B5EF4-FFF2-40B4-BE49-F238E27FC236}">
              <a16:creationId xmlns:a16="http://schemas.microsoft.com/office/drawing/2014/main" id="{160D34D6-57B9-AAAE-2759-23A8380766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926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5418" name="AutoShape 1" descr="Eine Matrixformel, die Konstanten verwendet">
          <a:extLst>
            <a:ext uri="{FF2B5EF4-FFF2-40B4-BE49-F238E27FC236}">
              <a16:creationId xmlns:a16="http://schemas.microsoft.com/office/drawing/2014/main" id="{C41CFD8E-6A9C-202A-B9BC-556397FD0C0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123825</xdr:rowOff>
    </xdr:to>
    <xdr:sp macro="" textlink="">
      <xdr:nvSpPr>
        <xdr:cNvPr id="25419" name="AutoShape 1" descr="Eine Matrixformel, die Konstanten verwendet">
          <a:extLst>
            <a:ext uri="{FF2B5EF4-FFF2-40B4-BE49-F238E27FC236}">
              <a16:creationId xmlns:a16="http://schemas.microsoft.com/office/drawing/2014/main" id="{285797A5-5709-C247-A853-5AB399DCE4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141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5420" name="AutoShape 1" descr="Eine Matrixformel, die Konstanten verwendet">
          <a:extLst>
            <a:ext uri="{FF2B5EF4-FFF2-40B4-BE49-F238E27FC236}">
              <a16:creationId xmlns:a16="http://schemas.microsoft.com/office/drawing/2014/main" id="{E9371DA3-F8F7-590F-7BDF-A11F99204B4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123825</xdr:rowOff>
    </xdr:to>
    <xdr:sp macro="" textlink="">
      <xdr:nvSpPr>
        <xdr:cNvPr id="25421" name="AutoShape 1" descr="Eine Matrixformel, die Konstanten verwendet">
          <a:extLst>
            <a:ext uri="{FF2B5EF4-FFF2-40B4-BE49-F238E27FC236}">
              <a16:creationId xmlns:a16="http://schemas.microsoft.com/office/drawing/2014/main" id="{06853260-12D9-F39E-74D7-770D1115049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677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25422" name="AutoShape 1" descr="Eine Matrixformel, die Konstanten verwendet">
          <a:extLst>
            <a:ext uri="{FF2B5EF4-FFF2-40B4-BE49-F238E27FC236}">
              <a16:creationId xmlns:a16="http://schemas.microsoft.com/office/drawing/2014/main" id="{E542ABC1-B914-E128-A78C-3138EF6481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123825</xdr:rowOff>
    </xdr:to>
    <xdr:sp macro="" textlink="">
      <xdr:nvSpPr>
        <xdr:cNvPr id="25423" name="AutoShape 1" descr="Eine Matrixformel, die Konstanten verwendet">
          <a:extLst>
            <a:ext uri="{FF2B5EF4-FFF2-40B4-BE49-F238E27FC236}">
              <a16:creationId xmlns:a16="http://schemas.microsoft.com/office/drawing/2014/main" id="{A6B9A197-BA0A-E7A0-47EF-32424D0D55E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279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5424" name="AutoShape 1" descr="Eine Matrixformel, die Konstanten verwendet">
          <a:extLst>
            <a:ext uri="{FF2B5EF4-FFF2-40B4-BE49-F238E27FC236}">
              <a16:creationId xmlns:a16="http://schemas.microsoft.com/office/drawing/2014/main" id="{C4DE8506-5C31-1D34-F6C8-7EBCC7E0C6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123825</xdr:rowOff>
    </xdr:to>
    <xdr:sp macro="" textlink="">
      <xdr:nvSpPr>
        <xdr:cNvPr id="25425" name="AutoShape 1" descr="Eine Matrixformel, die Konstanten verwendet">
          <a:extLst>
            <a:ext uri="{FF2B5EF4-FFF2-40B4-BE49-F238E27FC236}">
              <a16:creationId xmlns:a16="http://schemas.microsoft.com/office/drawing/2014/main" id="{9E8AECD0-58D5-A779-E182-A5F58DCB2D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21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5426" name="AutoShape 1" descr="Eine Matrixformel, die Konstanten verwendet">
          <a:extLst>
            <a:ext uri="{FF2B5EF4-FFF2-40B4-BE49-F238E27FC236}">
              <a16:creationId xmlns:a16="http://schemas.microsoft.com/office/drawing/2014/main" id="{47F93797-223B-69C4-15AE-4C6DFAC1C0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123825</xdr:rowOff>
    </xdr:to>
    <xdr:sp macro="" textlink="">
      <xdr:nvSpPr>
        <xdr:cNvPr id="25427" name="AutoShape 1" descr="Eine Matrixformel, die Konstanten verwendet">
          <a:extLst>
            <a:ext uri="{FF2B5EF4-FFF2-40B4-BE49-F238E27FC236}">
              <a16:creationId xmlns:a16="http://schemas.microsoft.com/office/drawing/2014/main" id="{8E3C8BF6-57D4-FEB4-B422-0EE6DBFD36F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080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5428" name="AutoShape 1" descr="Eine Matrixformel, die Konstanten verwendet">
          <a:extLst>
            <a:ext uri="{FF2B5EF4-FFF2-40B4-BE49-F238E27FC236}">
              <a16:creationId xmlns:a16="http://schemas.microsoft.com/office/drawing/2014/main" id="{B332445C-8A97-163D-6E4A-127E2953C83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123825</xdr:rowOff>
    </xdr:to>
    <xdr:sp macro="" textlink="">
      <xdr:nvSpPr>
        <xdr:cNvPr id="25429" name="AutoShape 1" descr="Eine Matrixformel, die Konstanten verwendet">
          <a:extLst>
            <a:ext uri="{FF2B5EF4-FFF2-40B4-BE49-F238E27FC236}">
              <a16:creationId xmlns:a16="http://schemas.microsoft.com/office/drawing/2014/main" id="{F38776AC-698B-D03A-D587-AA75561BEA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471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5430" name="AutoShape 1" descr="Eine Matrixformel, die Konstanten verwendet">
          <a:extLst>
            <a:ext uri="{FF2B5EF4-FFF2-40B4-BE49-F238E27FC236}">
              <a16:creationId xmlns:a16="http://schemas.microsoft.com/office/drawing/2014/main" id="{47F695C4-D383-86D5-CC5B-A024A4002AC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123825</xdr:rowOff>
    </xdr:to>
    <xdr:sp macro="" textlink="">
      <xdr:nvSpPr>
        <xdr:cNvPr id="25431" name="AutoShape 1" descr="Eine Matrixformel, die Konstanten verwendet">
          <a:extLst>
            <a:ext uri="{FF2B5EF4-FFF2-40B4-BE49-F238E27FC236}">
              <a16:creationId xmlns:a16="http://schemas.microsoft.com/office/drawing/2014/main" id="{9C56B10A-6B2F-AA5B-4985-435531A2CFA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003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5432" name="AutoShape 1" descr="Eine Matrixformel, die Konstanten verwendet">
          <a:extLst>
            <a:ext uri="{FF2B5EF4-FFF2-40B4-BE49-F238E27FC236}">
              <a16:creationId xmlns:a16="http://schemas.microsoft.com/office/drawing/2014/main" id="{22203CDC-C8DD-D386-E430-3E013D3A0AF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123825</xdr:rowOff>
    </xdr:to>
    <xdr:sp macro="" textlink="">
      <xdr:nvSpPr>
        <xdr:cNvPr id="25433" name="AutoShape 1" descr="Eine Matrixformel, die Konstanten verwendet">
          <a:extLst>
            <a:ext uri="{FF2B5EF4-FFF2-40B4-BE49-F238E27FC236}">
              <a16:creationId xmlns:a16="http://schemas.microsoft.com/office/drawing/2014/main" id="{AAD704DF-00C4-EE09-258F-9B6B4BC69C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979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5434" name="AutoShape 1" descr="Eine Matrixformel, die Konstanten verwendet">
          <a:extLst>
            <a:ext uri="{FF2B5EF4-FFF2-40B4-BE49-F238E27FC236}">
              <a16:creationId xmlns:a16="http://schemas.microsoft.com/office/drawing/2014/main" id="{5346896B-74A2-3F66-6ABE-3153FAC217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123825</xdr:rowOff>
    </xdr:to>
    <xdr:sp macro="" textlink="">
      <xdr:nvSpPr>
        <xdr:cNvPr id="25435" name="AutoShape 1" descr="Eine Matrixformel, die Konstanten verwendet">
          <a:extLst>
            <a:ext uri="{FF2B5EF4-FFF2-40B4-BE49-F238E27FC236}">
              <a16:creationId xmlns:a16="http://schemas.microsoft.com/office/drawing/2014/main" id="{89B0BF10-8C43-C681-2C77-0387A9284D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156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5436" name="AutoShape 1" descr="Eine Matrixformel, die Konstanten verwendet">
          <a:extLst>
            <a:ext uri="{FF2B5EF4-FFF2-40B4-BE49-F238E27FC236}">
              <a16:creationId xmlns:a16="http://schemas.microsoft.com/office/drawing/2014/main" id="{9E4549BB-DE87-8D83-F0AC-EA3058A5110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123825</xdr:rowOff>
    </xdr:to>
    <xdr:sp macro="" textlink="">
      <xdr:nvSpPr>
        <xdr:cNvPr id="25437" name="AutoShape 1" descr="Eine Matrixformel, die Konstanten verwendet">
          <a:extLst>
            <a:ext uri="{FF2B5EF4-FFF2-40B4-BE49-F238E27FC236}">
              <a16:creationId xmlns:a16="http://schemas.microsoft.com/office/drawing/2014/main" id="{062CD697-23BD-772F-3AF7-C3B2D6C566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482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5438" name="AutoShape 1" descr="Eine Matrixformel, die Konstanten verwendet">
          <a:extLst>
            <a:ext uri="{FF2B5EF4-FFF2-40B4-BE49-F238E27FC236}">
              <a16:creationId xmlns:a16="http://schemas.microsoft.com/office/drawing/2014/main" id="{96319AFD-7E27-74D2-C509-36BA6FDF66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123825</xdr:rowOff>
    </xdr:to>
    <xdr:sp macro="" textlink="">
      <xdr:nvSpPr>
        <xdr:cNvPr id="25439" name="AutoShape 1" descr="Eine Matrixformel, die Konstanten verwendet">
          <a:extLst>
            <a:ext uri="{FF2B5EF4-FFF2-40B4-BE49-F238E27FC236}">
              <a16:creationId xmlns:a16="http://schemas.microsoft.com/office/drawing/2014/main" id="{752B2DD8-6B73-47A3-1A05-B47B19C326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353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440" name="AutoShape 1" descr="Eine Matrixformel, die Konstanten verwendet">
          <a:extLst>
            <a:ext uri="{FF2B5EF4-FFF2-40B4-BE49-F238E27FC236}">
              <a16:creationId xmlns:a16="http://schemas.microsoft.com/office/drawing/2014/main" id="{7B445E91-F12C-B212-E5D8-96E9BA0E8BA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123825</xdr:rowOff>
    </xdr:to>
    <xdr:sp macro="" textlink="">
      <xdr:nvSpPr>
        <xdr:cNvPr id="25441" name="AutoShape 1" descr="Eine Matrixformel, die Konstanten verwendet">
          <a:extLst>
            <a:ext uri="{FF2B5EF4-FFF2-40B4-BE49-F238E27FC236}">
              <a16:creationId xmlns:a16="http://schemas.microsoft.com/office/drawing/2014/main" id="{6380C823-F27B-5A5A-AE9A-0A730BC26B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480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442" name="AutoShape 1" descr="Eine Matrixformel, die Konstanten verwendet">
          <a:extLst>
            <a:ext uri="{FF2B5EF4-FFF2-40B4-BE49-F238E27FC236}">
              <a16:creationId xmlns:a16="http://schemas.microsoft.com/office/drawing/2014/main" id="{0FCCA5D6-DEBE-8535-F91C-60543C2217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123825</xdr:rowOff>
    </xdr:to>
    <xdr:sp macro="" textlink="">
      <xdr:nvSpPr>
        <xdr:cNvPr id="25443" name="AutoShape 1" descr="Eine Matrixformel, die Konstanten verwendet">
          <a:extLst>
            <a:ext uri="{FF2B5EF4-FFF2-40B4-BE49-F238E27FC236}">
              <a16:creationId xmlns:a16="http://schemas.microsoft.com/office/drawing/2014/main" id="{3534C983-1F81-6494-2A89-8AAEBB704C1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539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5444" name="AutoShape 1" descr="Eine Matrixformel, die Konstanten verwendet">
          <a:extLst>
            <a:ext uri="{FF2B5EF4-FFF2-40B4-BE49-F238E27FC236}">
              <a16:creationId xmlns:a16="http://schemas.microsoft.com/office/drawing/2014/main" id="{14A1E4BF-5519-C199-7782-19F6BDA91B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123825</xdr:rowOff>
    </xdr:to>
    <xdr:sp macro="" textlink="">
      <xdr:nvSpPr>
        <xdr:cNvPr id="25445" name="AutoShape 1" descr="Eine Matrixformel, die Konstanten verwendet">
          <a:extLst>
            <a:ext uri="{FF2B5EF4-FFF2-40B4-BE49-F238E27FC236}">
              <a16:creationId xmlns:a16="http://schemas.microsoft.com/office/drawing/2014/main" id="{D9033E88-F51A-DD87-20DE-D73FE910C8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263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394</xdr:row>
      <xdr:rowOff>0</xdr:rowOff>
    </xdr:from>
    <xdr:to>
      <xdr:col>11</xdr:col>
      <xdr:colOff>314325</xdr:colOff>
      <xdr:row>395</xdr:row>
      <xdr:rowOff>133350</xdr:rowOff>
    </xdr:to>
    <xdr:sp macro="" textlink="">
      <xdr:nvSpPr>
        <xdr:cNvPr id="25446" name="AutoShape 1" descr="Eine Matrixformel, die Konstanten verwendet">
          <a:extLst>
            <a:ext uri="{FF2B5EF4-FFF2-40B4-BE49-F238E27FC236}">
              <a16:creationId xmlns:a16="http://schemas.microsoft.com/office/drawing/2014/main" id="{0681CF47-96E0-3A06-25B0-C2EEDFA530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112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394</xdr:row>
      <xdr:rowOff>0</xdr:rowOff>
    </xdr:from>
    <xdr:to>
      <xdr:col>11</xdr:col>
      <xdr:colOff>314325</xdr:colOff>
      <xdr:row>395</xdr:row>
      <xdr:rowOff>123825</xdr:rowOff>
    </xdr:to>
    <xdr:sp macro="" textlink="">
      <xdr:nvSpPr>
        <xdr:cNvPr id="25447" name="AutoShape 1" descr="Eine Matrixformel, die Konstanten verwendet">
          <a:extLst>
            <a:ext uri="{FF2B5EF4-FFF2-40B4-BE49-F238E27FC236}">
              <a16:creationId xmlns:a16="http://schemas.microsoft.com/office/drawing/2014/main" id="{4F4B7CA7-BE97-841B-B962-9700EC81DB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112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5448" name="AutoShape 1" descr="Eine Matrixformel, die Konstanten verwendet">
          <a:extLst>
            <a:ext uri="{FF2B5EF4-FFF2-40B4-BE49-F238E27FC236}">
              <a16:creationId xmlns:a16="http://schemas.microsoft.com/office/drawing/2014/main" id="{0085B251-81A9-5EBC-9D07-7D93D5F9B8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123825</xdr:rowOff>
    </xdr:to>
    <xdr:sp macro="" textlink="">
      <xdr:nvSpPr>
        <xdr:cNvPr id="25449" name="AutoShape 1" descr="Eine Matrixformel, die Konstanten verwendet">
          <a:extLst>
            <a:ext uri="{FF2B5EF4-FFF2-40B4-BE49-F238E27FC236}">
              <a16:creationId xmlns:a16="http://schemas.microsoft.com/office/drawing/2014/main" id="{45FC05B3-0DE1-BC67-4B41-9F18BF0BD22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528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393</xdr:row>
      <xdr:rowOff>0</xdr:rowOff>
    </xdr:from>
    <xdr:to>
      <xdr:col>11</xdr:col>
      <xdr:colOff>314325</xdr:colOff>
      <xdr:row>394</xdr:row>
      <xdr:rowOff>133350</xdr:rowOff>
    </xdr:to>
    <xdr:sp macro="" textlink="">
      <xdr:nvSpPr>
        <xdr:cNvPr id="25450" name="AutoShape 1" descr="Eine Matrixformel, die Konstanten verwendet">
          <a:extLst>
            <a:ext uri="{FF2B5EF4-FFF2-40B4-BE49-F238E27FC236}">
              <a16:creationId xmlns:a16="http://schemas.microsoft.com/office/drawing/2014/main" id="{2397934B-39A9-6706-40D8-D3D7662E39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950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393</xdr:row>
      <xdr:rowOff>0</xdr:rowOff>
    </xdr:from>
    <xdr:to>
      <xdr:col>11</xdr:col>
      <xdr:colOff>314325</xdr:colOff>
      <xdr:row>394</xdr:row>
      <xdr:rowOff>123825</xdr:rowOff>
    </xdr:to>
    <xdr:sp macro="" textlink="">
      <xdr:nvSpPr>
        <xdr:cNvPr id="25451" name="AutoShape 1" descr="Eine Matrixformel, die Konstanten verwendet">
          <a:extLst>
            <a:ext uri="{FF2B5EF4-FFF2-40B4-BE49-F238E27FC236}">
              <a16:creationId xmlns:a16="http://schemas.microsoft.com/office/drawing/2014/main" id="{5D5B1A14-C5C6-FA23-0C6A-8A8F153613B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3950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5452" name="AutoShape 1" descr="Eine Matrixformel, die Konstanten verwendet">
          <a:extLst>
            <a:ext uri="{FF2B5EF4-FFF2-40B4-BE49-F238E27FC236}">
              <a16:creationId xmlns:a16="http://schemas.microsoft.com/office/drawing/2014/main" id="{8F9CDF2C-8658-18E7-4235-6ED3462FCB2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123825</xdr:rowOff>
    </xdr:to>
    <xdr:sp macro="" textlink="">
      <xdr:nvSpPr>
        <xdr:cNvPr id="25453" name="AutoShape 1" descr="Eine Matrixformel, die Konstanten verwendet">
          <a:extLst>
            <a:ext uri="{FF2B5EF4-FFF2-40B4-BE49-F238E27FC236}">
              <a16:creationId xmlns:a16="http://schemas.microsoft.com/office/drawing/2014/main" id="{D131E97E-6674-535B-1AB1-F6BF4928E9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57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454" name="AutoShape 1" descr="Eine Matrixformel, die Konstanten verwendet">
          <a:extLst>
            <a:ext uri="{FF2B5EF4-FFF2-40B4-BE49-F238E27FC236}">
              <a16:creationId xmlns:a16="http://schemas.microsoft.com/office/drawing/2014/main" id="{2850A53F-2DA4-08C1-3A6A-B01CEC00A4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123825</xdr:rowOff>
    </xdr:to>
    <xdr:sp macro="" textlink="">
      <xdr:nvSpPr>
        <xdr:cNvPr id="25455" name="AutoShape 1" descr="Eine Matrixformel, die Konstanten verwendet">
          <a:extLst>
            <a:ext uri="{FF2B5EF4-FFF2-40B4-BE49-F238E27FC236}">
              <a16:creationId xmlns:a16="http://schemas.microsoft.com/office/drawing/2014/main" id="{E19F1DB2-3F76-49E7-7F3E-D7612E4333A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163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5456" name="AutoShape 1" descr="Eine Matrixformel, die Konstanten verwendet">
          <a:extLst>
            <a:ext uri="{FF2B5EF4-FFF2-40B4-BE49-F238E27FC236}">
              <a16:creationId xmlns:a16="http://schemas.microsoft.com/office/drawing/2014/main" id="{9C58744A-A9E1-1349-D910-23F7D4C6FD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123825</xdr:rowOff>
    </xdr:to>
    <xdr:sp macro="" textlink="">
      <xdr:nvSpPr>
        <xdr:cNvPr id="25457" name="AutoShape 1" descr="Eine Matrixformel, die Konstanten verwendet">
          <a:extLst>
            <a:ext uri="{FF2B5EF4-FFF2-40B4-BE49-F238E27FC236}">
              <a16:creationId xmlns:a16="http://schemas.microsoft.com/office/drawing/2014/main" id="{8EC93451-7678-0449-F9DD-B5CEC354914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616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458" name="AutoShape 1" descr="Eine Matrixformel, die Konstanten verwendet">
          <a:extLst>
            <a:ext uri="{FF2B5EF4-FFF2-40B4-BE49-F238E27FC236}">
              <a16:creationId xmlns:a16="http://schemas.microsoft.com/office/drawing/2014/main" id="{6862754F-4149-5739-A6B8-A9AB075B1E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123825</xdr:rowOff>
    </xdr:to>
    <xdr:sp macro="" textlink="">
      <xdr:nvSpPr>
        <xdr:cNvPr id="25459" name="AutoShape 1" descr="Eine Matrixformel, die Konstanten verwendet">
          <a:extLst>
            <a:ext uri="{FF2B5EF4-FFF2-40B4-BE49-F238E27FC236}">
              <a16:creationId xmlns:a16="http://schemas.microsoft.com/office/drawing/2014/main" id="{1815AEB1-D22B-CF78-FF4E-82CAB7260FF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924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5460" name="AutoShape 1" descr="Eine Matrixformel, die Konstanten verwendet">
          <a:extLst>
            <a:ext uri="{FF2B5EF4-FFF2-40B4-BE49-F238E27FC236}">
              <a16:creationId xmlns:a16="http://schemas.microsoft.com/office/drawing/2014/main" id="{B0D8B389-9ACB-ED6E-D82F-FA79AF8F5D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123825</xdr:rowOff>
    </xdr:to>
    <xdr:sp macro="" textlink="">
      <xdr:nvSpPr>
        <xdr:cNvPr id="25461" name="AutoShape 1" descr="Eine Matrixformel, die Konstanten verwendet">
          <a:extLst>
            <a:ext uri="{FF2B5EF4-FFF2-40B4-BE49-F238E27FC236}">
              <a16:creationId xmlns:a16="http://schemas.microsoft.com/office/drawing/2014/main" id="{B022B997-BF2A-E72C-5C42-A2C0F1B2D3A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318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5462" name="AutoShape 1" descr="Eine Matrixformel, die Konstanten verwendet">
          <a:extLst>
            <a:ext uri="{FF2B5EF4-FFF2-40B4-BE49-F238E27FC236}">
              <a16:creationId xmlns:a16="http://schemas.microsoft.com/office/drawing/2014/main" id="{4C8F7CDB-EF00-0A53-595C-2C438B9B17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123825</xdr:rowOff>
    </xdr:to>
    <xdr:sp macro="" textlink="">
      <xdr:nvSpPr>
        <xdr:cNvPr id="25463" name="AutoShape 1" descr="Eine Matrixformel, die Konstanten verwendet">
          <a:extLst>
            <a:ext uri="{FF2B5EF4-FFF2-40B4-BE49-F238E27FC236}">
              <a16:creationId xmlns:a16="http://schemas.microsoft.com/office/drawing/2014/main" id="{4F55E36F-9B61-3143-5F8A-ACEBADC40DB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775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5464" name="AutoShape 1" descr="Eine Matrixformel, die Konstanten verwendet">
          <a:extLst>
            <a:ext uri="{FF2B5EF4-FFF2-40B4-BE49-F238E27FC236}">
              <a16:creationId xmlns:a16="http://schemas.microsoft.com/office/drawing/2014/main" id="{0669E603-6977-D6F4-BCC6-2941BC15A0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123825</xdr:rowOff>
    </xdr:to>
    <xdr:sp macro="" textlink="">
      <xdr:nvSpPr>
        <xdr:cNvPr id="25465" name="AutoShape 1" descr="Eine Matrixformel, die Konstanten verwendet">
          <a:extLst>
            <a:ext uri="{FF2B5EF4-FFF2-40B4-BE49-F238E27FC236}">
              <a16:creationId xmlns:a16="http://schemas.microsoft.com/office/drawing/2014/main" id="{4621072D-437F-8421-D82D-771BE27C9F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673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466" name="AutoShape 1" descr="Eine Matrixformel, die Konstanten verwendet">
          <a:extLst>
            <a:ext uri="{FF2B5EF4-FFF2-40B4-BE49-F238E27FC236}">
              <a16:creationId xmlns:a16="http://schemas.microsoft.com/office/drawing/2014/main" id="{8813D46E-FA52-470C-C4B7-D7BE6F4FF5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123825</xdr:rowOff>
    </xdr:to>
    <xdr:sp macro="" textlink="">
      <xdr:nvSpPr>
        <xdr:cNvPr id="25467" name="AutoShape 1" descr="Eine Matrixformel, die Konstanten verwendet">
          <a:extLst>
            <a:ext uri="{FF2B5EF4-FFF2-40B4-BE49-F238E27FC236}">
              <a16:creationId xmlns:a16="http://schemas.microsoft.com/office/drawing/2014/main" id="{00DD8D3E-8488-0181-DBD7-297E9F5337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408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5468" name="AutoShape 1" descr="Eine Matrixformel, die Konstanten verwendet">
          <a:extLst>
            <a:ext uri="{FF2B5EF4-FFF2-40B4-BE49-F238E27FC236}">
              <a16:creationId xmlns:a16="http://schemas.microsoft.com/office/drawing/2014/main" id="{5CC04154-2466-6AD1-4FEC-4CE2825609D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123825</xdr:rowOff>
    </xdr:to>
    <xdr:sp macro="" textlink="">
      <xdr:nvSpPr>
        <xdr:cNvPr id="25469" name="AutoShape 1" descr="Eine Matrixformel, die Konstanten verwendet">
          <a:extLst>
            <a:ext uri="{FF2B5EF4-FFF2-40B4-BE49-F238E27FC236}">
              <a16:creationId xmlns:a16="http://schemas.microsoft.com/office/drawing/2014/main" id="{F7884607-A0E1-EC68-35CC-75EDB46727E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191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470" name="AutoShape 1" descr="Eine Matrixformel, die Konstanten verwendet">
          <a:extLst>
            <a:ext uri="{FF2B5EF4-FFF2-40B4-BE49-F238E27FC236}">
              <a16:creationId xmlns:a16="http://schemas.microsoft.com/office/drawing/2014/main" id="{BF4340E4-84BE-C6BA-7D2D-20405F775A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123825</xdr:rowOff>
    </xdr:to>
    <xdr:sp macro="" textlink="">
      <xdr:nvSpPr>
        <xdr:cNvPr id="25471" name="AutoShape 1" descr="Eine Matrixformel, die Konstanten verwendet">
          <a:extLst>
            <a:ext uri="{FF2B5EF4-FFF2-40B4-BE49-F238E27FC236}">
              <a16:creationId xmlns:a16="http://schemas.microsoft.com/office/drawing/2014/main" id="{23F5BC83-9BF6-D460-B9E9-BCEA7A0298E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806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5472" name="AutoShape 1" descr="Eine Matrixformel, die Konstanten verwendet">
          <a:extLst>
            <a:ext uri="{FF2B5EF4-FFF2-40B4-BE49-F238E27FC236}">
              <a16:creationId xmlns:a16="http://schemas.microsoft.com/office/drawing/2014/main" id="{971E5C16-9E8E-D7DC-6859-1BF3B2758CD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123825</xdr:rowOff>
    </xdr:to>
    <xdr:sp macro="" textlink="">
      <xdr:nvSpPr>
        <xdr:cNvPr id="25473" name="AutoShape 1" descr="Eine Matrixformel, die Konstanten verwendet">
          <a:extLst>
            <a:ext uri="{FF2B5EF4-FFF2-40B4-BE49-F238E27FC236}">
              <a16:creationId xmlns:a16="http://schemas.microsoft.com/office/drawing/2014/main" id="{09814319-8A57-1B8F-01F2-C1465F11F62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795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474" name="AutoShape 1" descr="Eine Matrixformel, die Konstanten verwendet">
          <a:extLst>
            <a:ext uri="{FF2B5EF4-FFF2-40B4-BE49-F238E27FC236}">
              <a16:creationId xmlns:a16="http://schemas.microsoft.com/office/drawing/2014/main" id="{AA45636C-B1FB-3B27-3F6E-41C1506EA5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123825</xdr:rowOff>
    </xdr:to>
    <xdr:sp macro="" textlink="">
      <xdr:nvSpPr>
        <xdr:cNvPr id="25475" name="AutoShape 1" descr="Eine Matrixformel, die Konstanten verwendet">
          <a:extLst>
            <a:ext uri="{FF2B5EF4-FFF2-40B4-BE49-F238E27FC236}">
              <a16:creationId xmlns:a16="http://schemas.microsoft.com/office/drawing/2014/main" id="{367638E7-FA93-D914-26DA-83FB308CE0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600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5476" name="AutoShape 1" descr="Eine Matrixformel, die Konstanten verwendet">
          <a:extLst>
            <a:ext uri="{FF2B5EF4-FFF2-40B4-BE49-F238E27FC236}">
              <a16:creationId xmlns:a16="http://schemas.microsoft.com/office/drawing/2014/main" id="{D288F695-4D48-1712-8F5E-DF20A6F234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123825</xdr:rowOff>
    </xdr:to>
    <xdr:sp macro="" textlink="">
      <xdr:nvSpPr>
        <xdr:cNvPr id="25477" name="AutoShape 1" descr="Eine Matrixformel, die Konstanten verwendet">
          <a:extLst>
            <a:ext uri="{FF2B5EF4-FFF2-40B4-BE49-F238E27FC236}">
              <a16:creationId xmlns:a16="http://schemas.microsoft.com/office/drawing/2014/main" id="{665524BE-BEE5-19C7-D999-85E0ED97E98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67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5478" name="AutoShape 1" descr="Eine Matrixformel, die Konstanten verwendet">
          <a:extLst>
            <a:ext uri="{FF2B5EF4-FFF2-40B4-BE49-F238E27FC236}">
              <a16:creationId xmlns:a16="http://schemas.microsoft.com/office/drawing/2014/main" id="{E026638F-C140-4666-029D-EB7D10C857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123825</xdr:rowOff>
    </xdr:to>
    <xdr:sp macro="" textlink="">
      <xdr:nvSpPr>
        <xdr:cNvPr id="25479" name="AutoShape 1" descr="Eine Matrixformel, die Konstanten verwendet">
          <a:extLst>
            <a:ext uri="{FF2B5EF4-FFF2-40B4-BE49-F238E27FC236}">
              <a16:creationId xmlns:a16="http://schemas.microsoft.com/office/drawing/2014/main" id="{1604E1F8-F401-93EE-FFFC-4E34CBF645B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824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505</xdr:row>
      <xdr:rowOff>0</xdr:rowOff>
    </xdr:from>
    <xdr:to>
      <xdr:col>11</xdr:col>
      <xdr:colOff>314325</xdr:colOff>
      <xdr:row>506</xdr:row>
      <xdr:rowOff>133350</xdr:rowOff>
    </xdr:to>
    <xdr:sp macro="" textlink="">
      <xdr:nvSpPr>
        <xdr:cNvPr id="25480" name="AutoShape 1" descr="Eine Matrixformel, die Konstanten verwendet">
          <a:extLst>
            <a:ext uri="{FF2B5EF4-FFF2-40B4-BE49-F238E27FC236}">
              <a16:creationId xmlns:a16="http://schemas.microsoft.com/office/drawing/2014/main" id="{0D1E266E-C6E8-95F6-9ED0-08CF6793EBE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08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505</xdr:row>
      <xdr:rowOff>0</xdr:rowOff>
    </xdr:from>
    <xdr:to>
      <xdr:col>11</xdr:col>
      <xdr:colOff>314325</xdr:colOff>
      <xdr:row>506</xdr:row>
      <xdr:rowOff>123825</xdr:rowOff>
    </xdr:to>
    <xdr:sp macro="" textlink="">
      <xdr:nvSpPr>
        <xdr:cNvPr id="25481" name="AutoShape 1" descr="Eine Matrixformel, die Konstanten verwendet">
          <a:extLst>
            <a:ext uri="{FF2B5EF4-FFF2-40B4-BE49-F238E27FC236}">
              <a16:creationId xmlns:a16="http://schemas.microsoft.com/office/drawing/2014/main" id="{1507A0B8-F657-3A71-5BED-642A38851A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2086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512</xdr:row>
      <xdr:rowOff>0</xdr:rowOff>
    </xdr:from>
    <xdr:to>
      <xdr:col>11</xdr:col>
      <xdr:colOff>314325</xdr:colOff>
      <xdr:row>513</xdr:row>
      <xdr:rowOff>133350</xdr:rowOff>
    </xdr:to>
    <xdr:sp macro="" textlink="">
      <xdr:nvSpPr>
        <xdr:cNvPr id="25482" name="AutoShape 1" descr="Eine Matrixformel, die Konstanten verwendet">
          <a:extLst>
            <a:ext uri="{FF2B5EF4-FFF2-40B4-BE49-F238E27FC236}">
              <a16:creationId xmlns:a16="http://schemas.microsoft.com/office/drawing/2014/main" id="{11EFC108-193B-74F1-2B21-E6A55006D16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21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512</xdr:row>
      <xdr:rowOff>0</xdr:rowOff>
    </xdr:from>
    <xdr:to>
      <xdr:col>11</xdr:col>
      <xdr:colOff>314325</xdr:colOff>
      <xdr:row>513</xdr:row>
      <xdr:rowOff>123825</xdr:rowOff>
    </xdr:to>
    <xdr:sp macro="" textlink="">
      <xdr:nvSpPr>
        <xdr:cNvPr id="25483" name="AutoShape 1" descr="Eine Matrixformel, die Konstanten verwendet">
          <a:extLst>
            <a:ext uri="{FF2B5EF4-FFF2-40B4-BE49-F238E27FC236}">
              <a16:creationId xmlns:a16="http://schemas.microsoft.com/office/drawing/2014/main" id="{C93E1050-DAC4-84FC-3CE6-F8FE84C6B1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21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5484" name="AutoShape 1" descr="Eine Matrixformel, die Konstanten verwendet">
          <a:extLst>
            <a:ext uri="{FF2B5EF4-FFF2-40B4-BE49-F238E27FC236}">
              <a16:creationId xmlns:a16="http://schemas.microsoft.com/office/drawing/2014/main" id="{68BA1453-E7B5-E782-D25A-00EB60F287D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123825</xdr:rowOff>
    </xdr:to>
    <xdr:sp macro="" textlink="">
      <xdr:nvSpPr>
        <xdr:cNvPr id="25485" name="AutoShape 1" descr="Eine Matrixformel, die Konstanten verwendet">
          <a:extLst>
            <a:ext uri="{FF2B5EF4-FFF2-40B4-BE49-F238E27FC236}">
              <a16:creationId xmlns:a16="http://schemas.microsoft.com/office/drawing/2014/main" id="{249DA1E1-50A3-0A4B-6392-F8E7D680EF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139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5486" name="AutoShape 1" descr="Eine Matrixformel, die Konstanten verwendet">
          <a:extLst>
            <a:ext uri="{FF2B5EF4-FFF2-40B4-BE49-F238E27FC236}">
              <a16:creationId xmlns:a16="http://schemas.microsoft.com/office/drawing/2014/main" id="{132A8E94-6CEE-A9F8-A1F7-397DDC671C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123825</xdr:rowOff>
    </xdr:to>
    <xdr:sp macro="" textlink="">
      <xdr:nvSpPr>
        <xdr:cNvPr id="25487" name="AutoShape 1" descr="Eine Matrixformel, die Konstanten verwendet">
          <a:extLst>
            <a:ext uri="{FF2B5EF4-FFF2-40B4-BE49-F238E27FC236}">
              <a16:creationId xmlns:a16="http://schemas.microsoft.com/office/drawing/2014/main" id="{4E6923DA-10D0-3290-81A6-99C6419D136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983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5488" name="AutoShape 1" descr="Eine Matrixformel, die Konstanten verwendet">
          <a:extLst>
            <a:ext uri="{FF2B5EF4-FFF2-40B4-BE49-F238E27FC236}">
              <a16:creationId xmlns:a16="http://schemas.microsoft.com/office/drawing/2014/main" id="{E3623753-C740-4137-0D77-52634D8747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123825</xdr:rowOff>
    </xdr:to>
    <xdr:sp macro="" textlink="">
      <xdr:nvSpPr>
        <xdr:cNvPr id="25489" name="AutoShape 1" descr="Eine Matrixformel, die Konstanten verwendet">
          <a:extLst>
            <a:ext uri="{FF2B5EF4-FFF2-40B4-BE49-F238E27FC236}">
              <a16:creationId xmlns:a16="http://schemas.microsoft.com/office/drawing/2014/main" id="{EEB4F4E4-9343-53E5-B830-1E04DF60133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854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5490" name="AutoShape 1" descr="Eine Matrixformel, die Konstanten verwendet">
          <a:extLst>
            <a:ext uri="{FF2B5EF4-FFF2-40B4-BE49-F238E27FC236}">
              <a16:creationId xmlns:a16="http://schemas.microsoft.com/office/drawing/2014/main" id="{42C36DEA-A049-8A80-1803-B503CE03E7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123825</xdr:rowOff>
    </xdr:to>
    <xdr:sp macro="" textlink="">
      <xdr:nvSpPr>
        <xdr:cNvPr id="25491" name="AutoShape 1" descr="Eine Matrixformel, die Konstanten verwendet">
          <a:extLst>
            <a:ext uri="{FF2B5EF4-FFF2-40B4-BE49-F238E27FC236}">
              <a16:creationId xmlns:a16="http://schemas.microsoft.com/office/drawing/2014/main" id="{CB5D39EC-D15F-6A58-A1CC-207DC022FDE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760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492" name="AutoShape 1" descr="Eine Matrixformel, die Konstanten verwendet">
          <a:extLst>
            <a:ext uri="{FF2B5EF4-FFF2-40B4-BE49-F238E27FC236}">
              <a16:creationId xmlns:a16="http://schemas.microsoft.com/office/drawing/2014/main" id="{26C2066D-E05E-EA0A-A1B1-89E46A8265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123825</xdr:rowOff>
    </xdr:to>
    <xdr:sp macro="" textlink="">
      <xdr:nvSpPr>
        <xdr:cNvPr id="25493" name="AutoShape 1" descr="Eine Matrixformel, die Konstanten verwendet">
          <a:extLst>
            <a:ext uri="{FF2B5EF4-FFF2-40B4-BE49-F238E27FC236}">
              <a16:creationId xmlns:a16="http://schemas.microsoft.com/office/drawing/2014/main" id="{3D998999-DAFA-E5B2-52EB-9BDB8903E5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0996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5494" name="AutoShape 1" descr="Eine Matrixformel, die Konstanten verwendet">
          <a:extLst>
            <a:ext uri="{FF2B5EF4-FFF2-40B4-BE49-F238E27FC236}">
              <a16:creationId xmlns:a16="http://schemas.microsoft.com/office/drawing/2014/main" id="{4A713B2D-694C-E671-F87A-5D2E8F36A35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123825</xdr:rowOff>
    </xdr:to>
    <xdr:sp macro="" textlink="">
      <xdr:nvSpPr>
        <xdr:cNvPr id="25495" name="AutoShape 1" descr="Eine Matrixformel, die Konstanten verwendet">
          <a:extLst>
            <a:ext uri="{FF2B5EF4-FFF2-40B4-BE49-F238E27FC236}">
              <a16:creationId xmlns:a16="http://schemas.microsoft.com/office/drawing/2014/main" id="{4A74987A-AAC4-DC64-71C8-CDF72A5290D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23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5496" name="AutoShape 1" descr="Eine Matrixformel, die Konstanten verwendet">
          <a:extLst>
            <a:ext uri="{FF2B5EF4-FFF2-40B4-BE49-F238E27FC236}">
              <a16:creationId xmlns:a16="http://schemas.microsoft.com/office/drawing/2014/main" id="{C87C94F3-420E-2FDC-0E0B-D77E89711ED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123825</xdr:rowOff>
    </xdr:to>
    <xdr:sp macro="" textlink="">
      <xdr:nvSpPr>
        <xdr:cNvPr id="25497" name="AutoShape 1" descr="Eine Matrixformel, die Konstanten verwendet">
          <a:extLst>
            <a:ext uri="{FF2B5EF4-FFF2-40B4-BE49-F238E27FC236}">
              <a16:creationId xmlns:a16="http://schemas.microsoft.com/office/drawing/2014/main" id="{A0B35B27-7814-D8A6-54A4-9F7418E68C0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548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498" name="AutoShape 1" descr="Eine Matrixformel, die Konstanten verwendet">
          <a:extLst>
            <a:ext uri="{FF2B5EF4-FFF2-40B4-BE49-F238E27FC236}">
              <a16:creationId xmlns:a16="http://schemas.microsoft.com/office/drawing/2014/main" id="{42DB3664-06B9-52B3-E2F0-55C4AD8A010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123825</xdr:rowOff>
    </xdr:to>
    <xdr:sp macro="" textlink="">
      <xdr:nvSpPr>
        <xdr:cNvPr id="25499" name="AutoShape 1" descr="Eine Matrixformel, die Konstanten verwendet">
          <a:extLst>
            <a:ext uri="{FF2B5EF4-FFF2-40B4-BE49-F238E27FC236}">
              <a16:creationId xmlns:a16="http://schemas.microsoft.com/office/drawing/2014/main" id="{6A84104A-89B3-6007-A4F5-41B541A1E98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34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5500" name="AutoShape 1" descr="Eine Matrixformel, die Konstanten verwendet">
          <a:extLst>
            <a:ext uri="{FF2B5EF4-FFF2-40B4-BE49-F238E27FC236}">
              <a16:creationId xmlns:a16="http://schemas.microsoft.com/office/drawing/2014/main" id="{5E0CD1C4-5F58-AC76-3053-DCC491FDD51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123825</xdr:rowOff>
    </xdr:to>
    <xdr:sp macro="" textlink="">
      <xdr:nvSpPr>
        <xdr:cNvPr id="25501" name="AutoShape 1" descr="Eine Matrixformel, die Konstanten verwendet">
          <a:extLst>
            <a:ext uri="{FF2B5EF4-FFF2-40B4-BE49-F238E27FC236}">
              <a16:creationId xmlns:a16="http://schemas.microsoft.com/office/drawing/2014/main" id="{146B5D9C-03A1-B323-193D-0C68450F87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517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5502" name="AutoShape 1" descr="Eine Matrixformel, die Konstanten verwendet">
          <a:extLst>
            <a:ext uri="{FF2B5EF4-FFF2-40B4-BE49-F238E27FC236}">
              <a16:creationId xmlns:a16="http://schemas.microsoft.com/office/drawing/2014/main" id="{6625476E-6FAE-157F-6C5E-53C09F6BCCC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123825</xdr:rowOff>
    </xdr:to>
    <xdr:sp macro="" textlink="">
      <xdr:nvSpPr>
        <xdr:cNvPr id="25503" name="AutoShape 1" descr="Eine Matrixformel, die Konstanten verwendet">
          <a:extLst>
            <a:ext uri="{FF2B5EF4-FFF2-40B4-BE49-F238E27FC236}">
              <a16:creationId xmlns:a16="http://schemas.microsoft.com/office/drawing/2014/main" id="{0195208E-F788-F759-CC4D-5E352B368B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508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504" name="AutoShape 1" descr="Eine Matrixformel, die Konstanten verwendet">
          <a:extLst>
            <a:ext uri="{FF2B5EF4-FFF2-40B4-BE49-F238E27FC236}">
              <a16:creationId xmlns:a16="http://schemas.microsoft.com/office/drawing/2014/main" id="{7B2649DD-398F-F17F-C805-A118E14C8E3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123825</xdr:rowOff>
    </xdr:to>
    <xdr:sp macro="" textlink="">
      <xdr:nvSpPr>
        <xdr:cNvPr id="25505" name="AutoShape 1" descr="Eine Matrixformel, die Konstanten verwendet">
          <a:extLst>
            <a:ext uri="{FF2B5EF4-FFF2-40B4-BE49-F238E27FC236}">
              <a16:creationId xmlns:a16="http://schemas.microsoft.com/office/drawing/2014/main" id="{9D4DC675-CE20-743F-3A1B-A755AA4FA4C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7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5506" name="AutoShape 1" descr="Eine Matrixformel, die Konstanten verwendet">
          <a:extLst>
            <a:ext uri="{FF2B5EF4-FFF2-40B4-BE49-F238E27FC236}">
              <a16:creationId xmlns:a16="http://schemas.microsoft.com/office/drawing/2014/main" id="{4BDBDD86-A807-E7F5-7D8C-F88FCCCD48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123825</xdr:rowOff>
    </xdr:to>
    <xdr:sp macro="" textlink="">
      <xdr:nvSpPr>
        <xdr:cNvPr id="25507" name="AutoShape 1" descr="Eine Matrixformel, die Konstanten verwendet">
          <a:extLst>
            <a:ext uri="{FF2B5EF4-FFF2-40B4-BE49-F238E27FC236}">
              <a16:creationId xmlns:a16="http://schemas.microsoft.com/office/drawing/2014/main" id="{C8722ED1-36C4-9EB5-1B6D-5825D29CFA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6870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5508" name="AutoShape 1" descr="Eine Matrixformel, die Konstanten verwendet">
          <a:extLst>
            <a:ext uri="{FF2B5EF4-FFF2-40B4-BE49-F238E27FC236}">
              <a16:creationId xmlns:a16="http://schemas.microsoft.com/office/drawing/2014/main" id="{F7486C39-7D46-FB41-966D-B93875086E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123825</xdr:rowOff>
    </xdr:to>
    <xdr:sp macro="" textlink="">
      <xdr:nvSpPr>
        <xdr:cNvPr id="25509" name="AutoShape 1" descr="Eine Matrixformel, die Konstanten verwendet">
          <a:extLst>
            <a:ext uri="{FF2B5EF4-FFF2-40B4-BE49-F238E27FC236}">
              <a16:creationId xmlns:a16="http://schemas.microsoft.com/office/drawing/2014/main" id="{B766BC46-650D-BC34-8D9D-33F01E94CF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821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5510" name="AutoShape 1" descr="Eine Matrixformel, die Konstanten verwendet">
          <a:extLst>
            <a:ext uri="{FF2B5EF4-FFF2-40B4-BE49-F238E27FC236}">
              <a16:creationId xmlns:a16="http://schemas.microsoft.com/office/drawing/2014/main" id="{0AD72ACE-31C4-254A-5CFD-AC7CA5A5FA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123825</xdr:rowOff>
    </xdr:to>
    <xdr:sp macro="" textlink="">
      <xdr:nvSpPr>
        <xdr:cNvPr id="25511" name="AutoShape 1" descr="Eine Matrixformel, die Konstanten verwendet">
          <a:extLst>
            <a:ext uri="{FF2B5EF4-FFF2-40B4-BE49-F238E27FC236}">
              <a16:creationId xmlns:a16="http://schemas.microsoft.com/office/drawing/2014/main" id="{602FC521-578A-DB9A-77B4-52CADC1010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452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512" name="AutoShape 1" descr="Eine Matrixformel, die Konstanten verwendet">
          <a:extLst>
            <a:ext uri="{FF2B5EF4-FFF2-40B4-BE49-F238E27FC236}">
              <a16:creationId xmlns:a16="http://schemas.microsoft.com/office/drawing/2014/main" id="{FD7FE3F8-8C43-4FE9-5583-B6B7996CD3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123825</xdr:rowOff>
    </xdr:to>
    <xdr:sp macro="" textlink="">
      <xdr:nvSpPr>
        <xdr:cNvPr id="25513" name="AutoShape 1" descr="Eine Matrixformel, die Konstanten verwendet">
          <a:extLst>
            <a:ext uri="{FF2B5EF4-FFF2-40B4-BE49-F238E27FC236}">
              <a16:creationId xmlns:a16="http://schemas.microsoft.com/office/drawing/2014/main" id="{FE77A4B6-DB8D-9587-7F64-21369A9A35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484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5514" name="AutoShape 1" descr="Eine Matrixformel, die Konstanten verwendet">
          <a:extLst>
            <a:ext uri="{FF2B5EF4-FFF2-40B4-BE49-F238E27FC236}">
              <a16:creationId xmlns:a16="http://schemas.microsoft.com/office/drawing/2014/main" id="{91481909-45A7-E518-EC70-2DD3F406252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123825</xdr:rowOff>
    </xdr:to>
    <xdr:sp macro="" textlink="">
      <xdr:nvSpPr>
        <xdr:cNvPr id="25515" name="AutoShape 1" descr="Eine Matrixformel, die Konstanten verwendet">
          <a:extLst>
            <a:ext uri="{FF2B5EF4-FFF2-40B4-BE49-F238E27FC236}">
              <a16:creationId xmlns:a16="http://schemas.microsoft.com/office/drawing/2014/main" id="{92DF1977-4005-2B7D-BDBD-193B8E45E54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329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5516" name="AutoShape 1" descr="Eine Matrixformel, die Konstanten verwendet">
          <a:extLst>
            <a:ext uri="{FF2B5EF4-FFF2-40B4-BE49-F238E27FC236}">
              <a16:creationId xmlns:a16="http://schemas.microsoft.com/office/drawing/2014/main" id="{B96C8B88-6A84-B3E6-213E-6C265E7E2E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123825</xdr:rowOff>
    </xdr:to>
    <xdr:sp macro="" textlink="">
      <xdr:nvSpPr>
        <xdr:cNvPr id="25517" name="AutoShape 1" descr="Eine Matrixformel, die Konstanten verwendet">
          <a:extLst>
            <a:ext uri="{FF2B5EF4-FFF2-40B4-BE49-F238E27FC236}">
              <a16:creationId xmlns:a16="http://schemas.microsoft.com/office/drawing/2014/main" id="{AF32B267-3173-893F-215A-8BACC0AE09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559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314325</xdr:colOff>
      <xdr:row>368</xdr:row>
      <xdr:rowOff>133350</xdr:rowOff>
    </xdr:to>
    <xdr:sp macro="" textlink="">
      <xdr:nvSpPr>
        <xdr:cNvPr id="25518" name="AutoShape 1" descr="Eine Matrixformel, die Konstanten verwendet">
          <a:extLst>
            <a:ext uri="{FF2B5EF4-FFF2-40B4-BE49-F238E27FC236}">
              <a16:creationId xmlns:a16="http://schemas.microsoft.com/office/drawing/2014/main" id="{FA36D58D-97BC-B91A-97E5-E1B3734A502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740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314325</xdr:colOff>
      <xdr:row>368</xdr:row>
      <xdr:rowOff>123825</xdr:rowOff>
    </xdr:to>
    <xdr:sp macro="" textlink="">
      <xdr:nvSpPr>
        <xdr:cNvPr id="25519" name="AutoShape 1" descr="Eine Matrixformel, die Konstanten verwendet">
          <a:extLst>
            <a:ext uri="{FF2B5EF4-FFF2-40B4-BE49-F238E27FC236}">
              <a16:creationId xmlns:a16="http://schemas.microsoft.com/office/drawing/2014/main" id="{D8D3EB8E-648E-678B-A580-35953E5B9C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740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5520" name="AutoShape 1" descr="Eine Matrixformel, die Konstanten verwendet">
          <a:extLst>
            <a:ext uri="{FF2B5EF4-FFF2-40B4-BE49-F238E27FC236}">
              <a16:creationId xmlns:a16="http://schemas.microsoft.com/office/drawing/2014/main" id="{116C891C-1DDD-CF5D-6BAF-77C46A01CCA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123825</xdr:rowOff>
    </xdr:to>
    <xdr:sp macro="" textlink="">
      <xdr:nvSpPr>
        <xdr:cNvPr id="25521" name="AutoShape 1" descr="Eine Matrixformel, die Konstanten verwendet">
          <a:extLst>
            <a:ext uri="{FF2B5EF4-FFF2-40B4-BE49-F238E27FC236}">
              <a16:creationId xmlns:a16="http://schemas.microsoft.com/office/drawing/2014/main" id="{D73E42EA-2C4E-0BB7-36F4-5F3C7858B6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837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5522" name="AutoShape 1" descr="Eine Matrixformel, die Konstanten verwendet">
          <a:extLst>
            <a:ext uri="{FF2B5EF4-FFF2-40B4-BE49-F238E27FC236}">
              <a16:creationId xmlns:a16="http://schemas.microsoft.com/office/drawing/2014/main" id="{8ECB8339-72FE-908F-6444-8BD73E2558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123825</xdr:rowOff>
    </xdr:to>
    <xdr:sp macro="" textlink="">
      <xdr:nvSpPr>
        <xdr:cNvPr id="25523" name="AutoShape 1" descr="Eine Matrixformel, die Konstanten verwendet">
          <a:extLst>
            <a:ext uri="{FF2B5EF4-FFF2-40B4-BE49-F238E27FC236}">
              <a16:creationId xmlns:a16="http://schemas.microsoft.com/office/drawing/2014/main" id="{204EDB7A-3B6A-4C29-D758-A14B206E47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837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5524" name="AutoShape 1" descr="Eine Matrixformel, die Konstanten verwendet">
          <a:extLst>
            <a:ext uri="{FF2B5EF4-FFF2-40B4-BE49-F238E27FC236}">
              <a16:creationId xmlns:a16="http://schemas.microsoft.com/office/drawing/2014/main" id="{F6272409-6731-E77D-1B71-01CC3E6A56B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123825</xdr:rowOff>
    </xdr:to>
    <xdr:sp macro="" textlink="">
      <xdr:nvSpPr>
        <xdr:cNvPr id="25525" name="AutoShape 1" descr="Eine Matrixformel, die Konstanten verwendet">
          <a:extLst>
            <a:ext uri="{FF2B5EF4-FFF2-40B4-BE49-F238E27FC236}">
              <a16:creationId xmlns:a16="http://schemas.microsoft.com/office/drawing/2014/main" id="{3AE70DC7-2087-28A6-A8D8-A8B35852D5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918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5526" name="AutoShape 1" descr="Eine Matrixformel, die Konstanten verwendet">
          <a:extLst>
            <a:ext uri="{FF2B5EF4-FFF2-40B4-BE49-F238E27FC236}">
              <a16:creationId xmlns:a16="http://schemas.microsoft.com/office/drawing/2014/main" id="{34FD274C-321F-0689-382E-F92666BB10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123825</xdr:rowOff>
    </xdr:to>
    <xdr:sp macro="" textlink="">
      <xdr:nvSpPr>
        <xdr:cNvPr id="25527" name="AutoShape 1" descr="Eine Matrixformel, die Konstanten verwendet">
          <a:extLst>
            <a:ext uri="{FF2B5EF4-FFF2-40B4-BE49-F238E27FC236}">
              <a16:creationId xmlns:a16="http://schemas.microsoft.com/office/drawing/2014/main" id="{FCE37F25-5E19-1692-46A7-FE1144ACBF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918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5528" name="AutoShape 1" descr="Eine Matrixformel, die Konstanten verwendet">
          <a:extLst>
            <a:ext uri="{FF2B5EF4-FFF2-40B4-BE49-F238E27FC236}">
              <a16:creationId xmlns:a16="http://schemas.microsoft.com/office/drawing/2014/main" id="{11424248-F8B6-3892-7A1F-696349C422A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123825</xdr:rowOff>
    </xdr:to>
    <xdr:sp macro="" textlink="">
      <xdr:nvSpPr>
        <xdr:cNvPr id="25529" name="AutoShape 1" descr="Eine Matrixformel, die Konstanten verwendet">
          <a:extLst>
            <a:ext uri="{FF2B5EF4-FFF2-40B4-BE49-F238E27FC236}">
              <a16:creationId xmlns:a16="http://schemas.microsoft.com/office/drawing/2014/main" id="{D09BC81D-ED44-CA4A-2709-8C513DE38C9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850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5530" name="AutoShape 1" descr="Eine Matrixformel, die Konstanten verwendet">
          <a:extLst>
            <a:ext uri="{FF2B5EF4-FFF2-40B4-BE49-F238E27FC236}">
              <a16:creationId xmlns:a16="http://schemas.microsoft.com/office/drawing/2014/main" id="{5CADF31D-50EE-2B40-527A-E627448B60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123825</xdr:rowOff>
    </xdr:to>
    <xdr:sp macro="" textlink="">
      <xdr:nvSpPr>
        <xdr:cNvPr id="25531" name="AutoShape 1" descr="Eine Matrixformel, die Konstanten verwendet">
          <a:extLst>
            <a:ext uri="{FF2B5EF4-FFF2-40B4-BE49-F238E27FC236}">
              <a16:creationId xmlns:a16="http://schemas.microsoft.com/office/drawing/2014/main" id="{F37F420A-15D0-16D8-DB2B-8103D614FA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850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133350</xdr:rowOff>
    </xdr:to>
    <xdr:sp macro="" textlink="">
      <xdr:nvSpPr>
        <xdr:cNvPr id="25532" name="AutoShape 1" descr="Eine Matrixformel, die Konstanten verwendet">
          <a:extLst>
            <a:ext uri="{FF2B5EF4-FFF2-40B4-BE49-F238E27FC236}">
              <a16:creationId xmlns:a16="http://schemas.microsoft.com/office/drawing/2014/main" id="{788B8C82-0317-AA06-48F8-F037B5900CA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123825</xdr:rowOff>
    </xdr:to>
    <xdr:sp macro="" textlink="">
      <xdr:nvSpPr>
        <xdr:cNvPr id="25533" name="AutoShape 1" descr="Eine Matrixformel, die Konstanten verwendet">
          <a:extLst>
            <a:ext uri="{FF2B5EF4-FFF2-40B4-BE49-F238E27FC236}">
              <a16:creationId xmlns:a16="http://schemas.microsoft.com/office/drawing/2014/main" id="{BB3F4D23-58D5-9B15-3340-BC03AFBE0E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133350</xdr:rowOff>
    </xdr:to>
    <xdr:sp macro="" textlink="">
      <xdr:nvSpPr>
        <xdr:cNvPr id="25534" name="AutoShape 1" descr="Eine Matrixformel, die Konstanten verwendet">
          <a:extLst>
            <a:ext uri="{FF2B5EF4-FFF2-40B4-BE49-F238E27FC236}">
              <a16:creationId xmlns:a16="http://schemas.microsoft.com/office/drawing/2014/main" id="{3D442387-1C24-72A9-AACC-B878A1F387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504</xdr:row>
      <xdr:rowOff>0</xdr:rowOff>
    </xdr:from>
    <xdr:to>
      <xdr:col>11</xdr:col>
      <xdr:colOff>314325</xdr:colOff>
      <xdr:row>505</xdr:row>
      <xdr:rowOff>123825</xdr:rowOff>
    </xdr:to>
    <xdr:sp macro="" textlink="">
      <xdr:nvSpPr>
        <xdr:cNvPr id="25535" name="AutoShape 1" descr="Eine Matrixformel, die Konstanten verwendet">
          <a:extLst>
            <a:ext uri="{FF2B5EF4-FFF2-40B4-BE49-F238E27FC236}">
              <a16:creationId xmlns:a16="http://schemas.microsoft.com/office/drawing/2014/main" id="{4FB228D0-EA46-414D-5654-59887D2ABC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924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5536" name="AutoShape 1" descr="Eine Matrixformel, die Konstanten verwendet">
          <a:extLst>
            <a:ext uri="{FF2B5EF4-FFF2-40B4-BE49-F238E27FC236}">
              <a16:creationId xmlns:a16="http://schemas.microsoft.com/office/drawing/2014/main" id="{159D9DF8-0241-4E36-43C5-412744FCFE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123825</xdr:rowOff>
    </xdr:to>
    <xdr:sp macro="" textlink="">
      <xdr:nvSpPr>
        <xdr:cNvPr id="25537" name="AutoShape 1" descr="Eine Matrixformel, die Konstanten verwendet">
          <a:extLst>
            <a:ext uri="{FF2B5EF4-FFF2-40B4-BE49-F238E27FC236}">
              <a16:creationId xmlns:a16="http://schemas.microsoft.com/office/drawing/2014/main" id="{67A6E49D-4F26-CC4C-22EE-5B262C38F9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738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5538" name="AutoShape 1" descr="Eine Matrixformel, die Konstanten verwendet">
          <a:extLst>
            <a:ext uri="{FF2B5EF4-FFF2-40B4-BE49-F238E27FC236}">
              <a16:creationId xmlns:a16="http://schemas.microsoft.com/office/drawing/2014/main" id="{D901709F-B91C-3EA1-5380-CE259301A7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123825</xdr:rowOff>
    </xdr:to>
    <xdr:sp macro="" textlink="">
      <xdr:nvSpPr>
        <xdr:cNvPr id="25539" name="AutoShape 1" descr="Eine Matrixformel, die Konstanten verwendet">
          <a:extLst>
            <a:ext uri="{FF2B5EF4-FFF2-40B4-BE49-F238E27FC236}">
              <a16:creationId xmlns:a16="http://schemas.microsoft.com/office/drawing/2014/main" id="{40BE30EF-A344-4172-C9B0-53A13486AF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738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540" name="AutoShape 1" descr="Eine Matrixformel, die Konstanten verwendet">
          <a:extLst>
            <a:ext uri="{FF2B5EF4-FFF2-40B4-BE49-F238E27FC236}">
              <a16:creationId xmlns:a16="http://schemas.microsoft.com/office/drawing/2014/main" id="{665511DC-E2F2-3106-9100-DA7AADBC5D6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123825</xdr:rowOff>
    </xdr:to>
    <xdr:sp macro="" textlink="">
      <xdr:nvSpPr>
        <xdr:cNvPr id="25541" name="AutoShape 1" descr="Eine Matrixformel, die Konstanten verwendet">
          <a:extLst>
            <a:ext uri="{FF2B5EF4-FFF2-40B4-BE49-F238E27FC236}">
              <a16:creationId xmlns:a16="http://schemas.microsoft.com/office/drawing/2014/main" id="{F95949DE-8BED-DF31-E32D-FB837B92CA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688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542" name="AutoShape 1" descr="Eine Matrixformel, die Konstanten verwendet">
          <a:extLst>
            <a:ext uri="{FF2B5EF4-FFF2-40B4-BE49-F238E27FC236}">
              <a16:creationId xmlns:a16="http://schemas.microsoft.com/office/drawing/2014/main" id="{9CC03D59-7B6E-7727-DF6E-8C0AA21496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123825</xdr:rowOff>
    </xdr:to>
    <xdr:sp macro="" textlink="">
      <xdr:nvSpPr>
        <xdr:cNvPr id="25543" name="AutoShape 1" descr="Eine Matrixformel, die Konstanten verwendet">
          <a:extLst>
            <a:ext uri="{FF2B5EF4-FFF2-40B4-BE49-F238E27FC236}">
              <a16:creationId xmlns:a16="http://schemas.microsoft.com/office/drawing/2014/main" id="{43AAFBF5-E483-5C34-11CE-6FAAB86FC51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688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5544" name="AutoShape 1" descr="Eine Matrixformel, die Konstanten verwendet">
          <a:extLst>
            <a:ext uri="{FF2B5EF4-FFF2-40B4-BE49-F238E27FC236}">
              <a16:creationId xmlns:a16="http://schemas.microsoft.com/office/drawing/2014/main" id="{636A014C-AF09-CF3F-6BF8-406EDD5A46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123825</xdr:rowOff>
    </xdr:to>
    <xdr:sp macro="" textlink="">
      <xdr:nvSpPr>
        <xdr:cNvPr id="25545" name="AutoShape 1" descr="Eine Matrixformel, die Konstanten verwendet">
          <a:extLst>
            <a:ext uri="{FF2B5EF4-FFF2-40B4-BE49-F238E27FC236}">
              <a16:creationId xmlns:a16="http://schemas.microsoft.com/office/drawing/2014/main" id="{30D1CA90-C28C-58BF-BD41-E876D47AEF7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841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5546" name="AutoShape 1" descr="Eine Matrixformel, die Konstanten verwendet">
          <a:extLst>
            <a:ext uri="{FF2B5EF4-FFF2-40B4-BE49-F238E27FC236}">
              <a16:creationId xmlns:a16="http://schemas.microsoft.com/office/drawing/2014/main" id="{D7D27035-E6F8-B152-1AA7-B86A3A5E6CF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123825</xdr:rowOff>
    </xdr:to>
    <xdr:sp macro="" textlink="">
      <xdr:nvSpPr>
        <xdr:cNvPr id="25547" name="AutoShape 1" descr="Eine Matrixformel, die Konstanten verwendet">
          <a:extLst>
            <a:ext uri="{FF2B5EF4-FFF2-40B4-BE49-F238E27FC236}">
              <a16:creationId xmlns:a16="http://schemas.microsoft.com/office/drawing/2014/main" id="{8599A5E6-1940-FBF1-41B2-C4F6E3CE7CF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841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5548" name="AutoShape 1" descr="Eine Matrixformel, die Konstanten verwendet">
          <a:extLst>
            <a:ext uri="{FF2B5EF4-FFF2-40B4-BE49-F238E27FC236}">
              <a16:creationId xmlns:a16="http://schemas.microsoft.com/office/drawing/2014/main" id="{CDCF2E80-0FB0-13D1-EFE2-09FB5F1447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123825</xdr:rowOff>
    </xdr:to>
    <xdr:sp macro="" textlink="">
      <xdr:nvSpPr>
        <xdr:cNvPr id="25549" name="AutoShape 1" descr="Eine Matrixformel, die Konstanten verwendet">
          <a:extLst>
            <a:ext uri="{FF2B5EF4-FFF2-40B4-BE49-F238E27FC236}">
              <a16:creationId xmlns:a16="http://schemas.microsoft.com/office/drawing/2014/main" id="{3F341614-04C2-5C27-A0E4-B4200DF2A72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734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5550" name="AutoShape 1" descr="Eine Matrixformel, die Konstanten verwendet">
          <a:extLst>
            <a:ext uri="{FF2B5EF4-FFF2-40B4-BE49-F238E27FC236}">
              <a16:creationId xmlns:a16="http://schemas.microsoft.com/office/drawing/2014/main" id="{FEA96807-40B8-D65B-F324-C19D57932F3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123825</xdr:rowOff>
    </xdr:to>
    <xdr:sp macro="" textlink="">
      <xdr:nvSpPr>
        <xdr:cNvPr id="25551" name="AutoShape 1" descr="Eine Matrixformel, die Konstanten verwendet">
          <a:extLst>
            <a:ext uri="{FF2B5EF4-FFF2-40B4-BE49-F238E27FC236}">
              <a16:creationId xmlns:a16="http://schemas.microsoft.com/office/drawing/2014/main" id="{1BE57EC3-81CF-2F5D-148F-623413C374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734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552" name="AutoShape 1" descr="Eine Matrixformel, die Konstanten verwendet">
          <a:extLst>
            <a:ext uri="{FF2B5EF4-FFF2-40B4-BE49-F238E27FC236}">
              <a16:creationId xmlns:a16="http://schemas.microsoft.com/office/drawing/2014/main" id="{FFA48B64-9E14-1AA6-8CFF-C853AA16786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123825</xdr:rowOff>
    </xdr:to>
    <xdr:sp macro="" textlink="">
      <xdr:nvSpPr>
        <xdr:cNvPr id="25553" name="AutoShape 1" descr="Eine Matrixformel, die Konstanten verwendet">
          <a:extLst>
            <a:ext uri="{FF2B5EF4-FFF2-40B4-BE49-F238E27FC236}">
              <a16:creationId xmlns:a16="http://schemas.microsoft.com/office/drawing/2014/main" id="{3B7DAB68-81D8-2072-47D2-8433D9E68C9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887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554" name="AutoShape 1" descr="Eine Matrixformel, die Konstanten verwendet">
          <a:extLst>
            <a:ext uri="{FF2B5EF4-FFF2-40B4-BE49-F238E27FC236}">
              <a16:creationId xmlns:a16="http://schemas.microsoft.com/office/drawing/2014/main" id="{38EBDAF9-6F87-5A6A-C9B0-0E346D7B86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123825</xdr:rowOff>
    </xdr:to>
    <xdr:sp macro="" textlink="">
      <xdr:nvSpPr>
        <xdr:cNvPr id="25555" name="AutoShape 1" descr="Eine Matrixformel, die Konstanten verwendet">
          <a:extLst>
            <a:ext uri="{FF2B5EF4-FFF2-40B4-BE49-F238E27FC236}">
              <a16:creationId xmlns:a16="http://schemas.microsoft.com/office/drawing/2014/main" id="{36A854FF-2D4C-31D6-51DE-B12322A329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887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5556" name="AutoShape 1" descr="Eine Matrixformel, die Konstanten verwendet">
          <a:extLst>
            <a:ext uri="{FF2B5EF4-FFF2-40B4-BE49-F238E27FC236}">
              <a16:creationId xmlns:a16="http://schemas.microsoft.com/office/drawing/2014/main" id="{561342B7-B703-88A4-39B2-14B6D2C16E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123825</xdr:rowOff>
    </xdr:to>
    <xdr:sp macro="" textlink="">
      <xdr:nvSpPr>
        <xdr:cNvPr id="25557" name="AutoShape 1" descr="Eine Matrixformel, die Konstanten verwendet">
          <a:extLst>
            <a:ext uri="{FF2B5EF4-FFF2-40B4-BE49-F238E27FC236}">
              <a16:creationId xmlns:a16="http://schemas.microsoft.com/office/drawing/2014/main" id="{9B687789-FBDC-5B81-1436-148C664246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530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5558" name="AutoShape 1" descr="Eine Matrixformel, die Konstanten verwendet">
          <a:extLst>
            <a:ext uri="{FF2B5EF4-FFF2-40B4-BE49-F238E27FC236}">
              <a16:creationId xmlns:a16="http://schemas.microsoft.com/office/drawing/2014/main" id="{8B689E77-C0B1-E704-A785-2C5C884F73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123825</xdr:rowOff>
    </xdr:to>
    <xdr:sp macro="" textlink="">
      <xdr:nvSpPr>
        <xdr:cNvPr id="25559" name="AutoShape 1" descr="Eine Matrixformel, die Konstanten verwendet">
          <a:extLst>
            <a:ext uri="{FF2B5EF4-FFF2-40B4-BE49-F238E27FC236}">
              <a16:creationId xmlns:a16="http://schemas.microsoft.com/office/drawing/2014/main" id="{FE378CB5-2B30-52A6-0A45-95388169DA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5530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5560" name="AutoShape 1" descr="Eine Matrixformel, die Konstanten verwendet">
          <a:extLst>
            <a:ext uri="{FF2B5EF4-FFF2-40B4-BE49-F238E27FC236}">
              <a16:creationId xmlns:a16="http://schemas.microsoft.com/office/drawing/2014/main" id="{704C1A7E-0A39-F590-7CA9-E01B4BF005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123825</xdr:rowOff>
    </xdr:to>
    <xdr:sp macro="" textlink="">
      <xdr:nvSpPr>
        <xdr:cNvPr id="25561" name="AutoShape 1" descr="Eine Matrixformel, die Konstanten verwendet">
          <a:extLst>
            <a:ext uri="{FF2B5EF4-FFF2-40B4-BE49-F238E27FC236}">
              <a16:creationId xmlns:a16="http://schemas.microsoft.com/office/drawing/2014/main" id="{ED12C7E1-B879-A0C3-AF43-3995588BBD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916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5562" name="AutoShape 1" descr="Eine Matrixformel, die Konstanten verwendet">
          <a:extLst>
            <a:ext uri="{FF2B5EF4-FFF2-40B4-BE49-F238E27FC236}">
              <a16:creationId xmlns:a16="http://schemas.microsoft.com/office/drawing/2014/main" id="{930DE6FC-D4F2-F7A4-D275-232F16D6DB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123825</xdr:rowOff>
    </xdr:to>
    <xdr:sp macro="" textlink="">
      <xdr:nvSpPr>
        <xdr:cNvPr id="25563" name="AutoShape 1" descr="Eine Matrixformel, die Konstanten verwendet">
          <a:extLst>
            <a:ext uri="{FF2B5EF4-FFF2-40B4-BE49-F238E27FC236}">
              <a16:creationId xmlns:a16="http://schemas.microsoft.com/office/drawing/2014/main" id="{0BD29229-AFB2-8FD0-FDB4-4E8C9EFEBF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916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564" name="AutoShape 1" descr="Eine Matrixformel, die Konstanten verwendet">
          <a:extLst>
            <a:ext uri="{FF2B5EF4-FFF2-40B4-BE49-F238E27FC236}">
              <a16:creationId xmlns:a16="http://schemas.microsoft.com/office/drawing/2014/main" id="{759ADC2F-CDF3-4888-6FCA-A1E6B53315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123825</xdr:rowOff>
    </xdr:to>
    <xdr:sp macro="" textlink="">
      <xdr:nvSpPr>
        <xdr:cNvPr id="25565" name="AutoShape 1" descr="Eine Matrixformel, die Konstanten verwendet">
          <a:extLst>
            <a:ext uri="{FF2B5EF4-FFF2-40B4-BE49-F238E27FC236}">
              <a16:creationId xmlns:a16="http://schemas.microsoft.com/office/drawing/2014/main" id="{E49F1366-1711-0667-E158-F39B9D1980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211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566" name="AutoShape 1" descr="Eine Matrixformel, die Konstanten verwendet">
          <a:extLst>
            <a:ext uri="{FF2B5EF4-FFF2-40B4-BE49-F238E27FC236}">
              <a16:creationId xmlns:a16="http://schemas.microsoft.com/office/drawing/2014/main" id="{ABFF2EDC-CC85-185B-9DAB-9D2EE27772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123825</xdr:rowOff>
    </xdr:to>
    <xdr:sp macro="" textlink="">
      <xdr:nvSpPr>
        <xdr:cNvPr id="25567" name="AutoShape 1" descr="Eine Matrixformel, die Konstanten verwendet">
          <a:extLst>
            <a:ext uri="{FF2B5EF4-FFF2-40B4-BE49-F238E27FC236}">
              <a16:creationId xmlns:a16="http://schemas.microsoft.com/office/drawing/2014/main" id="{B040E936-BCFD-1956-9B53-8AE10083D5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211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5568" name="AutoShape 1" descr="Eine Matrixformel, die Konstanten verwendet">
          <a:extLst>
            <a:ext uri="{FF2B5EF4-FFF2-40B4-BE49-F238E27FC236}">
              <a16:creationId xmlns:a16="http://schemas.microsoft.com/office/drawing/2014/main" id="{D07CC283-7C00-541E-4949-A226A72FE6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123825</xdr:rowOff>
    </xdr:to>
    <xdr:sp macro="" textlink="">
      <xdr:nvSpPr>
        <xdr:cNvPr id="25569" name="AutoShape 1" descr="Eine Matrixformel, die Konstanten verwendet">
          <a:extLst>
            <a:ext uri="{FF2B5EF4-FFF2-40B4-BE49-F238E27FC236}">
              <a16:creationId xmlns:a16="http://schemas.microsoft.com/office/drawing/2014/main" id="{B18711D3-56E6-FB2D-A728-37C03A6436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198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5570" name="AutoShape 1" descr="Eine Matrixformel, die Konstanten verwendet">
          <a:extLst>
            <a:ext uri="{FF2B5EF4-FFF2-40B4-BE49-F238E27FC236}">
              <a16:creationId xmlns:a16="http://schemas.microsoft.com/office/drawing/2014/main" id="{B32707B9-6921-65C2-D1C3-059E739D821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123825</xdr:rowOff>
    </xdr:to>
    <xdr:sp macro="" textlink="">
      <xdr:nvSpPr>
        <xdr:cNvPr id="25571" name="AutoShape 1" descr="Eine Matrixformel, die Konstanten verwendet">
          <a:extLst>
            <a:ext uri="{FF2B5EF4-FFF2-40B4-BE49-F238E27FC236}">
              <a16:creationId xmlns:a16="http://schemas.microsoft.com/office/drawing/2014/main" id="{DBCAA7E4-5D12-460E-AA72-E734AD08F5C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198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572" name="AutoShape 1" descr="Eine Matrixformel, die Konstanten verwendet">
          <a:extLst>
            <a:ext uri="{FF2B5EF4-FFF2-40B4-BE49-F238E27FC236}">
              <a16:creationId xmlns:a16="http://schemas.microsoft.com/office/drawing/2014/main" id="{7E3B4B45-07F1-1A70-F582-A3BE349B015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123825</xdr:rowOff>
    </xdr:to>
    <xdr:sp macro="" textlink="">
      <xdr:nvSpPr>
        <xdr:cNvPr id="25573" name="AutoShape 1" descr="Eine Matrixformel, die Konstanten verwendet">
          <a:extLst>
            <a:ext uri="{FF2B5EF4-FFF2-40B4-BE49-F238E27FC236}">
              <a16:creationId xmlns:a16="http://schemas.microsoft.com/office/drawing/2014/main" id="{28388F7E-BB4C-FAE4-5947-466F4ED8934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290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574" name="AutoShape 1" descr="Eine Matrixformel, die Konstanten verwendet">
          <a:extLst>
            <a:ext uri="{FF2B5EF4-FFF2-40B4-BE49-F238E27FC236}">
              <a16:creationId xmlns:a16="http://schemas.microsoft.com/office/drawing/2014/main" id="{5A35396D-C62F-9FB8-2C61-E8E08FE887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123825</xdr:rowOff>
    </xdr:to>
    <xdr:sp macro="" textlink="">
      <xdr:nvSpPr>
        <xdr:cNvPr id="25575" name="AutoShape 1" descr="Eine Matrixformel, die Konstanten verwendet">
          <a:extLst>
            <a:ext uri="{FF2B5EF4-FFF2-40B4-BE49-F238E27FC236}">
              <a16:creationId xmlns:a16="http://schemas.microsoft.com/office/drawing/2014/main" id="{9CD1F0AA-1861-ED72-1761-C29728CD53A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290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133350</xdr:rowOff>
    </xdr:to>
    <xdr:sp macro="" textlink="">
      <xdr:nvSpPr>
        <xdr:cNvPr id="25576" name="AutoShape 1" descr="Eine Matrixformel, die Konstanten verwendet">
          <a:extLst>
            <a:ext uri="{FF2B5EF4-FFF2-40B4-BE49-F238E27FC236}">
              <a16:creationId xmlns:a16="http://schemas.microsoft.com/office/drawing/2014/main" id="{56A83E82-1BFF-570F-3F45-8F2AAADC1D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598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123825</xdr:rowOff>
    </xdr:to>
    <xdr:sp macro="" textlink="">
      <xdr:nvSpPr>
        <xdr:cNvPr id="25577" name="AutoShape 1" descr="Eine Matrixformel, die Konstanten verwendet">
          <a:extLst>
            <a:ext uri="{FF2B5EF4-FFF2-40B4-BE49-F238E27FC236}">
              <a16:creationId xmlns:a16="http://schemas.microsoft.com/office/drawing/2014/main" id="{71B995D9-F7D7-CD77-C205-1902C8C18AB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598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133350</xdr:rowOff>
    </xdr:to>
    <xdr:sp macro="" textlink="">
      <xdr:nvSpPr>
        <xdr:cNvPr id="25578" name="AutoShape 1" descr="Eine Matrixformel, die Konstanten verwendet">
          <a:extLst>
            <a:ext uri="{FF2B5EF4-FFF2-40B4-BE49-F238E27FC236}">
              <a16:creationId xmlns:a16="http://schemas.microsoft.com/office/drawing/2014/main" id="{046CACDF-40A6-5102-56F8-53E3C02409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598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123825</xdr:rowOff>
    </xdr:to>
    <xdr:sp macro="" textlink="">
      <xdr:nvSpPr>
        <xdr:cNvPr id="25579" name="AutoShape 1" descr="Eine Matrixformel, die Konstanten verwendet">
          <a:extLst>
            <a:ext uri="{FF2B5EF4-FFF2-40B4-BE49-F238E27FC236}">
              <a16:creationId xmlns:a16="http://schemas.microsoft.com/office/drawing/2014/main" id="{DB55EF75-0919-6B9A-CD83-4209A201FE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4598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80" name="AutoShape 1" descr="Eine Matrixformel, die Konstanten verwendet">
          <a:extLst>
            <a:ext uri="{FF2B5EF4-FFF2-40B4-BE49-F238E27FC236}">
              <a16:creationId xmlns:a16="http://schemas.microsoft.com/office/drawing/2014/main" id="{363AE21E-F85D-3602-9A24-958F8E3761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123825</xdr:rowOff>
    </xdr:to>
    <xdr:sp macro="" textlink="">
      <xdr:nvSpPr>
        <xdr:cNvPr id="25581" name="AutoShape 1" descr="Eine Matrixformel, die Konstanten verwendet">
          <a:extLst>
            <a:ext uri="{FF2B5EF4-FFF2-40B4-BE49-F238E27FC236}">
              <a16:creationId xmlns:a16="http://schemas.microsoft.com/office/drawing/2014/main" id="{91ACD5EF-68D6-0C60-B4AF-866F54B0AD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176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82" name="AutoShape 1" descr="Eine Matrixformel, die Konstanten verwendet">
          <a:extLst>
            <a:ext uri="{FF2B5EF4-FFF2-40B4-BE49-F238E27FC236}">
              <a16:creationId xmlns:a16="http://schemas.microsoft.com/office/drawing/2014/main" id="{ACC497A5-FD2C-CC20-1D62-BC1391577C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123825</xdr:rowOff>
    </xdr:to>
    <xdr:sp macro="" textlink="">
      <xdr:nvSpPr>
        <xdr:cNvPr id="25583" name="AutoShape 1" descr="Eine Matrixformel, die Konstanten verwendet">
          <a:extLst>
            <a:ext uri="{FF2B5EF4-FFF2-40B4-BE49-F238E27FC236}">
              <a16:creationId xmlns:a16="http://schemas.microsoft.com/office/drawing/2014/main" id="{E5CED553-B7C0-C42C-31CA-1DD2BBB694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176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5584" name="AutoShape 1" descr="Eine Matrixformel, die Konstanten verwendet">
          <a:extLst>
            <a:ext uri="{FF2B5EF4-FFF2-40B4-BE49-F238E27FC236}">
              <a16:creationId xmlns:a16="http://schemas.microsoft.com/office/drawing/2014/main" id="{C7EBE9C4-0C91-EF58-5CAC-91B823FDA3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123825</xdr:rowOff>
    </xdr:to>
    <xdr:sp macro="" textlink="">
      <xdr:nvSpPr>
        <xdr:cNvPr id="25585" name="AutoShape 1" descr="Eine Matrixformel, die Konstanten verwendet">
          <a:extLst>
            <a:ext uri="{FF2B5EF4-FFF2-40B4-BE49-F238E27FC236}">
              <a16:creationId xmlns:a16="http://schemas.microsoft.com/office/drawing/2014/main" id="{D4EFA528-141D-17E0-50F5-890C21C6219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76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5586" name="AutoShape 1" descr="Eine Matrixformel, die Konstanten verwendet">
          <a:extLst>
            <a:ext uri="{FF2B5EF4-FFF2-40B4-BE49-F238E27FC236}">
              <a16:creationId xmlns:a16="http://schemas.microsoft.com/office/drawing/2014/main" id="{C5B4A485-CB3E-68E9-221A-B9315EFED21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123825</xdr:rowOff>
    </xdr:to>
    <xdr:sp macro="" textlink="">
      <xdr:nvSpPr>
        <xdr:cNvPr id="25587" name="AutoShape 1" descr="Eine Matrixformel, die Konstanten verwendet">
          <a:extLst>
            <a:ext uri="{FF2B5EF4-FFF2-40B4-BE49-F238E27FC236}">
              <a16:creationId xmlns:a16="http://schemas.microsoft.com/office/drawing/2014/main" id="{8B77B839-FDF6-A273-D2C5-1004168518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76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588" name="AutoShape 1" descr="Eine Matrixformel, die Konstanten verwendet">
          <a:extLst>
            <a:ext uri="{FF2B5EF4-FFF2-40B4-BE49-F238E27FC236}">
              <a16:creationId xmlns:a16="http://schemas.microsoft.com/office/drawing/2014/main" id="{C782DCFA-E4E5-068F-88CD-27363F8C77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123825</xdr:rowOff>
    </xdr:to>
    <xdr:sp macro="" textlink="">
      <xdr:nvSpPr>
        <xdr:cNvPr id="25589" name="AutoShape 1" descr="Eine Matrixformel, die Konstanten verwendet">
          <a:extLst>
            <a:ext uri="{FF2B5EF4-FFF2-40B4-BE49-F238E27FC236}">
              <a16:creationId xmlns:a16="http://schemas.microsoft.com/office/drawing/2014/main" id="{3AC5430E-51A7-18E9-3FC9-A8844DD1947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622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590" name="AutoShape 1" descr="Eine Matrixformel, die Konstanten verwendet">
          <a:extLst>
            <a:ext uri="{FF2B5EF4-FFF2-40B4-BE49-F238E27FC236}">
              <a16:creationId xmlns:a16="http://schemas.microsoft.com/office/drawing/2014/main" id="{1A9E21B1-BB7F-62A6-377A-E39A3FFAAE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123825</xdr:rowOff>
    </xdr:to>
    <xdr:sp macro="" textlink="">
      <xdr:nvSpPr>
        <xdr:cNvPr id="25591" name="AutoShape 1" descr="Eine Matrixformel, die Konstanten verwendet">
          <a:extLst>
            <a:ext uri="{FF2B5EF4-FFF2-40B4-BE49-F238E27FC236}">
              <a16:creationId xmlns:a16="http://schemas.microsoft.com/office/drawing/2014/main" id="{863B944B-FC2F-4636-1B0C-21C2E60F75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622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5592" name="AutoShape 1" descr="Eine Matrixformel, die Konstanten verwendet">
          <a:extLst>
            <a:ext uri="{FF2B5EF4-FFF2-40B4-BE49-F238E27FC236}">
              <a16:creationId xmlns:a16="http://schemas.microsoft.com/office/drawing/2014/main" id="{CD289004-81CF-CABD-75ED-110BA7C6D3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123825</xdr:rowOff>
    </xdr:to>
    <xdr:sp macro="" textlink="">
      <xdr:nvSpPr>
        <xdr:cNvPr id="25593" name="AutoShape 1" descr="Eine Matrixformel, die Konstanten verwendet">
          <a:extLst>
            <a:ext uri="{FF2B5EF4-FFF2-40B4-BE49-F238E27FC236}">
              <a16:creationId xmlns:a16="http://schemas.microsoft.com/office/drawing/2014/main" id="{0C071E24-9299-A1AC-232A-ABCF96CB8D2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929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5594" name="AutoShape 1" descr="Eine Matrixformel, die Konstanten verwendet">
          <a:extLst>
            <a:ext uri="{FF2B5EF4-FFF2-40B4-BE49-F238E27FC236}">
              <a16:creationId xmlns:a16="http://schemas.microsoft.com/office/drawing/2014/main" id="{07E0C06D-E6B3-A03F-7479-ADC7215D32A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123825</xdr:rowOff>
    </xdr:to>
    <xdr:sp macro="" textlink="">
      <xdr:nvSpPr>
        <xdr:cNvPr id="25595" name="AutoShape 1" descr="Eine Matrixformel, die Konstanten verwendet">
          <a:extLst>
            <a:ext uri="{FF2B5EF4-FFF2-40B4-BE49-F238E27FC236}">
              <a16:creationId xmlns:a16="http://schemas.microsoft.com/office/drawing/2014/main" id="{C692BA7D-CC45-28FD-4421-99AED95D57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929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5596" name="AutoShape 1" descr="Eine Matrixformel, die Konstanten verwendet">
          <a:extLst>
            <a:ext uri="{FF2B5EF4-FFF2-40B4-BE49-F238E27FC236}">
              <a16:creationId xmlns:a16="http://schemas.microsoft.com/office/drawing/2014/main" id="{85CEC155-C5AB-406F-9515-228DEEFB41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123825</xdr:rowOff>
    </xdr:to>
    <xdr:sp macro="" textlink="">
      <xdr:nvSpPr>
        <xdr:cNvPr id="25597" name="AutoShape 1" descr="Eine Matrixformel, die Konstanten verwendet">
          <a:extLst>
            <a:ext uri="{FF2B5EF4-FFF2-40B4-BE49-F238E27FC236}">
              <a16:creationId xmlns:a16="http://schemas.microsoft.com/office/drawing/2014/main" id="{60CE26A2-8641-8B47-0A43-DB41EC13DE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939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5598" name="AutoShape 1" descr="Eine Matrixformel, die Konstanten verwendet">
          <a:extLst>
            <a:ext uri="{FF2B5EF4-FFF2-40B4-BE49-F238E27FC236}">
              <a16:creationId xmlns:a16="http://schemas.microsoft.com/office/drawing/2014/main" id="{CBE624BC-381B-470F-5E41-4A6E706421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123825</xdr:rowOff>
    </xdr:to>
    <xdr:sp macro="" textlink="">
      <xdr:nvSpPr>
        <xdr:cNvPr id="25599" name="AutoShape 1" descr="Eine Matrixformel, die Konstanten verwendet">
          <a:extLst>
            <a:ext uri="{FF2B5EF4-FFF2-40B4-BE49-F238E27FC236}">
              <a16:creationId xmlns:a16="http://schemas.microsoft.com/office/drawing/2014/main" id="{C226EA28-1301-5F6A-6916-ECEFBA5057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939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5600" name="AutoShape 1" descr="Eine Matrixformel, die Konstanten verwendet">
          <a:extLst>
            <a:ext uri="{FF2B5EF4-FFF2-40B4-BE49-F238E27FC236}">
              <a16:creationId xmlns:a16="http://schemas.microsoft.com/office/drawing/2014/main" id="{F9738F48-6C48-AA99-3C70-0F9949A73F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123825</xdr:rowOff>
    </xdr:to>
    <xdr:sp macro="" textlink="">
      <xdr:nvSpPr>
        <xdr:cNvPr id="25601" name="AutoShape 1" descr="Eine Matrixformel, die Konstanten verwendet">
          <a:extLst>
            <a:ext uri="{FF2B5EF4-FFF2-40B4-BE49-F238E27FC236}">
              <a16:creationId xmlns:a16="http://schemas.microsoft.com/office/drawing/2014/main" id="{68C798ED-CB76-0B4F-109E-84ADCC20E5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421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5602" name="AutoShape 1" descr="Eine Matrixformel, die Konstanten verwendet">
          <a:extLst>
            <a:ext uri="{FF2B5EF4-FFF2-40B4-BE49-F238E27FC236}">
              <a16:creationId xmlns:a16="http://schemas.microsoft.com/office/drawing/2014/main" id="{BAF1C63E-385E-5A35-281A-02052A6C82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123825</xdr:rowOff>
    </xdr:to>
    <xdr:sp macro="" textlink="">
      <xdr:nvSpPr>
        <xdr:cNvPr id="25603" name="AutoShape 1" descr="Eine Matrixformel, die Konstanten verwendet">
          <a:extLst>
            <a:ext uri="{FF2B5EF4-FFF2-40B4-BE49-F238E27FC236}">
              <a16:creationId xmlns:a16="http://schemas.microsoft.com/office/drawing/2014/main" id="{E5F77CCE-40A0-7037-7F75-785B00CB4B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421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5604" name="AutoShape 1" descr="Eine Matrixformel, die Konstanten verwendet">
          <a:extLst>
            <a:ext uri="{FF2B5EF4-FFF2-40B4-BE49-F238E27FC236}">
              <a16:creationId xmlns:a16="http://schemas.microsoft.com/office/drawing/2014/main" id="{E4EE1676-28B6-1119-9D7D-A89CFB7D36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123825</xdr:rowOff>
    </xdr:to>
    <xdr:sp macro="" textlink="">
      <xdr:nvSpPr>
        <xdr:cNvPr id="25605" name="AutoShape 1" descr="Eine Matrixformel, die Konstanten verwendet">
          <a:extLst>
            <a:ext uri="{FF2B5EF4-FFF2-40B4-BE49-F238E27FC236}">
              <a16:creationId xmlns:a16="http://schemas.microsoft.com/office/drawing/2014/main" id="{0AF37ECC-C8ED-F897-1591-5C314732909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244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5606" name="AutoShape 1" descr="Eine Matrixformel, die Konstanten verwendet">
          <a:extLst>
            <a:ext uri="{FF2B5EF4-FFF2-40B4-BE49-F238E27FC236}">
              <a16:creationId xmlns:a16="http://schemas.microsoft.com/office/drawing/2014/main" id="{376655EC-662A-F306-0A6F-249754867B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123825</xdr:rowOff>
    </xdr:to>
    <xdr:sp macro="" textlink="">
      <xdr:nvSpPr>
        <xdr:cNvPr id="25607" name="AutoShape 1" descr="Eine Matrixformel, die Konstanten verwendet">
          <a:extLst>
            <a:ext uri="{FF2B5EF4-FFF2-40B4-BE49-F238E27FC236}">
              <a16:creationId xmlns:a16="http://schemas.microsoft.com/office/drawing/2014/main" id="{7FB2AE5E-7A7C-7E85-927F-63E7686B09A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244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5608" name="AutoShape 1" descr="Eine Matrixformel, die Konstanten verwendet">
          <a:extLst>
            <a:ext uri="{FF2B5EF4-FFF2-40B4-BE49-F238E27FC236}">
              <a16:creationId xmlns:a16="http://schemas.microsoft.com/office/drawing/2014/main" id="{4C87CFED-01E3-F465-539B-E0A1865AC63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123825</xdr:rowOff>
    </xdr:to>
    <xdr:sp macro="" textlink="">
      <xdr:nvSpPr>
        <xdr:cNvPr id="25609" name="AutoShape 1" descr="Eine Matrixformel, die Konstanten verwendet">
          <a:extLst>
            <a:ext uri="{FF2B5EF4-FFF2-40B4-BE49-F238E27FC236}">
              <a16:creationId xmlns:a16="http://schemas.microsoft.com/office/drawing/2014/main" id="{F8A0A0D8-A2E4-8A50-6EF6-970A610117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631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5610" name="AutoShape 1" descr="Eine Matrixformel, die Konstanten verwendet">
          <a:extLst>
            <a:ext uri="{FF2B5EF4-FFF2-40B4-BE49-F238E27FC236}">
              <a16:creationId xmlns:a16="http://schemas.microsoft.com/office/drawing/2014/main" id="{E3242BA1-DD66-0BD3-063E-0699EDE0473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123825</xdr:rowOff>
    </xdr:to>
    <xdr:sp macro="" textlink="">
      <xdr:nvSpPr>
        <xdr:cNvPr id="25611" name="AutoShape 1" descr="Eine Matrixformel, die Konstanten verwendet">
          <a:extLst>
            <a:ext uri="{FF2B5EF4-FFF2-40B4-BE49-F238E27FC236}">
              <a16:creationId xmlns:a16="http://schemas.microsoft.com/office/drawing/2014/main" id="{BF4701AA-6A05-200F-3208-5BA3DA0DA2E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3631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612" name="AutoShape 1" descr="Eine Matrixformel, die Konstanten verwendet">
          <a:extLst>
            <a:ext uri="{FF2B5EF4-FFF2-40B4-BE49-F238E27FC236}">
              <a16:creationId xmlns:a16="http://schemas.microsoft.com/office/drawing/2014/main" id="{7A34B4B6-CE16-3E48-7D0D-2D2ABF3937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123825</xdr:rowOff>
    </xdr:to>
    <xdr:sp macro="" textlink="">
      <xdr:nvSpPr>
        <xdr:cNvPr id="25613" name="AutoShape 1" descr="Eine Matrixformel, die Konstanten verwendet">
          <a:extLst>
            <a:ext uri="{FF2B5EF4-FFF2-40B4-BE49-F238E27FC236}">
              <a16:creationId xmlns:a16="http://schemas.microsoft.com/office/drawing/2014/main" id="{6F554382-5977-A1D6-9110-9A8F58757F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804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614" name="AutoShape 1" descr="Eine Matrixformel, die Konstanten verwendet">
          <a:extLst>
            <a:ext uri="{FF2B5EF4-FFF2-40B4-BE49-F238E27FC236}">
              <a16:creationId xmlns:a16="http://schemas.microsoft.com/office/drawing/2014/main" id="{D00BF9E7-F8AB-2D0F-B54E-BC0721DD9A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123825</xdr:rowOff>
    </xdr:to>
    <xdr:sp macro="" textlink="">
      <xdr:nvSpPr>
        <xdr:cNvPr id="25615" name="AutoShape 1" descr="Eine Matrixformel, die Konstanten verwendet">
          <a:extLst>
            <a:ext uri="{FF2B5EF4-FFF2-40B4-BE49-F238E27FC236}">
              <a16:creationId xmlns:a16="http://schemas.microsoft.com/office/drawing/2014/main" id="{5E28FE6B-07DD-0DD8-FB98-0D6445DCC47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4804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5616" name="AutoShape 1" descr="Eine Matrixformel, die Konstanten verwendet">
          <a:extLst>
            <a:ext uri="{FF2B5EF4-FFF2-40B4-BE49-F238E27FC236}">
              <a16:creationId xmlns:a16="http://schemas.microsoft.com/office/drawing/2014/main" id="{3E5D2CEF-DB50-67D2-6160-89DBD1A1251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123825</xdr:rowOff>
    </xdr:to>
    <xdr:sp macro="" textlink="">
      <xdr:nvSpPr>
        <xdr:cNvPr id="25617" name="AutoShape 1" descr="Eine Matrixformel, die Konstanten verwendet">
          <a:extLst>
            <a:ext uri="{FF2B5EF4-FFF2-40B4-BE49-F238E27FC236}">
              <a16:creationId xmlns:a16="http://schemas.microsoft.com/office/drawing/2014/main" id="{F0FC9062-7AB3-7435-DD81-5ADC710CA2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325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5618" name="AutoShape 1" descr="Eine Matrixformel, die Konstanten verwendet">
          <a:extLst>
            <a:ext uri="{FF2B5EF4-FFF2-40B4-BE49-F238E27FC236}">
              <a16:creationId xmlns:a16="http://schemas.microsoft.com/office/drawing/2014/main" id="{335320BC-0CB1-CDCF-BC1D-0DCFB12DEA6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123825</xdr:rowOff>
    </xdr:to>
    <xdr:sp macro="" textlink="">
      <xdr:nvSpPr>
        <xdr:cNvPr id="25619" name="AutoShape 1" descr="Eine Matrixformel, die Konstanten verwendet">
          <a:extLst>
            <a:ext uri="{FF2B5EF4-FFF2-40B4-BE49-F238E27FC236}">
              <a16:creationId xmlns:a16="http://schemas.microsoft.com/office/drawing/2014/main" id="{B0DB93DC-11CC-C67C-CE67-A0183941C7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325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5620" name="AutoShape 1" descr="Eine Matrixformel, die Konstanten verwendet">
          <a:extLst>
            <a:ext uri="{FF2B5EF4-FFF2-40B4-BE49-F238E27FC236}">
              <a16:creationId xmlns:a16="http://schemas.microsoft.com/office/drawing/2014/main" id="{C89CE461-E5A7-15EB-FE30-4756B6B23F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123825</xdr:rowOff>
    </xdr:to>
    <xdr:sp macro="" textlink="">
      <xdr:nvSpPr>
        <xdr:cNvPr id="25621" name="AutoShape 1" descr="Eine Matrixformel, die Konstanten verwendet">
          <a:extLst>
            <a:ext uri="{FF2B5EF4-FFF2-40B4-BE49-F238E27FC236}">
              <a16:creationId xmlns:a16="http://schemas.microsoft.com/office/drawing/2014/main" id="{1D1C0F97-A6CE-2BC7-1F9B-97F398C2E12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44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5622" name="AutoShape 1" descr="Eine Matrixformel, die Konstanten verwendet">
          <a:extLst>
            <a:ext uri="{FF2B5EF4-FFF2-40B4-BE49-F238E27FC236}">
              <a16:creationId xmlns:a16="http://schemas.microsoft.com/office/drawing/2014/main" id="{577D5BE0-1B12-7B1C-3254-A8490F03CE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123825</xdr:rowOff>
    </xdr:to>
    <xdr:sp macro="" textlink="">
      <xdr:nvSpPr>
        <xdr:cNvPr id="25623" name="AutoShape 1" descr="Eine Matrixformel, die Konstanten verwendet">
          <a:extLst>
            <a:ext uri="{FF2B5EF4-FFF2-40B4-BE49-F238E27FC236}">
              <a16:creationId xmlns:a16="http://schemas.microsoft.com/office/drawing/2014/main" id="{5BDF6EB0-15F0-534A-BD99-D1655BAE24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44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5624" name="AutoShape 1" descr="Eine Matrixformel, die Konstanten verwendet">
          <a:extLst>
            <a:ext uri="{FF2B5EF4-FFF2-40B4-BE49-F238E27FC236}">
              <a16:creationId xmlns:a16="http://schemas.microsoft.com/office/drawing/2014/main" id="{3B2B3D80-B6AE-EAFA-CF98-BA510504503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123825</xdr:rowOff>
    </xdr:to>
    <xdr:sp macro="" textlink="">
      <xdr:nvSpPr>
        <xdr:cNvPr id="25625" name="AutoShape 1" descr="Eine Matrixformel, die Konstanten verwendet">
          <a:extLst>
            <a:ext uri="{FF2B5EF4-FFF2-40B4-BE49-F238E27FC236}">
              <a16:creationId xmlns:a16="http://schemas.microsoft.com/office/drawing/2014/main" id="{03416199-7E1C-15B0-B00D-16EE6BA6C2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375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5626" name="AutoShape 1" descr="Eine Matrixformel, die Konstanten verwendet">
          <a:extLst>
            <a:ext uri="{FF2B5EF4-FFF2-40B4-BE49-F238E27FC236}">
              <a16:creationId xmlns:a16="http://schemas.microsoft.com/office/drawing/2014/main" id="{3F0700D3-C018-C2D2-067F-A5E02E475B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123825</xdr:rowOff>
    </xdr:to>
    <xdr:sp macro="" textlink="">
      <xdr:nvSpPr>
        <xdr:cNvPr id="25627" name="AutoShape 1" descr="Eine Matrixformel, die Konstanten verwendet">
          <a:extLst>
            <a:ext uri="{FF2B5EF4-FFF2-40B4-BE49-F238E27FC236}">
              <a16:creationId xmlns:a16="http://schemas.microsoft.com/office/drawing/2014/main" id="{85048643-02F9-D988-14E9-E01D01CDEF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375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628" name="AutoShape 1" descr="Eine Matrixformel, die Konstanten verwendet">
          <a:extLst>
            <a:ext uri="{FF2B5EF4-FFF2-40B4-BE49-F238E27FC236}">
              <a16:creationId xmlns:a16="http://schemas.microsoft.com/office/drawing/2014/main" id="{4A498D78-EABA-D4DB-9B58-CC60C651763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123825</xdr:rowOff>
    </xdr:to>
    <xdr:sp macro="" textlink="">
      <xdr:nvSpPr>
        <xdr:cNvPr id="25629" name="AutoShape 1" descr="Eine Matrixformel, die Konstanten verwendet">
          <a:extLst>
            <a:ext uri="{FF2B5EF4-FFF2-40B4-BE49-F238E27FC236}">
              <a16:creationId xmlns:a16="http://schemas.microsoft.com/office/drawing/2014/main" id="{601381E6-1E11-EE2C-86FB-4F18C2E3AA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644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630" name="AutoShape 1" descr="Eine Matrixformel, die Konstanten verwendet">
          <a:extLst>
            <a:ext uri="{FF2B5EF4-FFF2-40B4-BE49-F238E27FC236}">
              <a16:creationId xmlns:a16="http://schemas.microsoft.com/office/drawing/2014/main" id="{D256AEF1-E9B9-4CE9-C5F4-1B2A7686B5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123825</xdr:rowOff>
    </xdr:to>
    <xdr:sp macro="" textlink="">
      <xdr:nvSpPr>
        <xdr:cNvPr id="25631" name="AutoShape 1" descr="Eine Matrixformel, die Konstanten verwendet">
          <a:extLst>
            <a:ext uri="{FF2B5EF4-FFF2-40B4-BE49-F238E27FC236}">
              <a16:creationId xmlns:a16="http://schemas.microsoft.com/office/drawing/2014/main" id="{F1050AEB-8362-FBB3-8F77-B871E7A854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644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133350</xdr:rowOff>
    </xdr:to>
    <xdr:sp macro="" textlink="">
      <xdr:nvSpPr>
        <xdr:cNvPr id="25632" name="AutoShape 1" descr="Eine Matrixformel, die Konstanten verwendet">
          <a:extLst>
            <a:ext uri="{FF2B5EF4-FFF2-40B4-BE49-F238E27FC236}">
              <a16:creationId xmlns:a16="http://schemas.microsoft.com/office/drawing/2014/main" id="{23682945-4F66-3FD9-8525-586DDDB8A2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493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123825</xdr:rowOff>
    </xdr:to>
    <xdr:sp macro="" textlink="">
      <xdr:nvSpPr>
        <xdr:cNvPr id="25633" name="AutoShape 1" descr="Eine Matrixformel, die Konstanten verwendet">
          <a:extLst>
            <a:ext uri="{FF2B5EF4-FFF2-40B4-BE49-F238E27FC236}">
              <a16:creationId xmlns:a16="http://schemas.microsoft.com/office/drawing/2014/main" id="{CB92EF10-72D7-A37F-7E4C-1E142D18F0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493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133350</xdr:rowOff>
    </xdr:to>
    <xdr:sp macro="" textlink="">
      <xdr:nvSpPr>
        <xdr:cNvPr id="25634" name="AutoShape 1" descr="Eine Matrixformel, die Konstanten verwendet">
          <a:extLst>
            <a:ext uri="{FF2B5EF4-FFF2-40B4-BE49-F238E27FC236}">
              <a16:creationId xmlns:a16="http://schemas.microsoft.com/office/drawing/2014/main" id="{21A33D70-6C87-025F-29A7-1E44F78E88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493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123825</xdr:rowOff>
    </xdr:to>
    <xdr:sp macro="" textlink="">
      <xdr:nvSpPr>
        <xdr:cNvPr id="25635" name="AutoShape 1" descr="Eine Matrixformel, die Konstanten verwendet">
          <a:extLst>
            <a:ext uri="{FF2B5EF4-FFF2-40B4-BE49-F238E27FC236}">
              <a16:creationId xmlns:a16="http://schemas.microsoft.com/office/drawing/2014/main" id="{13827C3D-E73A-EE84-5A9F-36EBC26012A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493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636" name="AutoShape 1" descr="Eine Matrixformel, die Konstanten verwendet">
          <a:extLst>
            <a:ext uri="{FF2B5EF4-FFF2-40B4-BE49-F238E27FC236}">
              <a16:creationId xmlns:a16="http://schemas.microsoft.com/office/drawing/2014/main" id="{96681DC0-74CF-F53D-33C7-0370D21CEA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123825</xdr:rowOff>
    </xdr:to>
    <xdr:sp macro="" textlink="">
      <xdr:nvSpPr>
        <xdr:cNvPr id="25637" name="AutoShape 1" descr="Eine Matrixformel, die Konstanten verwendet">
          <a:extLst>
            <a:ext uri="{FF2B5EF4-FFF2-40B4-BE49-F238E27FC236}">
              <a16:creationId xmlns:a16="http://schemas.microsoft.com/office/drawing/2014/main" id="{EEFFCE1F-1A7A-E01B-494C-5274BC8430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357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638" name="AutoShape 1" descr="Eine Matrixformel, die Konstanten verwendet">
          <a:extLst>
            <a:ext uri="{FF2B5EF4-FFF2-40B4-BE49-F238E27FC236}">
              <a16:creationId xmlns:a16="http://schemas.microsoft.com/office/drawing/2014/main" id="{FD49A7F7-267D-0E59-F384-FB91DAF6B5D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123825</xdr:rowOff>
    </xdr:to>
    <xdr:sp macro="" textlink="">
      <xdr:nvSpPr>
        <xdr:cNvPr id="25639" name="AutoShape 1" descr="Eine Matrixformel, die Konstanten verwendet">
          <a:extLst>
            <a:ext uri="{FF2B5EF4-FFF2-40B4-BE49-F238E27FC236}">
              <a16:creationId xmlns:a16="http://schemas.microsoft.com/office/drawing/2014/main" id="{C0F20B6F-5DE1-4173-A52F-0F5ADA8439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4357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5640" name="AutoShape 1" descr="Eine Matrixformel, die Konstanten verwendet">
          <a:extLst>
            <a:ext uri="{FF2B5EF4-FFF2-40B4-BE49-F238E27FC236}">
              <a16:creationId xmlns:a16="http://schemas.microsoft.com/office/drawing/2014/main" id="{8D415D6E-1DC3-4A43-C133-B83852DB6C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123825</xdr:rowOff>
    </xdr:to>
    <xdr:sp macro="" textlink="">
      <xdr:nvSpPr>
        <xdr:cNvPr id="25641" name="AutoShape 1" descr="Eine Matrixformel, die Konstanten verwendet">
          <a:extLst>
            <a:ext uri="{FF2B5EF4-FFF2-40B4-BE49-F238E27FC236}">
              <a16:creationId xmlns:a16="http://schemas.microsoft.com/office/drawing/2014/main" id="{1F1C31F9-B343-8D20-32E3-547E734B591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160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5642" name="AutoShape 1" descr="Eine Matrixformel, die Konstanten verwendet">
          <a:extLst>
            <a:ext uri="{FF2B5EF4-FFF2-40B4-BE49-F238E27FC236}">
              <a16:creationId xmlns:a16="http://schemas.microsoft.com/office/drawing/2014/main" id="{43A03F7E-C977-23F0-33C9-B4BDA34D2EB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123825</xdr:rowOff>
    </xdr:to>
    <xdr:sp macro="" textlink="">
      <xdr:nvSpPr>
        <xdr:cNvPr id="25643" name="AutoShape 1" descr="Eine Matrixformel, die Konstanten verwendet">
          <a:extLst>
            <a:ext uri="{FF2B5EF4-FFF2-40B4-BE49-F238E27FC236}">
              <a16:creationId xmlns:a16="http://schemas.microsoft.com/office/drawing/2014/main" id="{308BC2DF-E4A4-BA72-AEBC-61DAA21F012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160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5644" name="AutoShape 1" descr="Eine Matrixformel, die Konstanten verwendet">
          <a:extLst>
            <a:ext uri="{FF2B5EF4-FFF2-40B4-BE49-F238E27FC236}">
              <a16:creationId xmlns:a16="http://schemas.microsoft.com/office/drawing/2014/main" id="{4E0831B2-2080-40DD-737B-600EA7FB39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123825</xdr:rowOff>
    </xdr:to>
    <xdr:sp macro="" textlink="">
      <xdr:nvSpPr>
        <xdr:cNvPr id="25645" name="AutoShape 1" descr="Eine Matrixformel, die Konstanten verwendet">
          <a:extLst>
            <a:ext uri="{FF2B5EF4-FFF2-40B4-BE49-F238E27FC236}">
              <a16:creationId xmlns:a16="http://schemas.microsoft.com/office/drawing/2014/main" id="{1FE49BE2-A803-FC76-6CA8-5719EDDCA38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077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5646" name="AutoShape 1" descr="Eine Matrixformel, die Konstanten verwendet">
          <a:extLst>
            <a:ext uri="{FF2B5EF4-FFF2-40B4-BE49-F238E27FC236}">
              <a16:creationId xmlns:a16="http://schemas.microsoft.com/office/drawing/2014/main" id="{7E6ECFC4-3700-838F-4114-3B878365D2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123825</xdr:rowOff>
    </xdr:to>
    <xdr:sp macro="" textlink="">
      <xdr:nvSpPr>
        <xdr:cNvPr id="25647" name="AutoShape 1" descr="Eine Matrixformel, die Konstanten verwendet">
          <a:extLst>
            <a:ext uri="{FF2B5EF4-FFF2-40B4-BE49-F238E27FC236}">
              <a16:creationId xmlns:a16="http://schemas.microsoft.com/office/drawing/2014/main" id="{E0113178-3B82-4C55-D679-7CAC029C37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077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5648" name="AutoShape 1" descr="Eine Matrixformel, die Konstanten verwendet">
          <a:extLst>
            <a:ext uri="{FF2B5EF4-FFF2-40B4-BE49-F238E27FC236}">
              <a16:creationId xmlns:a16="http://schemas.microsoft.com/office/drawing/2014/main" id="{1F4D6A14-E440-26BC-26E9-71FCB9442C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123825</xdr:rowOff>
    </xdr:to>
    <xdr:sp macro="" textlink="">
      <xdr:nvSpPr>
        <xdr:cNvPr id="25649" name="AutoShape 1" descr="Eine Matrixformel, die Konstanten verwendet">
          <a:extLst>
            <a:ext uri="{FF2B5EF4-FFF2-40B4-BE49-F238E27FC236}">
              <a16:creationId xmlns:a16="http://schemas.microsoft.com/office/drawing/2014/main" id="{28EC9949-0931-4291-5BF2-404845BDB3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975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5650" name="AutoShape 1" descr="Eine Matrixformel, die Konstanten verwendet">
          <a:extLst>
            <a:ext uri="{FF2B5EF4-FFF2-40B4-BE49-F238E27FC236}">
              <a16:creationId xmlns:a16="http://schemas.microsoft.com/office/drawing/2014/main" id="{1447EF15-22EB-4149-CE65-F69C3AAA17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123825</xdr:rowOff>
    </xdr:to>
    <xdr:sp macro="" textlink="">
      <xdr:nvSpPr>
        <xdr:cNvPr id="25651" name="AutoShape 1" descr="Eine Matrixformel, die Konstanten verwendet">
          <a:extLst>
            <a:ext uri="{FF2B5EF4-FFF2-40B4-BE49-F238E27FC236}">
              <a16:creationId xmlns:a16="http://schemas.microsoft.com/office/drawing/2014/main" id="{CAF5AE52-0B59-E408-E3FD-3BC6048FC2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975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5652" name="AutoShape 1" descr="Eine Matrixformel, die Konstanten verwendet">
          <a:extLst>
            <a:ext uri="{FF2B5EF4-FFF2-40B4-BE49-F238E27FC236}">
              <a16:creationId xmlns:a16="http://schemas.microsoft.com/office/drawing/2014/main" id="{06BAEBA1-B103-BD7E-C5B9-8E54D9F733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123825</xdr:rowOff>
    </xdr:to>
    <xdr:sp macro="" textlink="">
      <xdr:nvSpPr>
        <xdr:cNvPr id="25653" name="AutoShape 1" descr="Eine Matrixformel, die Konstanten verwendet">
          <a:extLst>
            <a:ext uri="{FF2B5EF4-FFF2-40B4-BE49-F238E27FC236}">
              <a16:creationId xmlns:a16="http://schemas.microsoft.com/office/drawing/2014/main" id="{44CE8147-6391-CE73-394E-B3439BAEAB1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489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5654" name="AutoShape 1" descr="Eine Matrixformel, die Konstanten verwendet">
          <a:extLst>
            <a:ext uri="{FF2B5EF4-FFF2-40B4-BE49-F238E27FC236}">
              <a16:creationId xmlns:a16="http://schemas.microsoft.com/office/drawing/2014/main" id="{C91D91C9-C5F1-871C-6120-365D729BC8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123825</xdr:rowOff>
    </xdr:to>
    <xdr:sp macro="" textlink="">
      <xdr:nvSpPr>
        <xdr:cNvPr id="25655" name="AutoShape 1" descr="Eine Matrixformel, die Konstanten verwendet">
          <a:extLst>
            <a:ext uri="{FF2B5EF4-FFF2-40B4-BE49-F238E27FC236}">
              <a16:creationId xmlns:a16="http://schemas.microsoft.com/office/drawing/2014/main" id="{E2DD362F-59A3-D094-B596-26F10CEEDB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489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5656" name="AutoShape 1" descr="Eine Matrixformel, die Konstanten verwendet">
          <a:extLst>
            <a:ext uri="{FF2B5EF4-FFF2-40B4-BE49-F238E27FC236}">
              <a16:creationId xmlns:a16="http://schemas.microsoft.com/office/drawing/2014/main" id="{86CB6F9A-6E92-0E2B-59C3-6A2BD4EAF31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123825</xdr:rowOff>
    </xdr:to>
    <xdr:sp macro="" textlink="">
      <xdr:nvSpPr>
        <xdr:cNvPr id="25657" name="AutoShape 1" descr="Eine Matrixformel, die Konstanten verwendet">
          <a:extLst>
            <a:ext uri="{FF2B5EF4-FFF2-40B4-BE49-F238E27FC236}">
              <a16:creationId xmlns:a16="http://schemas.microsoft.com/office/drawing/2014/main" id="{94D48E32-C952-628D-8581-6EEA2ADF33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108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5658" name="AutoShape 1" descr="Eine Matrixformel, die Konstanten verwendet">
          <a:extLst>
            <a:ext uri="{FF2B5EF4-FFF2-40B4-BE49-F238E27FC236}">
              <a16:creationId xmlns:a16="http://schemas.microsoft.com/office/drawing/2014/main" id="{AFC1408D-BE28-276A-B114-64343B4093A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123825</xdr:rowOff>
    </xdr:to>
    <xdr:sp macro="" textlink="">
      <xdr:nvSpPr>
        <xdr:cNvPr id="25659" name="AutoShape 1" descr="Eine Matrixformel, die Konstanten verwendet">
          <a:extLst>
            <a:ext uri="{FF2B5EF4-FFF2-40B4-BE49-F238E27FC236}">
              <a16:creationId xmlns:a16="http://schemas.microsoft.com/office/drawing/2014/main" id="{6DC88768-1F8A-03F2-950D-D5F3F476AF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108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660" name="AutoShape 1" descr="Eine Matrixformel, die Konstanten verwendet">
          <a:extLst>
            <a:ext uri="{FF2B5EF4-FFF2-40B4-BE49-F238E27FC236}">
              <a16:creationId xmlns:a16="http://schemas.microsoft.com/office/drawing/2014/main" id="{632089B4-6030-5D79-5908-8CA71D317A4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123825</xdr:rowOff>
    </xdr:to>
    <xdr:sp macro="" textlink="">
      <xdr:nvSpPr>
        <xdr:cNvPr id="25661" name="AutoShape 1" descr="Eine Matrixformel, die Konstanten verwendet">
          <a:extLst>
            <a:ext uri="{FF2B5EF4-FFF2-40B4-BE49-F238E27FC236}">
              <a16:creationId xmlns:a16="http://schemas.microsoft.com/office/drawing/2014/main" id="{C680F6AE-99C8-9C4D-A286-3E2D97DED7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014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662" name="AutoShape 1" descr="Eine Matrixformel, die Konstanten verwendet">
          <a:extLst>
            <a:ext uri="{FF2B5EF4-FFF2-40B4-BE49-F238E27FC236}">
              <a16:creationId xmlns:a16="http://schemas.microsoft.com/office/drawing/2014/main" id="{90749836-6A01-B17A-B632-D6818393971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123825</xdr:rowOff>
    </xdr:to>
    <xdr:sp macro="" textlink="">
      <xdr:nvSpPr>
        <xdr:cNvPr id="25663" name="AutoShape 1" descr="Eine Matrixformel, die Konstanten verwendet">
          <a:extLst>
            <a:ext uri="{FF2B5EF4-FFF2-40B4-BE49-F238E27FC236}">
              <a16:creationId xmlns:a16="http://schemas.microsoft.com/office/drawing/2014/main" id="{56B3755D-92DC-B468-8E2A-0A1DB5D330E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9014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5664" name="AutoShape 1" descr="Eine Matrixformel, die Konstanten verwendet">
          <a:extLst>
            <a:ext uri="{FF2B5EF4-FFF2-40B4-BE49-F238E27FC236}">
              <a16:creationId xmlns:a16="http://schemas.microsoft.com/office/drawing/2014/main" id="{F44CFC00-840A-0D2F-E5F3-3C60B275687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123825</xdr:rowOff>
    </xdr:to>
    <xdr:sp macro="" textlink="">
      <xdr:nvSpPr>
        <xdr:cNvPr id="25665" name="AutoShape 1" descr="Eine Matrixformel, die Konstanten verwendet">
          <a:extLst>
            <a:ext uri="{FF2B5EF4-FFF2-40B4-BE49-F238E27FC236}">
              <a16:creationId xmlns:a16="http://schemas.microsoft.com/office/drawing/2014/main" id="{E57697A5-B034-E9C6-7A19-201490EB994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174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5666" name="AutoShape 1" descr="Eine Matrixformel, die Konstanten verwendet">
          <a:extLst>
            <a:ext uri="{FF2B5EF4-FFF2-40B4-BE49-F238E27FC236}">
              <a16:creationId xmlns:a16="http://schemas.microsoft.com/office/drawing/2014/main" id="{224D79BE-7890-BE6F-D3BF-4CB35D7165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123825</xdr:rowOff>
    </xdr:to>
    <xdr:sp macro="" textlink="">
      <xdr:nvSpPr>
        <xdr:cNvPr id="25667" name="AutoShape 1" descr="Eine Matrixformel, die Konstanten verwendet">
          <a:extLst>
            <a:ext uri="{FF2B5EF4-FFF2-40B4-BE49-F238E27FC236}">
              <a16:creationId xmlns:a16="http://schemas.microsoft.com/office/drawing/2014/main" id="{A95CB1E2-F050-C6E4-D388-6E2A1FD185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174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668" name="AutoShape 1" descr="Eine Matrixformel, die Konstanten verwendet">
          <a:extLst>
            <a:ext uri="{FF2B5EF4-FFF2-40B4-BE49-F238E27FC236}">
              <a16:creationId xmlns:a16="http://schemas.microsoft.com/office/drawing/2014/main" id="{D3A08F7B-BABA-DC82-CE6A-01E6D96713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123825</xdr:rowOff>
    </xdr:to>
    <xdr:sp macro="" textlink="">
      <xdr:nvSpPr>
        <xdr:cNvPr id="25669" name="AutoShape 1" descr="Eine Matrixformel, die Konstanten verwendet">
          <a:extLst>
            <a:ext uri="{FF2B5EF4-FFF2-40B4-BE49-F238E27FC236}">
              <a16:creationId xmlns:a16="http://schemas.microsoft.com/office/drawing/2014/main" id="{A92B1B34-B880-45DC-07BC-6B57626EF4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550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670" name="AutoShape 1" descr="Eine Matrixformel, die Konstanten verwendet">
          <a:extLst>
            <a:ext uri="{FF2B5EF4-FFF2-40B4-BE49-F238E27FC236}">
              <a16:creationId xmlns:a16="http://schemas.microsoft.com/office/drawing/2014/main" id="{C5F7BF35-B5F0-AE97-0FE0-703D00077B4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123825</xdr:rowOff>
    </xdr:to>
    <xdr:sp macro="" textlink="">
      <xdr:nvSpPr>
        <xdr:cNvPr id="25671" name="AutoShape 1" descr="Eine Matrixformel, die Konstanten verwendet">
          <a:extLst>
            <a:ext uri="{FF2B5EF4-FFF2-40B4-BE49-F238E27FC236}">
              <a16:creationId xmlns:a16="http://schemas.microsoft.com/office/drawing/2014/main" id="{9100899F-8F91-AAB6-39F4-FCCCD8B40B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550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5672" name="AutoShape 1" descr="Eine Matrixformel, die Konstanten verwendet">
          <a:extLst>
            <a:ext uri="{FF2B5EF4-FFF2-40B4-BE49-F238E27FC236}">
              <a16:creationId xmlns:a16="http://schemas.microsoft.com/office/drawing/2014/main" id="{692B3550-524B-444E-E29A-418B8E3F451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123825</xdr:rowOff>
    </xdr:to>
    <xdr:sp macro="" textlink="">
      <xdr:nvSpPr>
        <xdr:cNvPr id="25673" name="AutoShape 1" descr="Eine Matrixformel, die Konstanten verwendet">
          <a:extLst>
            <a:ext uri="{FF2B5EF4-FFF2-40B4-BE49-F238E27FC236}">
              <a16:creationId xmlns:a16="http://schemas.microsoft.com/office/drawing/2014/main" id="{08179CF7-BBC1-985A-B638-C7D530E365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036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5674" name="AutoShape 1" descr="Eine Matrixformel, die Konstanten verwendet">
          <a:extLst>
            <a:ext uri="{FF2B5EF4-FFF2-40B4-BE49-F238E27FC236}">
              <a16:creationId xmlns:a16="http://schemas.microsoft.com/office/drawing/2014/main" id="{052DE84B-B757-FD5E-C2CF-D3604BAF38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123825</xdr:rowOff>
    </xdr:to>
    <xdr:sp macro="" textlink="">
      <xdr:nvSpPr>
        <xdr:cNvPr id="25675" name="AutoShape 1" descr="Eine Matrixformel, die Konstanten verwendet">
          <a:extLst>
            <a:ext uri="{FF2B5EF4-FFF2-40B4-BE49-F238E27FC236}">
              <a16:creationId xmlns:a16="http://schemas.microsoft.com/office/drawing/2014/main" id="{7769DDEC-1E92-53FA-2051-F22346A3A1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036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5676" name="AutoShape 1" descr="Eine Matrixformel, die Konstanten verwendet">
          <a:extLst>
            <a:ext uri="{FF2B5EF4-FFF2-40B4-BE49-F238E27FC236}">
              <a16:creationId xmlns:a16="http://schemas.microsoft.com/office/drawing/2014/main" id="{05390275-09C2-EA3D-9DB7-0294CC34DF1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123825</xdr:rowOff>
    </xdr:to>
    <xdr:sp macro="" textlink="">
      <xdr:nvSpPr>
        <xdr:cNvPr id="25677" name="AutoShape 1" descr="Eine Matrixformel, die Konstanten verwendet">
          <a:extLst>
            <a:ext uri="{FF2B5EF4-FFF2-40B4-BE49-F238E27FC236}">
              <a16:creationId xmlns:a16="http://schemas.microsoft.com/office/drawing/2014/main" id="{36F39B2C-78C0-5377-7B0D-609721A7CBC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147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5678" name="AutoShape 1" descr="Eine Matrixformel, die Konstanten verwendet">
          <a:extLst>
            <a:ext uri="{FF2B5EF4-FFF2-40B4-BE49-F238E27FC236}">
              <a16:creationId xmlns:a16="http://schemas.microsoft.com/office/drawing/2014/main" id="{C3C99460-32AD-B5AA-27AE-96EFA81143A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123825</xdr:rowOff>
    </xdr:to>
    <xdr:sp macro="" textlink="">
      <xdr:nvSpPr>
        <xdr:cNvPr id="25679" name="AutoShape 1" descr="Eine Matrixformel, die Konstanten verwendet">
          <a:extLst>
            <a:ext uri="{FF2B5EF4-FFF2-40B4-BE49-F238E27FC236}">
              <a16:creationId xmlns:a16="http://schemas.microsoft.com/office/drawing/2014/main" id="{C96FFAB4-C2AC-FCF6-C734-E89C216F8C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147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5680" name="AutoShape 1" descr="Eine Matrixformel, die Konstanten verwendet">
          <a:extLst>
            <a:ext uri="{FF2B5EF4-FFF2-40B4-BE49-F238E27FC236}">
              <a16:creationId xmlns:a16="http://schemas.microsoft.com/office/drawing/2014/main" id="{73E0EF23-4F39-2015-CF7D-E1DFB8521D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123825</xdr:rowOff>
    </xdr:to>
    <xdr:sp macro="" textlink="">
      <xdr:nvSpPr>
        <xdr:cNvPr id="25681" name="AutoShape 1" descr="Eine Matrixformel, die Konstanten verwendet">
          <a:extLst>
            <a:ext uri="{FF2B5EF4-FFF2-40B4-BE49-F238E27FC236}">
              <a16:creationId xmlns:a16="http://schemas.microsoft.com/office/drawing/2014/main" id="{2343E9E1-85E3-9CC4-F6B5-7E952A1D31D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935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5682" name="AutoShape 1" descr="Eine Matrixformel, die Konstanten verwendet">
          <a:extLst>
            <a:ext uri="{FF2B5EF4-FFF2-40B4-BE49-F238E27FC236}">
              <a16:creationId xmlns:a16="http://schemas.microsoft.com/office/drawing/2014/main" id="{DDEFC004-1CC4-E145-476C-14924A40D9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123825</xdr:rowOff>
    </xdr:to>
    <xdr:sp macro="" textlink="">
      <xdr:nvSpPr>
        <xdr:cNvPr id="25683" name="AutoShape 1" descr="Eine Matrixformel, die Konstanten verwendet">
          <a:extLst>
            <a:ext uri="{FF2B5EF4-FFF2-40B4-BE49-F238E27FC236}">
              <a16:creationId xmlns:a16="http://schemas.microsoft.com/office/drawing/2014/main" id="{529D37FC-776D-9A55-F428-047B1D32AA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8935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5684" name="AutoShape 1" descr="Eine Matrixformel, die Konstanten verwendet">
          <a:extLst>
            <a:ext uri="{FF2B5EF4-FFF2-40B4-BE49-F238E27FC236}">
              <a16:creationId xmlns:a16="http://schemas.microsoft.com/office/drawing/2014/main" id="{60043F08-FF6B-647C-EBD6-12DC526156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123825</xdr:rowOff>
    </xdr:to>
    <xdr:sp macro="" textlink="">
      <xdr:nvSpPr>
        <xdr:cNvPr id="25685" name="AutoShape 1" descr="Eine Matrixformel, die Konstanten verwendet">
          <a:extLst>
            <a:ext uri="{FF2B5EF4-FFF2-40B4-BE49-F238E27FC236}">
              <a16:creationId xmlns:a16="http://schemas.microsoft.com/office/drawing/2014/main" id="{DA03859E-1678-0F54-395A-AE09D47D44C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7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5686" name="AutoShape 1" descr="Eine Matrixformel, die Konstanten verwendet">
          <a:extLst>
            <a:ext uri="{FF2B5EF4-FFF2-40B4-BE49-F238E27FC236}">
              <a16:creationId xmlns:a16="http://schemas.microsoft.com/office/drawing/2014/main" id="{59055015-12CA-FB16-F0F6-E04FAED6C1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123825</xdr:rowOff>
    </xdr:to>
    <xdr:sp macro="" textlink="">
      <xdr:nvSpPr>
        <xdr:cNvPr id="25687" name="AutoShape 1" descr="Eine Matrixformel, die Konstanten verwendet">
          <a:extLst>
            <a:ext uri="{FF2B5EF4-FFF2-40B4-BE49-F238E27FC236}">
              <a16:creationId xmlns:a16="http://schemas.microsoft.com/office/drawing/2014/main" id="{CEBFD139-7CFA-5989-3F8E-0894C34CF7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7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5688" name="AutoShape 1" descr="Eine Matrixformel, die Konstanten verwendet">
          <a:extLst>
            <a:ext uri="{FF2B5EF4-FFF2-40B4-BE49-F238E27FC236}">
              <a16:creationId xmlns:a16="http://schemas.microsoft.com/office/drawing/2014/main" id="{2A6195B5-2535-117B-A500-011DEB1050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123825</xdr:rowOff>
    </xdr:to>
    <xdr:sp macro="" textlink="">
      <xdr:nvSpPr>
        <xdr:cNvPr id="25689" name="AutoShape 1" descr="Eine Matrixformel, die Konstanten verwendet">
          <a:extLst>
            <a:ext uri="{FF2B5EF4-FFF2-40B4-BE49-F238E27FC236}">
              <a16:creationId xmlns:a16="http://schemas.microsoft.com/office/drawing/2014/main" id="{5280F947-0CDA-844C-FE37-E05F5EDECD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563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5690" name="AutoShape 1" descr="Eine Matrixformel, die Konstanten verwendet">
          <a:extLst>
            <a:ext uri="{FF2B5EF4-FFF2-40B4-BE49-F238E27FC236}">
              <a16:creationId xmlns:a16="http://schemas.microsoft.com/office/drawing/2014/main" id="{F6BF3D2D-D18E-345D-E8C3-39264E508DD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123825</xdr:rowOff>
    </xdr:to>
    <xdr:sp macro="" textlink="">
      <xdr:nvSpPr>
        <xdr:cNvPr id="25691" name="AutoShape 1" descr="Eine Matrixformel, die Konstanten verwendet">
          <a:extLst>
            <a:ext uri="{FF2B5EF4-FFF2-40B4-BE49-F238E27FC236}">
              <a16:creationId xmlns:a16="http://schemas.microsoft.com/office/drawing/2014/main" id="{2B4119ED-1E87-AE47-9554-357EDD17049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563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133350</xdr:rowOff>
    </xdr:to>
    <xdr:sp macro="" textlink="">
      <xdr:nvSpPr>
        <xdr:cNvPr id="25692" name="AutoShape 1" descr="Eine Matrixformel, die Konstanten verwendet">
          <a:extLst>
            <a:ext uri="{FF2B5EF4-FFF2-40B4-BE49-F238E27FC236}">
              <a16:creationId xmlns:a16="http://schemas.microsoft.com/office/drawing/2014/main" id="{6068595E-3138-F67B-92FC-C540CE83F1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54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123825</xdr:rowOff>
    </xdr:to>
    <xdr:sp macro="" textlink="">
      <xdr:nvSpPr>
        <xdr:cNvPr id="25693" name="AutoShape 1" descr="Eine Matrixformel, die Konstanten verwendet">
          <a:extLst>
            <a:ext uri="{FF2B5EF4-FFF2-40B4-BE49-F238E27FC236}">
              <a16:creationId xmlns:a16="http://schemas.microsoft.com/office/drawing/2014/main" id="{3C2CC856-E3AE-B8BB-1BAA-AE820B0FB6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541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133350</xdr:rowOff>
    </xdr:to>
    <xdr:sp macro="" textlink="">
      <xdr:nvSpPr>
        <xdr:cNvPr id="25694" name="AutoShape 1" descr="Eine Matrixformel, die Konstanten verwendet">
          <a:extLst>
            <a:ext uri="{FF2B5EF4-FFF2-40B4-BE49-F238E27FC236}">
              <a16:creationId xmlns:a16="http://schemas.microsoft.com/office/drawing/2014/main" id="{B2F8DF90-D4BA-69B2-6935-DFD83B85B6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54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123825</xdr:rowOff>
    </xdr:to>
    <xdr:sp macro="" textlink="">
      <xdr:nvSpPr>
        <xdr:cNvPr id="25695" name="AutoShape 1" descr="Eine Matrixformel, die Konstanten verwendet">
          <a:extLst>
            <a:ext uri="{FF2B5EF4-FFF2-40B4-BE49-F238E27FC236}">
              <a16:creationId xmlns:a16="http://schemas.microsoft.com/office/drawing/2014/main" id="{9A3AC457-DEF6-E0FD-AE61-A320D6E9CA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6541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696" name="AutoShape 1" descr="Eine Matrixformel, die Konstanten verwendet">
          <a:extLst>
            <a:ext uri="{FF2B5EF4-FFF2-40B4-BE49-F238E27FC236}">
              <a16:creationId xmlns:a16="http://schemas.microsoft.com/office/drawing/2014/main" id="{4D7EE903-D768-8274-D1F0-C4B3A9431D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123825</xdr:rowOff>
    </xdr:to>
    <xdr:sp macro="" textlink="">
      <xdr:nvSpPr>
        <xdr:cNvPr id="25697" name="AutoShape 1" descr="Eine Matrixformel, die Konstanten verwendet">
          <a:extLst>
            <a:ext uri="{FF2B5EF4-FFF2-40B4-BE49-F238E27FC236}">
              <a16:creationId xmlns:a16="http://schemas.microsoft.com/office/drawing/2014/main" id="{3D057DE2-C275-7B38-714E-372CEF948DE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732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698" name="AutoShape 1" descr="Eine Matrixformel, die Konstanten verwendet">
          <a:extLst>
            <a:ext uri="{FF2B5EF4-FFF2-40B4-BE49-F238E27FC236}">
              <a16:creationId xmlns:a16="http://schemas.microsoft.com/office/drawing/2014/main" id="{EBFE0991-A6B1-5B37-6FC0-39B73F8272D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123825</xdr:rowOff>
    </xdr:to>
    <xdr:sp macro="" textlink="">
      <xdr:nvSpPr>
        <xdr:cNvPr id="25699" name="AutoShape 1" descr="Eine Matrixformel, die Konstanten verwendet">
          <a:extLst>
            <a:ext uri="{FF2B5EF4-FFF2-40B4-BE49-F238E27FC236}">
              <a16:creationId xmlns:a16="http://schemas.microsoft.com/office/drawing/2014/main" id="{EC5D3CF6-D1C9-9F38-8CAE-C29FF5B054E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732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5700" name="AutoShape 1" descr="Eine Matrixformel, die Konstanten verwendet">
          <a:extLst>
            <a:ext uri="{FF2B5EF4-FFF2-40B4-BE49-F238E27FC236}">
              <a16:creationId xmlns:a16="http://schemas.microsoft.com/office/drawing/2014/main" id="{D920B5C7-A2E9-6685-FA9B-C557C2336CB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123825</xdr:rowOff>
    </xdr:to>
    <xdr:sp macro="" textlink="">
      <xdr:nvSpPr>
        <xdr:cNvPr id="25701" name="AutoShape 1" descr="Eine Matrixformel, die Konstanten verwendet">
          <a:extLst>
            <a:ext uri="{FF2B5EF4-FFF2-40B4-BE49-F238E27FC236}">
              <a16:creationId xmlns:a16="http://schemas.microsoft.com/office/drawing/2014/main" id="{9F11C8F7-353B-0F75-6FFA-73F952F46A5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902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5702" name="AutoShape 1" descr="Eine Matrixformel, die Konstanten verwendet">
          <a:extLst>
            <a:ext uri="{FF2B5EF4-FFF2-40B4-BE49-F238E27FC236}">
              <a16:creationId xmlns:a16="http://schemas.microsoft.com/office/drawing/2014/main" id="{7D3A8224-680A-F160-5EB0-46F348EBEE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123825</xdr:rowOff>
    </xdr:to>
    <xdr:sp macro="" textlink="">
      <xdr:nvSpPr>
        <xdr:cNvPr id="25703" name="AutoShape 1" descr="Eine Matrixformel, die Konstanten verwendet">
          <a:extLst>
            <a:ext uri="{FF2B5EF4-FFF2-40B4-BE49-F238E27FC236}">
              <a16:creationId xmlns:a16="http://schemas.microsoft.com/office/drawing/2014/main" id="{AC7A676A-A9D4-FD44-8C5C-F3DB1E025D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902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5704" name="AutoShape 1" descr="Eine Matrixformel, die Konstanten verwendet">
          <a:extLst>
            <a:ext uri="{FF2B5EF4-FFF2-40B4-BE49-F238E27FC236}">
              <a16:creationId xmlns:a16="http://schemas.microsoft.com/office/drawing/2014/main" id="{8F7A6006-3465-35EF-4F44-AB7595FBF0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123825</xdr:rowOff>
    </xdr:to>
    <xdr:sp macro="" textlink="">
      <xdr:nvSpPr>
        <xdr:cNvPr id="25705" name="AutoShape 1" descr="Eine Matrixformel, die Konstanten verwendet">
          <a:extLst>
            <a:ext uri="{FF2B5EF4-FFF2-40B4-BE49-F238E27FC236}">
              <a16:creationId xmlns:a16="http://schemas.microsoft.com/office/drawing/2014/main" id="{8CBBED28-94A8-4F9E-F8A0-7D7A252B2F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416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5706" name="AutoShape 1" descr="Eine Matrixformel, die Konstanten verwendet">
          <a:extLst>
            <a:ext uri="{FF2B5EF4-FFF2-40B4-BE49-F238E27FC236}">
              <a16:creationId xmlns:a16="http://schemas.microsoft.com/office/drawing/2014/main" id="{349EC938-A181-6ED3-35D4-51415C169BC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123825</xdr:rowOff>
    </xdr:to>
    <xdr:sp macro="" textlink="">
      <xdr:nvSpPr>
        <xdr:cNvPr id="25707" name="AutoShape 1" descr="Eine Matrixformel, die Konstanten verwendet">
          <a:extLst>
            <a:ext uri="{FF2B5EF4-FFF2-40B4-BE49-F238E27FC236}">
              <a16:creationId xmlns:a16="http://schemas.microsoft.com/office/drawing/2014/main" id="{376B56A5-A9A1-FDA0-945A-B59C92C3E7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416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5708" name="AutoShape 1" descr="Eine Matrixformel, die Konstanten verwendet">
          <a:extLst>
            <a:ext uri="{FF2B5EF4-FFF2-40B4-BE49-F238E27FC236}">
              <a16:creationId xmlns:a16="http://schemas.microsoft.com/office/drawing/2014/main" id="{5A56F70F-AD09-F72F-9FE6-D8C0D4FC0D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123825</xdr:rowOff>
    </xdr:to>
    <xdr:sp macro="" textlink="">
      <xdr:nvSpPr>
        <xdr:cNvPr id="25709" name="AutoShape 1" descr="Eine Matrixformel, die Konstanten verwendet">
          <a:extLst>
            <a:ext uri="{FF2B5EF4-FFF2-40B4-BE49-F238E27FC236}">
              <a16:creationId xmlns:a16="http://schemas.microsoft.com/office/drawing/2014/main" id="{AB7FBFF9-0DA9-E8E0-5896-B0FF075DD9F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515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5710" name="AutoShape 1" descr="Eine Matrixformel, die Konstanten verwendet">
          <a:extLst>
            <a:ext uri="{FF2B5EF4-FFF2-40B4-BE49-F238E27FC236}">
              <a16:creationId xmlns:a16="http://schemas.microsoft.com/office/drawing/2014/main" id="{AF4204EF-3C92-D139-33B0-69DF7982C5B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123825</xdr:rowOff>
    </xdr:to>
    <xdr:sp macro="" textlink="">
      <xdr:nvSpPr>
        <xdr:cNvPr id="25711" name="AutoShape 1" descr="Eine Matrixformel, die Konstanten verwendet">
          <a:extLst>
            <a:ext uri="{FF2B5EF4-FFF2-40B4-BE49-F238E27FC236}">
              <a16:creationId xmlns:a16="http://schemas.microsoft.com/office/drawing/2014/main" id="{E4E3ED49-DF50-7333-A90D-7DF74EB89BA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0515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5712" name="AutoShape 1" descr="Eine Matrixformel, die Konstanten verwendet">
          <a:extLst>
            <a:ext uri="{FF2B5EF4-FFF2-40B4-BE49-F238E27FC236}">
              <a16:creationId xmlns:a16="http://schemas.microsoft.com/office/drawing/2014/main" id="{BC8E96C4-72B3-E955-03CA-461AB0A9AD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123825</xdr:rowOff>
    </xdr:to>
    <xdr:sp macro="" textlink="">
      <xdr:nvSpPr>
        <xdr:cNvPr id="25713" name="AutoShape 1" descr="Eine Matrixformel, die Konstanten verwendet">
          <a:extLst>
            <a:ext uri="{FF2B5EF4-FFF2-40B4-BE49-F238E27FC236}">
              <a16:creationId xmlns:a16="http://schemas.microsoft.com/office/drawing/2014/main" id="{B14B48B3-785A-644F-C0C0-318EB94B4D9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6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5714" name="AutoShape 1" descr="Eine Matrixformel, die Konstanten verwendet">
          <a:extLst>
            <a:ext uri="{FF2B5EF4-FFF2-40B4-BE49-F238E27FC236}">
              <a16:creationId xmlns:a16="http://schemas.microsoft.com/office/drawing/2014/main" id="{CC5AD64E-24EC-F85E-5F08-3405BAF58B9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123825</xdr:rowOff>
    </xdr:to>
    <xdr:sp macro="" textlink="">
      <xdr:nvSpPr>
        <xdr:cNvPr id="25715" name="AutoShape 1" descr="Eine Matrixformel, die Konstanten verwendet">
          <a:extLst>
            <a:ext uri="{FF2B5EF4-FFF2-40B4-BE49-F238E27FC236}">
              <a16:creationId xmlns:a16="http://schemas.microsoft.com/office/drawing/2014/main" id="{5659C80E-E2ED-FB69-5BBD-74F92E332BE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56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716" name="AutoShape 1" descr="Eine Matrixformel, die Konstanten verwendet">
          <a:extLst>
            <a:ext uri="{FF2B5EF4-FFF2-40B4-BE49-F238E27FC236}">
              <a16:creationId xmlns:a16="http://schemas.microsoft.com/office/drawing/2014/main" id="{53127C65-3DEE-3A76-61D8-017C5CC9FA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123825</xdr:rowOff>
    </xdr:to>
    <xdr:sp macro="" textlink="">
      <xdr:nvSpPr>
        <xdr:cNvPr id="25717" name="AutoShape 1" descr="Eine Matrixformel, die Konstanten verwendet">
          <a:extLst>
            <a:ext uri="{FF2B5EF4-FFF2-40B4-BE49-F238E27FC236}">
              <a16:creationId xmlns:a16="http://schemas.microsoft.com/office/drawing/2014/main" id="{4627F4BD-0194-E54B-A00A-D683327B5B9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944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718" name="AutoShape 1" descr="Eine Matrixformel, die Konstanten verwendet">
          <a:extLst>
            <a:ext uri="{FF2B5EF4-FFF2-40B4-BE49-F238E27FC236}">
              <a16:creationId xmlns:a16="http://schemas.microsoft.com/office/drawing/2014/main" id="{D3198054-21F4-F8F7-2056-B7CC13C947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123825</xdr:rowOff>
    </xdr:to>
    <xdr:sp macro="" textlink="">
      <xdr:nvSpPr>
        <xdr:cNvPr id="25719" name="AutoShape 1" descr="Eine Matrixformel, die Konstanten verwendet">
          <a:extLst>
            <a:ext uri="{FF2B5EF4-FFF2-40B4-BE49-F238E27FC236}">
              <a16:creationId xmlns:a16="http://schemas.microsoft.com/office/drawing/2014/main" id="{7099163C-659D-DAA7-A21A-62E3CAE19B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2944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133350</xdr:rowOff>
    </xdr:to>
    <xdr:sp macro="" textlink="">
      <xdr:nvSpPr>
        <xdr:cNvPr id="25720" name="AutoShape 1" descr="Eine Matrixformel, die Konstanten verwendet">
          <a:extLst>
            <a:ext uri="{FF2B5EF4-FFF2-40B4-BE49-F238E27FC236}">
              <a16:creationId xmlns:a16="http://schemas.microsoft.com/office/drawing/2014/main" id="{05D6B68B-A1F6-4DE4-F027-3B7AA568D4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123825</xdr:rowOff>
    </xdr:to>
    <xdr:sp macro="" textlink="">
      <xdr:nvSpPr>
        <xdr:cNvPr id="25721" name="AutoShape 1" descr="Eine Matrixformel, die Konstanten verwendet">
          <a:extLst>
            <a:ext uri="{FF2B5EF4-FFF2-40B4-BE49-F238E27FC236}">
              <a16:creationId xmlns:a16="http://schemas.microsoft.com/office/drawing/2014/main" id="{7DF158B4-8ACA-919A-77EC-296C753701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133350</xdr:rowOff>
    </xdr:to>
    <xdr:sp macro="" textlink="">
      <xdr:nvSpPr>
        <xdr:cNvPr id="25722" name="AutoShape 1" descr="Eine Matrixformel, die Konstanten verwendet">
          <a:extLst>
            <a:ext uri="{FF2B5EF4-FFF2-40B4-BE49-F238E27FC236}">
              <a16:creationId xmlns:a16="http://schemas.microsoft.com/office/drawing/2014/main" id="{7CFDFDC7-2CD3-4019-D0C8-740190FEB1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502</xdr:row>
      <xdr:rowOff>0</xdr:rowOff>
    </xdr:from>
    <xdr:to>
      <xdr:col>11</xdr:col>
      <xdr:colOff>314325</xdr:colOff>
      <xdr:row>503</xdr:row>
      <xdr:rowOff>123825</xdr:rowOff>
    </xdr:to>
    <xdr:sp macro="" textlink="">
      <xdr:nvSpPr>
        <xdr:cNvPr id="25723" name="AutoShape 1" descr="Eine Matrixformel, die Konstanten verwendet">
          <a:extLst>
            <a:ext uri="{FF2B5EF4-FFF2-40B4-BE49-F238E27FC236}">
              <a16:creationId xmlns:a16="http://schemas.microsoft.com/office/drawing/2014/main" id="{91B7E723-F150-9630-360F-A58A8B91AD8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1600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724" name="AutoShape 1" descr="Eine Matrixformel, die Konstanten verwendet">
          <a:extLst>
            <a:ext uri="{FF2B5EF4-FFF2-40B4-BE49-F238E27FC236}">
              <a16:creationId xmlns:a16="http://schemas.microsoft.com/office/drawing/2014/main" id="{7BD6ACB4-0756-A2B7-EF53-8A6CE63069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123825</xdr:rowOff>
    </xdr:to>
    <xdr:sp macro="" textlink="">
      <xdr:nvSpPr>
        <xdr:cNvPr id="25725" name="AutoShape 1" descr="Eine Matrixformel, die Konstanten verwendet">
          <a:extLst>
            <a:ext uri="{FF2B5EF4-FFF2-40B4-BE49-F238E27FC236}">
              <a16:creationId xmlns:a16="http://schemas.microsoft.com/office/drawing/2014/main" id="{A711C8F3-86C3-1B30-A390-0CD0B46092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931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726" name="AutoShape 1" descr="Eine Matrixformel, die Konstanten verwendet">
          <a:extLst>
            <a:ext uri="{FF2B5EF4-FFF2-40B4-BE49-F238E27FC236}">
              <a16:creationId xmlns:a16="http://schemas.microsoft.com/office/drawing/2014/main" id="{010EE651-6EF6-01BE-1626-B73CEB7271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123825</xdr:rowOff>
    </xdr:to>
    <xdr:sp macro="" textlink="">
      <xdr:nvSpPr>
        <xdr:cNvPr id="25727" name="AutoShape 1" descr="Eine Matrixformel, die Konstanten verwendet">
          <a:extLst>
            <a:ext uri="{FF2B5EF4-FFF2-40B4-BE49-F238E27FC236}">
              <a16:creationId xmlns:a16="http://schemas.microsoft.com/office/drawing/2014/main" id="{EB288DFD-AE9A-8A01-1AF8-C5EB692A79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931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728" name="AutoShape 1" descr="Eine Matrixformel, die Konstanten verwendet">
          <a:extLst>
            <a:ext uri="{FF2B5EF4-FFF2-40B4-BE49-F238E27FC236}">
              <a16:creationId xmlns:a16="http://schemas.microsoft.com/office/drawing/2014/main" id="{1F4C3B9D-3466-3BF4-11CD-313B95554F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123825</xdr:rowOff>
    </xdr:to>
    <xdr:sp macro="" textlink="">
      <xdr:nvSpPr>
        <xdr:cNvPr id="25729" name="AutoShape 1" descr="Eine Matrixformel, die Konstanten verwendet">
          <a:extLst>
            <a:ext uri="{FF2B5EF4-FFF2-40B4-BE49-F238E27FC236}">
              <a16:creationId xmlns:a16="http://schemas.microsoft.com/office/drawing/2014/main" id="{28725B5B-F295-FEF8-085D-CBC2EE18C52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613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730" name="AutoShape 1" descr="Eine Matrixformel, die Konstanten verwendet">
          <a:extLst>
            <a:ext uri="{FF2B5EF4-FFF2-40B4-BE49-F238E27FC236}">
              <a16:creationId xmlns:a16="http://schemas.microsoft.com/office/drawing/2014/main" id="{C26B7CCD-03D7-9AD6-37AD-EFD445F1991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123825</xdr:rowOff>
    </xdr:to>
    <xdr:sp macro="" textlink="">
      <xdr:nvSpPr>
        <xdr:cNvPr id="25731" name="AutoShape 1" descr="Eine Matrixformel, die Konstanten verwendet">
          <a:extLst>
            <a:ext uri="{FF2B5EF4-FFF2-40B4-BE49-F238E27FC236}">
              <a16:creationId xmlns:a16="http://schemas.microsoft.com/office/drawing/2014/main" id="{2BDA538A-0BAF-B9D6-51BB-4F871E176E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613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5732" name="AutoShape 1" descr="Eine Matrixformel, die Konstanten verwendet">
          <a:extLst>
            <a:ext uri="{FF2B5EF4-FFF2-40B4-BE49-F238E27FC236}">
              <a16:creationId xmlns:a16="http://schemas.microsoft.com/office/drawing/2014/main" id="{67738D66-7017-2419-CF62-3C1C4FCD401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123825</xdr:rowOff>
    </xdr:to>
    <xdr:sp macro="" textlink="">
      <xdr:nvSpPr>
        <xdr:cNvPr id="25733" name="AutoShape 1" descr="Eine Matrixformel, die Konstanten verwendet">
          <a:extLst>
            <a:ext uri="{FF2B5EF4-FFF2-40B4-BE49-F238E27FC236}">
              <a16:creationId xmlns:a16="http://schemas.microsoft.com/office/drawing/2014/main" id="{D4216F92-3AB5-A9D7-9BA9-E4F9E38A072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911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5734" name="AutoShape 1" descr="Eine Matrixformel, die Konstanten verwendet">
          <a:extLst>
            <a:ext uri="{FF2B5EF4-FFF2-40B4-BE49-F238E27FC236}">
              <a16:creationId xmlns:a16="http://schemas.microsoft.com/office/drawing/2014/main" id="{643D31CB-11B3-96C4-5E5A-A094AB779B8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123825</xdr:rowOff>
    </xdr:to>
    <xdr:sp macro="" textlink="">
      <xdr:nvSpPr>
        <xdr:cNvPr id="25735" name="AutoShape 1" descr="Eine Matrixformel, die Konstanten verwendet">
          <a:extLst>
            <a:ext uri="{FF2B5EF4-FFF2-40B4-BE49-F238E27FC236}">
              <a16:creationId xmlns:a16="http://schemas.microsoft.com/office/drawing/2014/main" id="{5CE4D2F1-AB96-38F8-1DBC-6ACC7F59F65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3911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736" name="AutoShape 1" descr="Eine Matrixformel, die Konstanten verwendet">
          <a:extLst>
            <a:ext uri="{FF2B5EF4-FFF2-40B4-BE49-F238E27FC236}">
              <a16:creationId xmlns:a16="http://schemas.microsoft.com/office/drawing/2014/main" id="{F2944B38-DFE2-9536-9914-E7B95F0DEC2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123825</xdr:rowOff>
    </xdr:to>
    <xdr:sp macro="" textlink="">
      <xdr:nvSpPr>
        <xdr:cNvPr id="25737" name="AutoShape 1" descr="Eine Matrixformel, die Konstanten verwendet">
          <a:extLst>
            <a:ext uri="{FF2B5EF4-FFF2-40B4-BE49-F238E27FC236}">
              <a16:creationId xmlns:a16="http://schemas.microsoft.com/office/drawing/2014/main" id="{3BFF8CBC-5E77-AF3B-4C7A-C4D28660C6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867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738" name="AutoShape 1" descr="Eine Matrixformel, die Konstanten verwendet">
          <a:extLst>
            <a:ext uri="{FF2B5EF4-FFF2-40B4-BE49-F238E27FC236}">
              <a16:creationId xmlns:a16="http://schemas.microsoft.com/office/drawing/2014/main" id="{057E2EE9-DFB5-7A1C-4693-46856C93D55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123825</xdr:rowOff>
    </xdr:to>
    <xdr:sp macro="" textlink="">
      <xdr:nvSpPr>
        <xdr:cNvPr id="25739" name="AutoShape 1" descr="Eine Matrixformel, die Konstanten verwendet">
          <a:extLst>
            <a:ext uri="{FF2B5EF4-FFF2-40B4-BE49-F238E27FC236}">
              <a16:creationId xmlns:a16="http://schemas.microsoft.com/office/drawing/2014/main" id="{86FDEAEB-1229-F0B5-AB4C-BDBC9B7D149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9867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740" name="AutoShape 1" descr="Eine Matrixformel, die Konstanten verwendet">
          <a:extLst>
            <a:ext uri="{FF2B5EF4-FFF2-40B4-BE49-F238E27FC236}">
              <a16:creationId xmlns:a16="http://schemas.microsoft.com/office/drawing/2014/main" id="{BC4AE1D3-F9D6-20B0-5686-8B8D990CF36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123825</xdr:rowOff>
    </xdr:to>
    <xdr:sp macro="" textlink="">
      <xdr:nvSpPr>
        <xdr:cNvPr id="25741" name="AutoShape 1" descr="Eine Matrixformel, die Konstanten verwendet">
          <a:extLst>
            <a:ext uri="{FF2B5EF4-FFF2-40B4-BE49-F238E27FC236}">
              <a16:creationId xmlns:a16="http://schemas.microsoft.com/office/drawing/2014/main" id="{EB12E80E-5AE9-66CD-D6A4-EA99A61952D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204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742" name="AutoShape 1" descr="Eine Matrixformel, die Konstanten verwendet">
          <a:extLst>
            <a:ext uri="{FF2B5EF4-FFF2-40B4-BE49-F238E27FC236}">
              <a16:creationId xmlns:a16="http://schemas.microsoft.com/office/drawing/2014/main" id="{CB6CBCF9-27F3-55D3-E04F-2E705595F0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123825</xdr:rowOff>
    </xdr:to>
    <xdr:sp macro="" textlink="">
      <xdr:nvSpPr>
        <xdr:cNvPr id="25743" name="AutoShape 1" descr="Eine Matrixformel, die Konstanten verwendet">
          <a:extLst>
            <a:ext uri="{FF2B5EF4-FFF2-40B4-BE49-F238E27FC236}">
              <a16:creationId xmlns:a16="http://schemas.microsoft.com/office/drawing/2014/main" id="{0007E7DE-1E5F-B4F6-1B6B-59D9C82F118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204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5744" name="AutoShape 1" descr="Eine Matrixformel, die Konstanten verwendet">
          <a:extLst>
            <a:ext uri="{FF2B5EF4-FFF2-40B4-BE49-F238E27FC236}">
              <a16:creationId xmlns:a16="http://schemas.microsoft.com/office/drawing/2014/main" id="{AEF110E8-956A-7280-ACA5-565A84891E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123825</xdr:rowOff>
    </xdr:to>
    <xdr:sp macro="" textlink="">
      <xdr:nvSpPr>
        <xdr:cNvPr id="25745" name="AutoShape 1" descr="Eine Matrixformel, die Konstanten verwendet">
          <a:extLst>
            <a:ext uri="{FF2B5EF4-FFF2-40B4-BE49-F238E27FC236}">
              <a16:creationId xmlns:a16="http://schemas.microsoft.com/office/drawing/2014/main" id="{78908549-62BA-4EA6-7029-E482330089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664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5746" name="AutoShape 1" descr="Eine Matrixformel, die Konstanten verwendet">
          <a:extLst>
            <a:ext uri="{FF2B5EF4-FFF2-40B4-BE49-F238E27FC236}">
              <a16:creationId xmlns:a16="http://schemas.microsoft.com/office/drawing/2014/main" id="{07DC0827-9670-5CA5-DC22-0F48B4A76A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123825</xdr:rowOff>
    </xdr:to>
    <xdr:sp macro="" textlink="">
      <xdr:nvSpPr>
        <xdr:cNvPr id="25747" name="AutoShape 1" descr="Eine Matrixformel, die Konstanten verwendet">
          <a:extLst>
            <a:ext uri="{FF2B5EF4-FFF2-40B4-BE49-F238E27FC236}">
              <a16:creationId xmlns:a16="http://schemas.microsoft.com/office/drawing/2014/main" id="{875B80E0-4615-3AFC-F355-CF35AD5EE8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664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5748" name="AutoShape 1" descr="Eine Matrixformel, die Konstanten verwendet">
          <a:extLst>
            <a:ext uri="{FF2B5EF4-FFF2-40B4-BE49-F238E27FC236}">
              <a16:creationId xmlns:a16="http://schemas.microsoft.com/office/drawing/2014/main" id="{E63674E8-7ACE-842E-E1EA-73B41E66183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123825</xdr:rowOff>
    </xdr:to>
    <xdr:sp macro="" textlink="">
      <xdr:nvSpPr>
        <xdr:cNvPr id="25749" name="AutoShape 1" descr="Eine Matrixformel, die Konstanten verwendet">
          <a:extLst>
            <a:ext uri="{FF2B5EF4-FFF2-40B4-BE49-F238E27FC236}">
              <a16:creationId xmlns:a16="http://schemas.microsoft.com/office/drawing/2014/main" id="{97C2A235-955C-10BE-F1D7-FBBC4D3F4F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430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5750" name="AutoShape 1" descr="Eine Matrixformel, die Konstanten verwendet">
          <a:extLst>
            <a:ext uri="{FF2B5EF4-FFF2-40B4-BE49-F238E27FC236}">
              <a16:creationId xmlns:a16="http://schemas.microsoft.com/office/drawing/2014/main" id="{D296FEC6-40D4-6225-7827-D97E6D43C56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123825</xdr:rowOff>
    </xdr:to>
    <xdr:sp macro="" textlink="">
      <xdr:nvSpPr>
        <xdr:cNvPr id="25751" name="AutoShape 1" descr="Eine Matrixformel, die Konstanten verwendet">
          <a:extLst>
            <a:ext uri="{FF2B5EF4-FFF2-40B4-BE49-F238E27FC236}">
              <a16:creationId xmlns:a16="http://schemas.microsoft.com/office/drawing/2014/main" id="{6EAA172D-D9F1-458A-5A98-8C10EA96327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430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5752" name="AutoShape 1" descr="Eine Matrixformel, die Konstanten verwendet">
          <a:extLst>
            <a:ext uri="{FF2B5EF4-FFF2-40B4-BE49-F238E27FC236}">
              <a16:creationId xmlns:a16="http://schemas.microsoft.com/office/drawing/2014/main" id="{A9572376-4FAD-BDF9-785B-7AACA96A27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123825</xdr:rowOff>
    </xdr:to>
    <xdr:sp macro="" textlink="">
      <xdr:nvSpPr>
        <xdr:cNvPr id="25753" name="AutoShape 1" descr="Eine Matrixformel, die Konstanten verwendet">
          <a:extLst>
            <a:ext uri="{FF2B5EF4-FFF2-40B4-BE49-F238E27FC236}">
              <a16:creationId xmlns:a16="http://schemas.microsoft.com/office/drawing/2014/main" id="{98BC5BB5-9914-EE55-1E9B-83009F1FC86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77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5754" name="AutoShape 1" descr="Eine Matrixformel, die Konstanten verwendet">
          <a:extLst>
            <a:ext uri="{FF2B5EF4-FFF2-40B4-BE49-F238E27FC236}">
              <a16:creationId xmlns:a16="http://schemas.microsoft.com/office/drawing/2014/main" id="{39565CBC-9E26-8EEA-5B1B-24FF7411B2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123825</xdr:rowOff>
    </xdr:to>
    <xdr:sp macro="" textlink="">
      <xdr:nvSpPr>
        <xdr:cNvPr id="25755" name="AutoShape 1" descr="Eine Matrixformel, die Konstanten verwendet">
          <a:extLst>
            <a:ext uri="{FF2B5EF4-FFF2-40B4-BE49-F238E27FC236}">
              <a16:creationId xmlns:a16="http://schemas.microsoft.com/office/drawing/2014/main" id="{46BB1E60-FEB3-8063-973D-74B242DD944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277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5756" name="AutoShape 1" descr="Eine Matrixformel, die Konstanten verwendet">
          <a:extLst>
            <a:ext uri="{FF2B5EF4-FFF2-40B4-BE49-F238E27FC236}">
              <a16:creationId xmlns:a16="http://schemas.microsoft.com/office/drawing/2014/main" id="{64F7E5E8-BB22-B4B9-BE74-9A09E2B01D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123825</xdr:rowOff>
    </xdr:to>
    <xdr:sp macro="" textlink="">
      <xdr:nvSpPr>
        <xdr:cNvPr id="25757" name="AutoShape 1" descr="Eine Matrixformel, die Konstanten verwendet">
          <a:extLst>
            <a:ext uri="{FF2B5EF4-FFF2-40B4-BE49-F238E27FC236}">
              <a16:creationId xmlns:a16="http://schemas.microsoft.com/office/drawing/2014/main" id="{787D29DE-07A5-975D-D99D-D8515F49F51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988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5758" name="AutoShape 1" descr="Eine Matrixformel, die Konstanten verwendet">
          <a:extLst>
            <a:ext uri="{FF2B5EF4-FFF2-40B4-BE49-F238E27FC236}">
              <a16:creationId xmlns:a16="http://schemas.microsoft.com/office/drawing/2014/main" id="{8D5AF4DB-30A9-771B-7F68-68538E1D9E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123825</xdr:rowOff>
    </xdr:to>
    <xdr:sp macro="" textlink="">
      <xdr:nvSpPr>
        <xdr:cNvPr id="25759" name="AutoShape 1" descr="Eine Matrixformel, die Konstanten verwendet">
          <a:extLst>
            <a:ext uri="{FF2B5EF4-FFF2-40B4-BE49-F238E27FC236}">
              <a16:creationId xmlns:a16="http://schemas.microsoft.com/office/drawing/2014/main" id="{C81B6E31-E19B-7DC7-5C15-9C9C394A04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6988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5760" name="AutoShape 1" descr="Eine Matrixformel, die Konstanten verwendet">
          <a:extLst>
            <a:ext uri="{FF2B5EF4-FFF2-40B4-BE49-F238E27FC236}">
              <a16:creationId xmlns:a16="http://schemas.microsoft.com/office/drawing/2014/main" id="{7F2FB599-C708-08D0-C079-AE0D170124E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123825</xdr:rowOff>
    </xdr:to>
    <xdr:sp macro="" textlink="">
      <xdr:nvSpPr>
        <xdr:cNvPr id="25761" name="AutoShape 1" descr="Eine Matrixformel, die Konstanten verwendet">
          <a:extLst>
            <a:ext uri="{FF2B5EF4-FFF2-40B4-BE49-F238E27FC236}">
              <a16:creationId xmlns:a16="http://schemas.microsoft.com/office/drawing/2014/main" id="{75B4E25D-4517-1D45-4008-A69D1EB660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968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5762" name="AutoShape 1" descr="Eine Matrixformel, die Konstanten verwendet">
          <a:extLst>
            <a:ext uri="{FF2B5EF4-FFF2-40B4-BE49-F238E27FC236}">
              <a16:creationId xmlns:a16="http://schemas.microsoft.com/office/drawing/2014/main" id="{C125754F-9F70-462B-3FE4-24275C4C0FA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123825</xdr:rowOff>
    </xdr:to>
    <xdr:sp macro="" textlink="">
      <xdr:nvSpPr>
        <xdr:cNvPr id="25763" name="AutoShape 1" descr="Eine Matrixformel, die Konstanten verwendet">
          <a:extLst>
            <a:ext uri="{FF2B5EF4-FFF2-40B4-BE49-F238E27FC236}">
              <a16:creationId xmlns:a16="http://schemas.microsoft.com/office/drawing/2014/main" id="{5CEE5B30-8EC4-DAAE-16C9-FA8C3A3536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1968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5764" name="AutoShape 1" descr="Eine Matrixformel, die Konstanten verwendet">
          <a:extLst>
            <a:ext uri="{FF2B5EF4-FFF2-40B4-BE49-F238E27FC236}">
              <a16:creationId xmlns:a16="http://schemas.microsoft.com/office/drawing/2014/main" id="{BA32E692-C6BB-CCBD-E182-4F9E8BC43F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123825</xdr:rowOff>
    </xdr:to>
    <xdr:sp macro="" textlink="">
      <xdr:nvSpPr>
        <xdr:cNvPr id="25765" name="AutoShape 1" descr="Eine Matrixformel, die Konstanten verwendet">
          <a:extLst>
            <a:ext uri="{FF2B5EF4-FFF2-40B4-BE49-F238E27FC236}">
              <a16:creationId xmlns:a16="http://schemas.microsoft.com/office/drawing/2014/main" id="{68FEA235-A2B9-3D9A-B936-912A6B811E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136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5766" name="AutoShape 1" descr="Eine Matrixformel, die Konstanten verwendet">
          <a:extLst>
            <a:ext uri="{FF2B5EF4-FFF2-40B4-BE49-F238E27FC236}">
              <a16:creationId xmlns:a16="http://schemas.microsoft.com/office/drawing/2014/main" id="{4BB0AF31-C900-508B-5EA7-926518EC69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123825</xdr:rowOff>
    </xdr:to>
    <xdr:sp macro="" textlink="">
      <xdr:nvSpPr>
        <xdr:cNvPr id="25767" name="AutoShape 1" descr="Eine Matrixformel, die Konstanten verwendet">
          <a:extLst>
            <a:ext uri="{FF2B5EF4-FFF2-40B4-BE49-F238E27FC236}">
              <a16:creationId xmlns:a16="http://schemas.microsoft.com/office/drawing/2014/main" id="{1BEDF866-347B-1476-1125-CB58DFC4F6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136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5768" name="AutoShape 1" descr="Eine Matrixformel, die Konstanten verwendet">
          <a:extLst>
            <a:ext uri="{FF2B5EF4-FFF2-40B4-BE49-F238E27FC236}">
              <a16:creationId xmlns:a16="http://schemas.microsoft.com/office/drawing/2014/main" id="{A114FA2A-B4FE-D7AF-9017-3EFFF06641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123825</xdr:rowOff>
    </xdr:to>
    <xdr:sp macro="" textlink="">
      <xdr:nvSpPr>
        <xdr:cNvPr id="25769" name="AutoShape 1" descr="Eine Matrixformel, die Konstanten verwendet">
          <a:extLst>
            <a:ext uri="{FF2B5EF4-FFF2-40B4-BE49-F238E27FC236}">
              <a16:creationId xmlns:a16="http://schemas.microsoft.com/office/drawing/2014/main" id="{E4FBE60F-2553-B738-AAD1-17A932F51D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445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5770" name="AutoShape 1" descr="Eine Matrixformel, die Konstanten verwendet">
          <a:extLst>
            <a:ext uri="{FF2B5EF4-FFF2-40B4-BE49-F238E27FC236}">
              <a16:creationId xmlns:a16="http://schemas.microsoft.com/office/drawing/2014/main" id="{ED7FE2C9-4517-6818-9148-2E6398DC1AA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123825</xdr:rowOff>
    </xdr:to>
    <xdr:sp macro="" textlink="">
      <xdr:nvSpPr>
        <xdr:cNvPr id="25771" name="AutoShape 1" descr="Eine Matrixformel, die Konstanten verwendet">
          <a:extLst>
            <a:ext uri="{FF2B5EF4-FFF2-40B4-BE49-F238E27FC236}">
              <a16:creationId xmlns:a16="http://schemas.microsoft.com/office/drawing/2014/main" id="{5B551CF6-D4C5-A7E4-B863-4A5F81C5D6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8445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772" name="AutoShape 1" descr="Eine Matrixformel, die Konstanten verwendet">
          <a:extLst>
            <a:ext uri="{FF2B5EF4-FFF2-40B4-BE49-F238E27FC236}">
              <a16:creationId xmlns:a16="http://schemas.microsoft.com/office/drawing/2014/main" id="{0FB32C0C-7366-FA21-07FC-792630B1D5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123825</xdr:rowOff>
    </xdr:to>
    <xdr:sp macro="" textlink="">
      <xdr:nvSpPr>
        <xdr:cNvPr id="25773" name="AutoShape 1" descr="Eine Matrixformel, die Konstanten verwendet">
          <a:extLst>
            <a:ext uri="{FF2B5EF4-FFF2-40B4-BE49-F238E27FC236}">
              <a16:creationId xmlns:a16="http://schemas.microsoft.com/office/drawing/2014/main" id="{C53EBE17-5687-8B4F-124A-E59C2664F38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576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774" name="AutoShape 1" descr="Eine Matrixformel, die Konstanten verwendet">
          <a:extLst>
            <a:ext uri="{FF2B5EF4-FFF2-40B4-BE49-F238E27FC236}">
              <a16:creationId xmlns:a16="http://schemas.microsoft.com/office/drawing/2014/main" id="{0C3F8672-DBD8-547A-D0BA-71A76968EC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123825</xdr:rowOff>
    </xdr:to>
    <xdr:sp macro="" textlink="">
      <xdr:nvSpPr>
        <xdr:cNvPr id="25775" name="AutoShape 1" descr="Eine Matrixformel, die Konstanten verwendet">
          <a:extLst>
            <a:ext uri="{FF2B5EF4-FFF2-40B4-BE49-F238E27FC236}">
              <a16:creationId xmlns:a16="http://schemas.microsoft.com/office/drawing/2014/main" id="{462DC5B5-1457-5C7E-7C3D-BB659CB12F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576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5776" name="AutoShape 1" descr="Eine Matrixformel, die Konstanten verwendet">
          <a:extLst>
            <a:ext uri="{FF2B5EF4-FFF2-40B4-BE49-F238E27FC236}">
              <a16:creationId xmlns:a16="http://schemas.microsoft.com/office/drawing/2014/main" id="{EE9F759B-EFFD-F5E1-9A44-5AC4CCCF48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123825</xdr:rowOff>
    </xdr:to>
    <xdr:sp macro="" textlink="">
      <xdr:nvSpPr>
        <xdr:cNvPr id="25777" name="AutoShape 1" descr="Eine Matrixformel, die Konstanten verwendet">
          <a:extLst>
            <a:ext uri="{FF2B5EF4-FFF2-40B4-BE49-F238E27FC236}">
              <a16:creationId xmlns:a16="http://schemas.microsoft.com/office/drawing/2014/main" id="{93F2ED62-F1BE-DAC1-CDE0-420AAC14F37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758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5778" name="AutoShape 1" descr="Eine Matrixformel, die Konstanten verwendet">
          <a:extLst>
            <a:ext uri="{FF2B5EF4-FFF2-40B4-BE49-F238E27FC236}">
              <a16:creationId xmlns:a16="http://schemas.microsoft.com/office/drawing/2014/main" id="{50013A98-366B-E0A7-C28F-CC0A41C45E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123825</xdr:rowOff>
    </xdr:to>
    <xdr:sp macro="" textlink="">
      <xdr:nvSpPr>
        <xdr:cNvPr id="25779" name="AutoShape 1" descr="Eine Matrixformel, die Konstanten verwendet">
          <a:extLst>
            <a:ext uri="{FF2B5EF4-FFF2-40B4-BE49-F238E27FC236}">
              <a16:creationId xmlns:a16="http://schemas.microsoft.com/office/drawing/2014/main" id="{8680DAD8-4559-E8D5-8CB1-67C5820A97B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7758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5780" name="AutoShape 1" descr="Eine Matrixformel, die Konstanten verwendet">
          <a:extLst>
            <a:ext uri="{FF2B5EF4-FFF2-40B4-BE49-F238E27FC236}">
              <a16:creationId xmlns:a16="http://schemas.microsoft.com/office/drawing/2014/main" id="{10B12956-A169-32E3-0590-B5B4BA069E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123825</xdr:rowOff>
    </xdr:to>
    <xdr:sp macro="" textlink="">
      <xdr:nvSpPr>
        <xdr:cNvPr id="25781" name="AutoShape 1" descr="Eine Matrixformel, die Konstanten verwendet">
          <a:extLst>
            <a:ext uri="{FF2B5EF4-FFF2-40B4-BE49-F238E27FC236}">
              <a16:creationId xmlns:a16="http://schemas.microsoft.com/office/drawing/2014/main" id="{1D72202F-61A5-669A-6C13-38398C4934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119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5782" name="AutoShape 1" descr="Eine Matrixformel, die Konstanten verwendet">
          <a:extLst>
            <a:ext uri="{FF2B5EF4-FFF2-40B4-BE49-F238E27FC236}">
              <a16:creationId xmlns:a16="http://schemas.microsoft.com/office/drawing/2014/main" id="{FDCFAD25-5AB4-168E-FB1A-0428638223E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123825</xdr:rowOff>
    </xdr:to>
    <xdr:sp macro="" textlink="">
      <xdr:nvSpPr>
        <xdr:cNvPr id="25783" name="AutoShape 1" descr="Eine Matrixformel, die Konstanten verwendet">
          <a:extLst>
            <a:ext uri="{FF2B5EF4-FFF2-40B4-BE49-F238E27FC236}">
              <a16:creationId xmlns:a16="http://schemas.microsoft.com/office/drawing/2014/main" id="{7E057DA9-567A-EC3C-C1C5-C721B10293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1119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784" name="AutoShape 1" descr="Eine Matrixformel, die Konstanten verwendet">
          <a:extLst>
            <a:ext uri="{FF2B5EF4-FFF2-40B4-BE49-F238E27FC236}">
              <a16:creationId xmlns:a16="http://schemas.microsoft.com/office/drawing/2014/main" id="{38499EF4-D2A5-33DD-6103-04160C6BC4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123825</xdr:rowOff>
    </xdr:to>
    <xdr:sp macro="" textlink="">
      <xdr:nvSpPr>
        <xdr:cNvPr id="25785" name="AutoShape 1" descr="Eine Matrixformel, die Konstanten verwendet">
          <a:extLst>
            <a:ext uri="{FF2B5EF4-FFF2-40B4-BE49-F238E27FC236}">
              <a16:creationId xmlns:a16="http://schemas.microsoft.com/office/drawing/2014/main" id="{48B8BDD0-0954-EA4D-C46B-B07F7C3C62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889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786" name="AutoShape 1" descr="Eine Matrixformel, die Konstanten verwendet">
          <a:extLst>
            <a:ext uri="{FF2B5EF4-FFF2-40B4-BE49-F238E27FC236}">
              <a16:creationId xmlns:a16="http://schemas.microsoft.com/office/drawing/2014/main" id="{4CC01C51-6693-500F-582E-7F3E128C3DB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123825</xdr:rowOff>
    </xdr:to>
    <xdr:sp macro="" textlink="">
      <xdr:nvSpPr>
        <xdr:cNvPr id="25787" name="AutoShape 1" descr="Eine Matrixformel, die Konstanten verwendet">
          <a:extLst>
            <a:ext uri="{FF2B5EF4-FFF2-40B4-BE49-F238E27FC236}">
              <a16:creationId xmlns:a16="http://schemas.microsoft.com/office/drawing/2014/main" id="{25FAF664-22D9-DC66-E15A-ADBBD8A4554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1889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5788" name="AutoShape 1" descr="Eine Matrixformel, die Konstanten verwendet">
          <a:extLst>
            <a:ext uri="{FF2B5EF4-FFF2-40B4-BE49-F238E27FC236}">
              <a16:creationId xmlns:a16="http://schemas.microsoft.com/office/drawing/2014/main" id="{5F9E9D6F-04F5-1D53-6675-556BD69EFD2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123825</xdr:rowOff>
    </xdr:to>
    <xdr:sp macro="" textlink="">
      <xdr:nvSpPr>
        <xdr:cNvPr id="25789" name="AutoShape 1" descr="Eine Matrixformel, die Konstanten verwendet">
          <a:extLst>
            <a:ext uri="{FF2B5EF4-FFF2-40B4-BE49-F238E27FC236}">
              <a16:creationId xmlns:a16="http://schemas.microsoft.com/office/drawing/2014/main" id="{EE1D6589-33D3-95E3-FE7B-E4AF3026AAD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878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5790" name="AutoShape 1" descr="Eine Matrixformel, die Konstanten verwendet">
          <a:extLst>
            <a:ext uri="{FF2B5EF4-FFF2-40B4-BE49-F238E27FC236}">
              <a16:creationId xmlns:a16="http://schemas.microsoft.com/office/drawing/2014/main" id="{5A3DA923-17EA-D016-6762-737722D012B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123825</xdr:rowOff>
    </xdr:to>
    <xdr:sp macro="" textlink="">
      <xdr:nvSpPr>
        <xdr:cNvPr id="25791" name="AutoShape 1" descr="Eine Matrixformel, die Konstanten verwendet">
          <a:extLst>
            <a:ext uri="{FF2B5EF4-FFF2-40B4-BE49-F238E27FC236}">
              <a16:creationId xmlns:a16="http://schemas.microsoft.com/office/drawing/2014/main" id="{4EE4A1BC-4788-FC33-F3B2-968AEB1174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878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5792" name="AutoShape 1" descr="Eine Matrixformel, die Konstanten verwendet">
          <a:extLst>
            <a:ext uri="{FF2B5EF4-FFF2-40B4-BE49-F238E27FC236}">
              <a16:creationId xmlns:a16="http://schemas.microsoft.com/office/drawing/2014/main" id="{792490F7-CEF9-15F9-69E7-E43EE6C69B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123825</xdr:rowOff>
    </xdr:to>
    <xdr:sp macro="" textlink="">
      <xdr:nvSpPr>
        <xdr:cNvPr id="25793" name="AutoShape 1" descr="Eine Matrixformel, die Konstanten verwendet">
          <a:extLst>
            <a:ext uri="{FF2B5EF4-FFF2-40B4-BE49-F238E27FC236}">
              <a16:creationId xmlns:a16="http://schemas.microsoft.com/office/drawing/2014/main" id="{E229A680-DD6B-16C3-2816-16AC70CB3A5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852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5794" name="AutoShape 1" descr="Eine Matrixformel, die Konstanten verwendet">
          <a:extLst>
            <a:ext uri="{FF2B5EF4-FFF2-40B4-BE49-F238E27FC236}">
              <a16:creationId xmlns:a16="http://schemas.microsoft.com/office/drawing/2014/main" id="{4951C9C6-7C3E-EE11-08B8-0A4285C009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123825</xdr:rowOff>
    </xdr:to>
    <xdr:sp macro="" textlink="">
      <xdr:nvSpPr>
        <xdr:cNvPr id="25795" name="AutoShape 1" descr="Eine Matrixformel, die Konstanten verwendet">
          <a:extLst>
            <a:ext uri="{FF2B5EF4-FFF2-40B4-BE49-F238E27FC236}">
              <a16:creationId xmlns:a16="http://schemas.microsoft.com/office/drawing/2014/main" id="{C101129A-36DB-9916-1572-3AEC2D8C44E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852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5796" name="AutoShape 1" descr="Eine Matrixformel, die Konstanten verwendet">
          <a:extLst>
            <a:ext uri="{FF2B5EF4-FFF2-40B4-BE49-F238E27FC236}">
              <a16:creationId xmlns:a16="http://schemas.microsoft.com/office/drawing/2014/main" id="{7B6FA9DC-3826-F971-9E67-3017CFDD832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123825</xdr:rowOff>
    </xdr:to>
    <xdr:sp macro="" textlink="">
      <xdr:nvSpPr>
        <xdr:cNvPr id="25797" name="AutoShape 1" descr="Eine Matrixformel, die Konstanten verwendet">
          <a:extLst>
            <a:ext uri="{FF2B5EF4-FFF2-40B4-BE49-F238E27FC236}">
              <a16:creationId xmlns:a16="http://schemas.microsoft.com/office/drawing/2014/main" id="{9D3B3F41-E7DB-AE19-943B-4F12B21667C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397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5798" name="AutoShape 1" descr="Eine Matrixformel, die Konstanten verwendet">
          <a:extLst>
            <a:ext uri="{FF2B5EF4-FFF2-40B4-BE49-F238E27FC236}">
              <a16:creationId xmlns:a16="http://schemas.microsoft.com/office/drawing/2014/main" id="{E0B695E7-74A5-D283-7096-59BBBF3729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123825</xdr:rowOff>
    </xdr:to>
    <xdr:sp macro="" textlink="">
      <xdr:nvSpPr>
        <xdr:cNvPr id="25799" name="AutoShape 1" descr="Eine Matrixformel, die Konstanten verwendet">
          <a:extLst>
            <a:ext uri="{FF2B5EF4-FFF2-40B4-BE49-F238E27FC236}">
              <a16:creationId xmlns:a16="http://schemas.microsoft.com/office/drawing/2014/main" id="{48671934-ABF5-86D5-8036-84EA533C6B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4397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5800" name="AutoShape 1" descr="Eine Matrixformel, die Konstanten verwendet">
          <a:extLst>
            <a:ext uri="{FF2B5EF4-FFF2-40B4-BE49-F238E27FC236}">
              <a16:creationId xmlns:a16="http://schemas.microsoft.com/office/drawing/2014/main" id="{736A96C3-927C-3FF4-8F14-D91CE5C8BC5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123825</xdr:rowOff>
    </xdr:to>
    <xdr:sp macro="" textlink="">
      <xdr:nvSpPr>
        <xdr:cNvPr id="25801" name="AutoShape 1" descr="Eine Matrixformel, die Konstanten verwendet">
          <a:extLst>
            <a:ext uri="{FF2B5EF4-FFF2-40B4-BE49-F238E27FC236}">
              <a16:creationId xmlns:a16="http://schemas.microsoft.com/office/drawing/2014/main" id="{259E9C78-C6EB-EE9B-7843-6E60BF0DF1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813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5802" name="AutoShape 1" descr="Eine Matrixformel, die Konstanten verwendet">
          <a:extLst>
            <a:ext uri="{FF2B5EF4-FFF2-40B4-BE49-F238E27FC236}">
              <a16:creationId xmlns:a16="http://schemas.microsoft.com/office/drawing/2014/main" id="{B4169202-C872-12BB-9FD6-FBBA38F0A2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123825</xdr:rowOff>
    </xdr:to>
    <xdr:sp macro="" textlink="">
      <xdr:nvSpPr>
        <xdr:cNvPr id="25803" name="AutoShape 1" descr="Eine Matrixformel, die Konstanten verwendet">
          <a:extLst>
            <a:ext uri="{FF2B5EF4-FFF2-40B4-BE49-F238E27FC236}">
              <a16:creationId xmlns:a16="http://schemas.microsoft.com/office/drawing/2014/main" id="{ED8851B5-C9F1-5BB0-49E0-96A376E917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8813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5804" name="AutoShape 1" descr="Eine Matrixformel, die Konstanten verwendet">
          <a:extLst>
            <a:ext uri="{FF2B5EF4-FFF2-40B4-BE49-F238E27FC236}">
              <a16:creationId xmlns:a16="http://schemas.microsoft.com/office/drawing/2014/main" id="{17D39E62-EAC7-80ED-0673-B15EE317C31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123825</xdr:rowOff>
    </xdr:to>
    <xdr:sp macro="" textlink="">
      <xdr:nvSpPr>
        <xdr:cNvPr id="25805" name="AutoShape 1" descr="Eine Matrixformel, die Konstanten verwendet">
          <a:extLst>
            <a:ext uri="{FF2B5EF4-FFF2-40B4-BE49-F238E27FC236}">
              <a16:creationId xmlns:a16="http://schemas.microsoft.com/office/drawing/2014/main" id="{58257A1B-C091-B69E-6BBE-E764026C7F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729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5806" name="AutoShape 1" descr="Eine Matrixformel, die Konstanten verwendet">
          <a:extLst>
            <a:ext uri="{FF2B5EF4-FFF2-40B4-BE49-F238E27FC236}">
              <a16:creationId xmlns:a16="http://schemas.microsoft.com/office/drawing/2014/main" id="{B36650EA-4758-509A-9D4A-2C1AF632D9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123825</xdr:rowOff>
    </xdr:to>
    <xdr:sp macro="" textlink="">
      <xdr:nvSpPr>
        <xdr:cNvPr id="25807" name="AutoShape 1" descr="Eine Matrixformel, die Konstanten verwendet">
          <a:extLst>
            <a:ext uri="{FF2B5EF4-FFF2-40B4-BE49-F238E27FC236}">
              <a16:creationId xmlns:a16="http://schemas.microsoft.com/office/drawing/2014/main" id="{5E5BB33E-5AA6-382C-008B-E8B5BD3598B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729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808" name="AutoShape 1" descr="Eine Matrixformel, die Konstanten verwendet">
          <a:extLst>
            <a:ext uri="{FF2B5EF4-FFF2-40B4-BE49-F238E27FC236}">
              <a16:creationId xmlns:a16="http://schemas.microsoft.com/office/drawing/2014/main" id="{CC38B9DD-4A2B-D109-CA89-584B2CF809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123825</xdr:rowOff>
    </xdr:to>
    <xdr:sp macro="" textlink="">
      <xdr:nvSpPr>
        <xdr:cNvPr id="25809" name="AutoShape 1" descr="Eine Matrixformel, die Konstanten verwendet">
          <a:extLst>
            <a:ext uri="{FF2B5EF4-FFF2-40B4-BE49-F238E27FC236}">
              <a16:creationId xmlns:a16="http://schemas.microsoft.com/office/drawing/2014/main" id="{0A248DC0-B2BA-CD85-E625-56FD5F84F4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17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810" name="AutoShape 1" descr="Eine Matrixformel, die Konstanten verwendet">
          <a:extLst>
            <a:ext uri="{FF2B5EF4-FFF2-40B4-BE49-F238E27FC236}">
              <a16:creationId xmlns:a16="http://schemas.microsoft.com/office/drawing/2014/main" id="{F608408B-B81F-6915-04FA-E98D6C4E283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123825</xdr:rowOff>
    </xdr:to>
    <xdr:sp macro="" textlink="">
      <xdr:nvSpPr>
        <xdr:cNvPr id="25811" name="AutoShape 1" descr="Eine Matrixformel, die Konstanten verwendet">
          <a:extLst>
            <a:ext uri="{FF2B5EF4-FFF2-40B4-BE49-F238E27FC236}">
              <a16:creationId xmlns:a16="http://schemas.microsoft.com/office/drawing/2014/main" id="{0ACE633D-F0B2-6540-4843-C6699D38104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17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812" name="AutoShape 1" descr="Eine Matrixformel, die Konstanten verwendet">
          <a:extLst>
            <a:ext uri="{FF2B5EF4-FFF2-40B4-BE49-F238E27FC236}">
              <a16:creationId xmlns:a16="http://schemas.microsoft.com/office/drawing/2014/main" id="{9AD07705-593E-DE26-4642-1833F86E20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123825</xdr:rowOff>
    </xdr:to>
    <xdr:sp macro="" textlink="">
      <xdr:nvSpPr>
        <xdr:cNvPr id="25813" name="AutoShape 1" descr="Eine Matrixformel, die Konstanten verwendet">
          <a:extLst>
            <a:ext uri="{FF2B5EF4-FFF2-40B4-BE49-F238E27FC236}">
              <a16:creationId xmlns:a16="http://schemas.microsoft.com/office/drawing/2014/main" id="{F183063F-1863-5BCB-19F8-A8B8ED80206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021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814" name="AutoShape 1" descr="Eine Matrixformel, die Konstanten verwendet">
          <a:extLst>
            <a:ext uri="{FF2B5EF4-FFF2-40B4-BE49-F238E27FC236}">
              <a16:creationId xmlns:a16="http://schemas.microsoft.com/office/drawing/2014/main" id="{59CB5F98-035C-D57B-09F1-431246CD46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123825</xdr:rowOff>
    </xdr:to>
    <xdr:sp macro="" textlink="">
      <xdr:nvSpPr>
        <xdr:cNvPr id="25815" name="AutoShape 1" descr="Eine Matrixformel, die Konstanten verwendet">
          <a:extLst>
            <a:ext uri="{FF2B5EF4-FFF2-40B4-BE49-F238E27FC236}">
              <a16:creationId xmlns:a16="http://schemas.microsoft.com/office/drawing/2014/main" id="{7FE887FB-C930-D5E6-7E28-5E545804F2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6021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816" name="AutoShape 1" descr="Eine Matrixformel, die Konstanten verwendet">
          <a:extLst>
            <a:ext uri="{FF2B5EF4-FFF2-40B4-BE49-F238E27FC236}">
              <a16:creationId xmlns:a16="http://schemas.microsoft.com/office/drawing/2014/main" id="{23165A5F-F1FA-0828-6FBD-6B8C8EAA52B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123825</xdr:rowOff>
    </xdr:to>
    <xdr:sp macro="" textlink="">
      <xdr:nvSpPr>
        <xdr:cNvPr id="25817" name="AutoShape 1" descr="Eine Matrixformel, die Konstanten verwendet">
          <a:extLst>
            <a:ext uri="{FF2B5EF4-FFF2-40B4-BE49-F238E27FC236}">
              <a16:creationId xmlns:a16="http://schemas.microsoft.com/office/drawing/2014/main" id="{3829B94C-3E44-D2FB-3DEB-534D354757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487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818" name="AutoShape 1" descr="Eine Matrixformel, die Konstanten verwendet">
          <a:extLst>
            <a:ext uri="{FF2B5EF4-FFF2-40B4-BE49-F238E27FC236}">
              <a16:creationId xmlns:a16="http://schemas.microsoft.com/office/drawing/2014/main" id="{21994F66-8877-EB0F-DC68-28ECB3D89E8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123825</xdr:rowOff>
    </xdr:to>
    <xdr:sp macro="" textlink="">
      <xdr:nvSpPr>
        <xdr:cNvPr id="25819" name="AutoShape 1" descr="Eine Matrixformel, die Konstanten verwendet">
          <a:extLst>
            <a:ext uri="{FF2B5EF4-FFF2-40B4-BE49-F238E27FC236}">
              <a16:creationId xmlns:a16="http://schemas.microsoft.com/office/drawing/2014/main" id="{9792A782-CCF2-EE43-96ED-8F35A9CDDF0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487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5820" name="AutoShape 1" descr="Eine Matrixformel, die Konstanten verwendet">
          <a:extLst>
            <a:ext uri="{FF2B5EF4-FFF2-40B4-BE49-F238E27FC236}">
              <a16:creationId xmlns:a16="http://schemas.microsoft.com/office/drawing/2014/main" id="{D5DDE2D0-0E28-4C07-0FB9-6A21B6E992E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123825</xdr:rowOff>
    </xdr:to>
    <xdr:sp macro="" textlink="">
      <xdr:nvSpPr>
        <xdr:cNvPr id="25821" name="AutoShape 1" descr="Eine Matrixformel, die Konstanten verwendet">
          <a:extLst>
            <a:ext uri="{FF2B5EF4-FFF2-40B4-BE49-F238E27FC236}">
              <a16:creationId xmlns:a16="http://schemas.microsoft.com/office/drawing/2014/main" id="{82DB4C72-0B6C-CE70-A72D-82D4CE429F2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040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5822" name="AutoShape 1" descr="Eine Matrixformel, die Konstanten verwendet">
          <a:extLst>
            <a:ext uri="{FF2B5EF4-FFF2-40B4-BE49-F238E27FC236}">
              <a16:creationId xmlns:a16="http://schemas.microsoft.com/office/drawing/2014/main" id="{61571C2C-6174-5214-5E40-2DB66D93D0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123825</xdr:rowOff>
    </xdr:to>
    <xdr:sp macro="" textlink="">
      <xdr:nvSpPr>
        <xdr:cNvPr id="25823" name="AutoShape 1" descr="Eine Matrixformel, die Konstanten verwendet">
          <a:extLst>
            <a:ext uri="{FF2B5EF4-FFF2-40B4-BE49-F238E27FC236}">
              <a16:creationId xmlns:a16="http://schemas.microsoft.com/office/drawing/2014/main" id="{EA24C7F7-8956-CC4D-51E0-3501F6160C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1040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824" name="AutoShape 1" descr="Eine Matrixformel, die Konstanten verwendet">
          <a:extLst>
            <a:ext uri="{FF2B5EF4-FFF2-40B4-BE49-F238E27FC236}">
              <a16:creationId xmlns:a16="http://schemas.microsoft.com/office/drawing/2014/main" id="{C40AD3D2-3E26-B182-3043-38F5710278E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123825</xdr:rowOff>
    </xdr:to>
    <xdr:sp macro="" textlink="">
      <xdr:nvSpPr>
        <xdr:cNvPr id="25825" name="AutoShape 1" descr="Eine Matrixformel, die Konstanten verwendet">
          <a:extLst>
            <a:ext uri="{FF2B5EF4-FFF2-40B4-BE49-F238E27FC236}">
              <a16:creationId xmlns:a16="http://schemas.microsoft.com/office/drawing/2014/main" id="{40C70C22-4D5F-75E2-E228-056B065444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255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826" name="AutoShape 1" descr="Eine Matrixformel, die Konstanten verwendet">
          <a:extLst>
            <a:ext uri="{FF2B5EF4-FFF2-40B4-BE49-F238E27FC236}">
              <a16:creationId xmlns:a16="http://schemas.microsoft.com/office/drawing/2014/main" id="{5DD30DF7-E78F-75DA-A6F4-6CD955B94A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123825</xdr:rowOff>
    </xdr:to>
    <xdr:sp macro="" textlink="">
      <xdr:nvSpPr>
        <xdr:cNvPr id="25827" name="AutoShape 1" descr="Eine Matrixformel, die Konstanten verwendet">
          <a:extLst>
            <a:ext uri="{FF2B5EF4-FFF2-40B4-BE49-F238E27FC236}">
              <a16:creationId xmlns:a16="http://schemas.microsoft.com/office/drawing/2014/main" id="{040A3FCB-D702-6C72-E6BA-8DB6625542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9255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5828" name="AutoShape 1" descr="Eine Matrixformel, die Konstanten verwendet">
          <a:extLst>
            <a:ext uri="{FF2B5EF4-FFF2-40B4-BE49-F238E27FC236}">
              <a16:creationId xmlns:a16="http://schemas.microsoft.com/office/drawing/2014/main" id="{7D0851DC-6598-7269-1E23-4AFDC8E635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123825</xdr:rowOff>
    </xdr:to>
    <xdr:sp macro="" textlink="">
      <xdr:nvSpPr>
        <xdr:cNvPr id="25829" name="AutoShape 1" descr="Eine Matrixformel, die Konstanten verwendet">
          <a:extLst>
            <a:ext uri="{FF2B5EF4-FFF2-40B4-BE49-F238E27FC236}">
              <a16:creationId xmlns:a16="http://schemas.microsoft.com/office/drawing/2014/main" id="{872FD0EE-9E29-DE56-0BA4-D6C888CCD90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675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5830" name="AutoShape 1" descr="Eine Matrixformel, die Konstanten verwendet">
          <a:extLst>
            <a:ext uri="{FF2B5EF4-FFF2-40B4-BE49-F238E27FC236}">
              <a16:creationId xmlns:a16="http://schemas.microsoft.com/office/drawing/2014/main" id="{ED9CC388-376F-34B2-6F47-D3D0F7B5D2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123825</xdr:rowOff>
    </xdr:to>
    <xdr:sp macro="" textlink="">
      <xdr:nvSpPr>
        <xdr:cNvPr id="25831" name="AutoShape 1" descr="Eine Matrixformel, die Konstanten verwendet">
          <a:extLst>
            <a:ext uri="{FF2B5EF4-FFF2-40B4-BE49-F238E27FC236}">
              <a16:creationId xmlns:a16="http://schemas.microsoft.com/office/drawing/2014/main" id="{7971D92F-EB3A-5111-D83B-C39A0DE0611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7675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5832" name="AutoShape 1" descr="Eine Matrixformel, die Konstanten verwendet">
          <a:extLst>
            <a:ext uri="{FF2B5EF4-FFF2-40B4-BE49-F238E27FC236}">
              <a16:creationId xmlns:a16="http://schemas.microsoft.com/office/drawing/2014/main" id="{F9A7876E-0638-0D1E-EB65-A995BF95BA8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123825</xdr:rowOff>
    </xdr:to>
    <xdr:sp macro="" textlink="">
      <xdr:nvSpPr>
        <xdr:cNvPr id="25833" name="AutoShape 1" descr="Eine Matrixformel, die Konstanten verwendet">
          <a:extLst>
            <a:ext uri="{FF2B5EF4-FFF2-40B4-BE49-F238E27FC236}">
              <a16:creationId xmlns:a16="http://schemas.microsoft.com/office/drawing/2014/main" id="{22CEEF16-276C-593B-4404-DD518D92061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007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5834" name="AutoShape 1" descr="Eine Matrixformel, die Konstanten verwendet">
          <a:extLst>
            <a:ext uri="{FF2B5EF4-FFF2-40B4-BE49-F238E27FC236}">
              <a16:creationId xmlns:a16="http://schemas.microsoft.com/office/drawing/2014/main" id="{F9F5D711-5D37-CF74-72E0-74354BE5353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123825</xdr:rowOff>
    </xdr:to>
    <xdr:sp macro="" textlink="">
      <xdr:nvSpPr>
        <xdr:cNvPr id="25835" name="AutoShape 1" descr="Eine Matrixformel, die Konstanten verwendet">
          <a:extLst>
            <a:ext uri="{FF2B5EF4-FFF2-40B4-BE49-F238E27FC236}">
              <a16:creationId xmlns:a16="http://schemas.microsoft.com/office/drawing/2014/main" id="{60F1E5F7-D343-3DE3-90C8-3413F65F66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2007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5836" name="AutoShape 1" descr="Eine Matrixformel, die Konstanten verwendet">
          <a:extLst>
            <a:ext uri="{FF2B5EF4-FFF2-40B4-BE49-F238E27FC236}">
              <a16:creationId xmlns:a16="http://schemas.microsoft.com/office/drawing/2014/main" id="{7D30E375-CB18-E30C-26DD-8C6FDF47E6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123825</xdr:rowOff>
    </xdr:to>
    <xdr:sp macro="" textlink="">
      <xdr:nvSpPr>
        <xdr:cNvPr id="25837" name="AutoShape 1" descr="Eine Matrixformel, die Konstanten verwendet">
          <a:extLst>
            <a:ext uri="{FF2B5EF4-FFF2-40B4-BE49-F238E27FC236}">
              <a16:creationId xmlns:a16="http://schemas.microsoft.com/office/drawing/2014/main" id="{7CEBE50E-6983-756D-11D7-5CB7382DBA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062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5838" name="AutoShape 1" descr="Eine Matrixformel, die Konstanten verwendet">
          <a:extLst>
            <a:ext uri="{FF2B5EF4-FFF2-40B4-BE49-F238E27FC236}">
              <a16:creationId xmlns:a16="http://schemas.microsoft.com/office/drawing/2014/main" id="{9789A39E-E582-5155-503B-C7F3116030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123825</xdr:rowOff>
    </xdr:to>
    <xdr:sp macro="" textlink="">
      <xdr:nvSpPr>
        <xdr:cNvPr id="25839" name="AutoShape 1" descr="Eine Matrixformel, die Konstanten verwendet">
          <a:extLst>
            <a:ext uri="{FF2B5EF4-FFF2-40B4-BE49-F238E27FC236}">
              <a16:creationId xmlns:a16="http://schemas.microsoft.com/office/drawing/2014/main" id="{D01D7D68-E5BC-759D-831D-8EFEAC04C5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062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5840" name="AutoShape 1" descr="Eine Matrixformel, die Konstanten verwendet">
          <a:extLst>
            <a:ext uri="{FF2B5EF4-FFF2-40B4-BE49-F238E27FC236}">
              <a16:creationId xmlns:a16="http://schemas.microsoft.com/office/drawing/2014/main" id="{EA4C2ED4-096A-BDC1-969C-971418A853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123825</xdr:rowOff>
    </xdr:to>
    <xdr:sp macro="" textlink="">
      <xdr:nvSpPr>
        <xdr:cNvPr id="25841" name="AutoShape 1" descr="Eine Matrixformel, die Konstanten verwendet">
          <a:extLst>
            <a:ext uri="{FF2B5EF4-FFF2-40B4-BE49-F238E27FC236}">
              <a16:creationId xmlns:a16="http://schemas.microsoft.com/office/drawing/2014/main" id="{D49CD4D2-F3EF-B5CE-E403-A1773BC441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001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5842" name="AutoShape 1" descr="Eine Matrixformel, die Konstanten verwendet">
          <a:extLst>
            <a:ext uri="{FF2B5EF4-FFF2-40B4-BE49-F238E27FC236}">
              <a16:creationId xmlns:a16="http://schemas.microsoft.com/office/drawing/2014/main" id="{5B24328A-8D15-9636-7396-9CEF3459809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123825</xdr:rowOff>
    </xdr:to>
    <xdr:sp macro="" textlink="">
      <xdr:nvSpPr>
        <xdr:cNvPr id="25843" name="AutoShape 1" descr="Eine Matrixformel, die Konstanten verwendet">
          <a:extLst>
            <a:ext uri="{FF2B5EF4-FFF2-40B4-BE49-F238E27FC236}">
              <a16:creationId xmlns:a16="http://schemas.microsoft.com/office/drawing/2014/main" id="{2570A3CC-57BA-630D-1F4A-3AE77DC5E5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1001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5844" name="AutoShape 1" descr="Eine Matrixformel, die Konstanten verwendet">
          <a:extLst>
            <a:ext uri="{FF2B5EF4-FFF2-40B4-BE49-F238E27FC236}">
              <a16:creationId xmlns:a16="http://schemas.microsoft.com/office/drawing/2014/main" id="{4E957C2A-544F-2BB7-DA02-CB3BFC43B9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123825</xdr:rowOff>
    </xdr:to>
    <xdr:sp macro="" textlink="">
      <xdr:nvSpPr>
        <xdr:cNvPr id="25845" name="AutoShape 1" descr="Eine Matrixformel, die Konstanten verwendet">
          <a:extLst>
            <a:ext uri="{FF2B5EF4-FFF2-40B4-BE49-F238E27FC236}">
              <a16:creationId xmlns:a16="http://schemas.microsoft.com/office/drawing/2014/main" id="{75C47202-509D-0502-35B0-8750143C51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754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5846" name="AutoShape 1" descr="Eine Matrixformel, die Konstanten verwendet">
          <a:extLst>
            <a:ext uri="{FF2B5EF4-FFF2-40B4-BE49-F238E27FC236}">
              <a16:creationId xmlns:a16="http://schemas.microsoft.com/office/drawing/2014/main" id="{452912C0-1AB2-4FA3-6033-E32CBA63102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123825</xdr:rowOff>
    </xdr:to>
    <xdr:sp macro="" textlink="">
      <xdr:nvSpPr>
        <xdr:cNvPr id="25847" name="AutoShape 1" descr="Eine Matrixformel, die Konstanten verwendet">
          <a:extLst>
            <a:ext uri="{FF2B5EF4-FFF2-40B4-BE49-F238E27FC236}">
              <a16:creationId xmlns:a16="http://schemas.microsoft.com/office/drawing/2014/main" id="{C02376F7-EB6A-321B-089A-A83E374CEC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754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5848" name="AutoShape 1" descr="Eine Matrixformel, die Konstanten verwendet">
          <a:extLst>
            <a:ext uri="{FF2B5EF4-FFF2-40B4-BE49-F238E27FC236}">
              <a16:creationId xmlns:a16="http://schemas.microsoft.com/office/drawing/2014/main" id="{38416622-6851-038E-4A20-8BDFEC295E6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123825</xdr:rowOff>
    </xdr:to>
    <xdr:sp macro="" textlink="">
      <xdr:nvSpPr>
        <xdr:cNvPr id="25849" name="AutoShape 1" descr="Eine Matrixformel, die Konstanten verwendet">
          <a:extLst>
            <a:ext uri="{FF2B5EF4-FFF2-40B4-BE49-F238E27FC236}">
              <a16:creationId xmlns:a16="http://schemas.microsoft.com/office/drawing/2014/main" id="{BB8591D7-DDA3-1FA8-F161-5F3E9579036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01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5850" name="AutoShape 1" descr="Eine Matrixformel, die Konstanten verwendet">
          <a:extLst>
            <a:ext uri="{FF2B5EF4-FFF2-40B4-BE49-F238E27FC236}">
              <a16:creationId xmlns:a16="http://schemas.microsoft.com/office/drawing/2014/main" id="{92AA3850-4C4B-6C4E-CD7F-02DEC5326EE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123825</xdr:rowOff>
    </xdr:to>
    <xdr:sp macro="" textlink="">
      <xdr:nvSpPr>
        <xdr:cNvPr id="25851" name="AutoShape 1" descr="Eine Matrixformel, die Konstanten verwendet">
          <a:extLst>
            <a:ext uri="{FF2B5EF4-FFF2-40B4-BE49-F238E27FC236}">
              <a16:creationId xmlns:a16="http://schemas.microsoft.com/office/drawing/2014/main" id="{DA566BED-2D27-FD3F-2A2E-33AAAAC0749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4401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5852" name="AutoShape 1" descr="Eine Matrixformel, die Konstanten verwendet">
          <a:extLst>
            <a:ext uri="{FF2B5EF4-FFF2-40B4-BE49-F238E27FC236}">
              <a16:creationId xmlns:a16="http://schemas.microsoft.com/office/drawing/2014/main" id="{29AE82C4-E84D-4378-95CC-01B082209DA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123825</xdr:rowOff>
    </xdr:to>
    <xdr:sp macro="" textlink="">
      <xdr:nvSpPr>
        <xdr:cNvPr id="25853" name="AutoShape 1" descr="Eine Matrixformel, die Konstanten verwendet">
          <a:extLst>
            <a:ext uri="{FF2B5EF4-FFF2-40B4-BE49-F238E27FC236}">
              <a16:creationId xmlns:a16="http://schemas.microsoft.com/office/drawing/2014/main" id="{A02B29AE-75CD-16E6-D290-D38D69DE42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745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5854" name="AutoShape 1" descr="Eine Matrixformel, die Konstanten verwendet">
          <a:extLst>
            <a:ext uri="{FF2B5EF4-FFF2-40B4-BE49-F238E27FC236}">
              <a16:creationId xmlns:a16="http://schemas.microsoft.com/office/drawing/2014/main" id="{1F99B655-76A1-1AFC-7EDD-4354398E3B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123825</xdr:rowOff>
    </xdr:to>
    <xdr:sp macro="" textlink="">
      <xdr:nvSpPr>
        <xdr:cNvPr id="25855" name="AutoShape 1" descr="Eine Matrixformel, die Konstanten verwendet">
          <a:extLst>
            <a:ext uri="{FF2B5EF4-FFF2-40B4-BE49-F238E27FC236}">
              <a16:creationId xmlns:a16="http://schemas.microsoft.com/office/drawing/2014/main" id="{45930C97-2F84-FC9D-0912-AFFD948F81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745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856" name="AutoShape 1" descr="Eine Matrixformel, die Konstanten verwendet">
          <a:extLst>
            <a:ext uri="{FF2B5EF4-FFF2-40B4-BE49-F238E27FC236}">
              <a16:creationId xmlns:a16="http://schemas.microsoft.com/office/drawing/2014/main" id="{88B20F52-0EE5-1B90-1B5C-34BE96AAB3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123825</xdr:rowOff>
    </xdr:to>
    <xdr:sp macro="" textlink="">
      <xdr:nvSpPr>
        <xdr:cNvPr id="25857" name="AutoShape 1" descr="Eine Matrixformel, die Konstanten verwendet">
          <a:extLst>
            <a:ext uri="{FF2B5EF4-FFF2-40B4-BE49-F238E27FC236}">
              <a16:creationId xmlns:a16="http://schemas.microsoft.com/office/drawing/2014/main" id="{60564440-62DB-B473-6254-5E29BBFCEC6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646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858" name="AutoShape 1" descr="Eine Matrixformel, die Konstanten verwendet">
          <a:extLst>
            <a:ext uri="{FF2B5EF4-FFF2-40B4-BE49-F238E27FC236}">
              <a16:creationId xmlns:a16="http://schemas.microsoft.com/office/drawing/2014/main" id="{573C9BDD-A893-5617-02B8-7C39C1DFB8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123825</xdr:rowOff>
    </xdr:to>
    <xdr:sp macro="" textlink="">
      <xdr:nvSpPr>
        <xdr:cNvPr id="25859" name="AutoShape 1" descr="Eine Matrixformel, die Konstanten verwendet">
          <a:extLst>
            <a:ext uri="{FF2B5EF4-FFF2-40B4-BE49-F238E27FC236}">
              <a16:creationId xmlns:a16="http://schemas.microsoft.com/office/drawing/2014/main" id="{5DDBB03B-B1F1-A16D-7696-694822946B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8646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133350</xdr:rowOff>
    </xdr:to>
    <xdr:sp macro="" textlink="">
      <xdr:nvSpPr>
        <xdr:cNvPr id="25860" name="AutoShape 1" descr="Eine Matrixformel, die Konstanten verwendet">
          <a:extLst>
            <a:ext uri="{FF2B5EF4-FFF2-40B4-BE49-F238E27FC236}">
              <a16:creationId xmlns:a16="http://schemas.microsoft.com/office/drawing/2014/main" id="{F85EE340-EEE9-2D40-9602-67406F85E3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123825</xdr:rowOff>
    </xdr:to>
    <xdr:sp macro="" textlink="">
      <xdr:nvSpPr>
        <xdr:cNvPr id="25861" name="AutoShape 1" descr="Eine Matrixformel, die Konstanten verwendet">
          <a:extLst>
            <a:ext uri="{FF2B5EF4-FFF2-40B4-BE49-F238E27FC236}">
              <a16:creationId xmlns:a16="http://schemas.microsoft.com/office/drawing/2014/main" id="{C188F3FC-DEDB-AA07-274D-6AAAE559E0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133350</xdr:rowOff>
    </xdr:to>
    <xdr:sp macro="" textlink="">
      <xdr:nvSpPr>
        <xdr:cNvPr id="25862" name="AutoShape 1" descr="Eine Matrixformel, die Konstanten verwendet">
          <a:extLst>
            <a:ext uri="{FF2B5EF4-FFF2-40B4-BE49-F238E27FC236}">
              <a16:creationId xmlns:a16="http://schemas.microsoft.com/office/drawing/2014/main" id="{CB32F52E-CECD-BECF-B5B4-52ED46AE24D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511</xdr:row>
      <xdr:rowOff>0</xdr:rowOff>
    </xdr:from>
    <xdr:to>
      <xdr:col>11</xdr:col>
      <xdr:colOff>314325</xdr:colOff>
      <xdr:row>512</xdr:row>
      <xdr:rowOff>123825</xdr:rowOff>
    </xdr:to>
    <xdr:sp macro="" textlink="">
      <xdr:nvSpPr>
        <xdr:cNvPr id="25863" name="AutoShape 1" descr="Eine Matrixformel, die Konstanten verwendet">
          <a:extLst>
            <a:ext uri="{FF2B5EF4-FFF2-40B4-BE49-F238E27FC236}">
              <a16:creationId xmlns:a16="http://schemas.microsoft.com/office/drawing/2014/main" id="{1252CC08-8E1B-B67F-5A10-07FF2E4D6F4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058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5864" name="AutoShape 1" descr="Eine Matrixformel, die Konstanten verwendet">
          <a:extLst>
            <a:ext uri="{FF2B5EF4-FFF2-40B4-BE49-F238E27FC236}">
              <a16:creationId xmlns:a16="http://schemas.microsoft.com/office/drawing/2014/main" id="{BC92D47B-E655-D5D3-8ED3-4909BE0132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123825</xdr:rowOff>
    </xdr:to>
    <xdr:sp macro="" textlink="">
      <xdr:nvSpPr>
        <xdr:cNvPr id="25865" name="AutoShape 1" descr="Eine Matrixformel, die Konstanten verwendet">
          <a:extLst>
            <a:ext uri="{FF2B5EF4-FFF2-40B4-BE49-F238E27FC236}">
              <a16:creationId xmlns:a16="http://schemas.microsoft.com/office/drawing/2014/main" id="{264FCD90-8BCA-0F05-6C46-AAA6BD7823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298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5866" name="AutoShape 1" descr="Eine Matrixformel, die Konstanten verwendet">
          <a:extLst>
            <a:ext uri="{FF2B5EF4-FFF2-40B4-BE49-F238E27FC236}">
              <a16:creationId xmlns:a16="http://schemas.microsoft.com/office/drawing/2014/main" id="{2271CABD-FDA0-D787-99CB-E5C72247B1A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123825</xdr:rowOff>
    </xdr:to>
    <xdr:sp macro="" textlink="">
      <xdr:nvSpPr>
        <xdr:cNvPr id="25867" name="AutoShape 1" descr="Eine Matrixformel, die Konstanten verwendet">
          <a:extLst>
            <a:ext uri="{FF2B5EF4-FFF2-40B4-BE49-F238E27FC236}">
              <a16:creationId xmlns:a16="http://schemas.microsoft.com/office/drawing/2014/main" id="{45E8871C-006F-F68E-1451-D127CC5A3F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298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868" name="AutoShape 1" descr="Eine Matrixformel, die Konstanten verwendet">
          <a:extLst>
            <a:ext uri="{FF2B5EF4-FFF2-40B4-BE49-F238E27FC236}">
              <a16:creationId xmlns:a16="http://schemas.microsoft.com/office/drawing/2014/main" id="{DC1FA2D7-7E1F-8F6A-3486-E6F1942901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123825</xdr:rowOff>
    </xdr:to>
    <xdr:sp macro="" textlink="">
      <xdr:nvSpPr>
        <xdr:cNvPr id="25869" name="AutoShape 1" descr="Eine Matrixformel, die Konstanten verwendet">
          <a:extLst>
            <a:ext uri="{FF2B5EF4-FFF2-40B4-BE49-F238E27FC236}">
              <a16:creationId xmlns:a16="http://schemas.microsoft.com/office/drawing/2014/main" id="{98F5A00B-8AB5-ACB0-A672-3C3D3923A1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226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870" name="AutoShape 1" descr="Eine Matrixformel, die Konstanten verwendet">
          <a:extLst>
            <a:ext uri="{FF2B5EF4-FFF2-40B4-BE49-F238E27FC236}">
              <a16:creationId xmlns:a16="http://schemas.microsoft.com/office/drawing/2014/main" id="{BFDA5907-531C-49E8-004F-C139A5E2347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123825</xdr:rowOff>
    </xdr:to>
    <xdr:sp macro="" textlink="">
      <xdr:nvSpPr>
        <xdr:cNvPr id="25871" name="AutoShape 1" descr="Eine Matrixformel, die Konstanten verwendet">
          <a:extLst>
            <a:ext uri="{FF2B5EF4-FFF2-40B4-BE49-F238E27FC236}">
              <a16:creationId xmlns:a16="http://schemas.microsoft.com/office/drawing/2014/main" id="{A41FDE08-A995-1C48-976C-FB1B965DBA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0226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5872" name="AutoShape 1" descr="Eine Matrixformel, die Konstanten verwendet">
          <a:extLst>
            <a:ext uri="{FF2B5EF4-FFF2-40B4-BE49-F238E27FC236}">
              <a16:creationId xmlns:a16="http://schemas.microsoft.com/office/drawing/2014/main" id="{53099D7D-7994-7781-58A6-B914FF7262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123825</xdr:rowOff>
    </xdr:to>
    <xdr:sp macro="" textlink="">
      <xdr:nvSpPr>
        <xdr:cNvPr id="25873" name="AutoShape 1" descr="Eine Matrixformel, die Konstanten verwendet">
          <a:extLst>
            <a:ext uri="{FF2B5EF4-FFF2-40B4-BE49-F238E27FC236}">
              <a16:creationId xmlns:a16="http://schemas.microsoft.com/office/drawing/2014/main" id="{7BDEFCB0-F375-2AD4-60FF-85CCAAE5D1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292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5874" name="AutoShape 1" descr="Eine Matrixformel, die Konstanten verwendet">
          <a:extLst>
            <a:ext uri="{FF2B5EF4-FFF2-40B4-BE49-F238E27FC236}">
              <a16:creationId xmlns:a16="http://schemas.microsoft.com/office/drawing/2014/main" id="{FEC160DA-AB1C-E4F1-D5E0-E0058F51B6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123825</xdr:rowOff>
    </xdr:to>
    <xdr:sp macro="" textlink="">
      <xdr:nvSpPr>
        <xdr:cNvPr id="25875" name="AutoShape 1" descr="Eine Matrixformel, die Konstanten verwendet">
          <a:extLst>
            <a:ext uri="{FF2B5EF4-FFF2-40B4-BE49-F238E27FC236}">
              <a16:creationId xmlns:a16="http://schemas.microsoft.com/office/drawing/2014/main" id="{EBE175E0-4B1D-C7E2-D9B7-908649154A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52292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5876" name="AutoShape 1" descr="Eine Matrixformel, die Konstanten verwendet">
          <a:extLst>
            <a:ext uri="{FF2B5EF4-FFF2-40B4-BE49-F238E27FC236}">
              <a16:creationId xmlns:a16="http://schemas.microsoft.com/office/drawing/2014/main" id="{4F47ECB4-6D0E-65F4-921F-5D8FC5FC677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123825</xdr:rowOff>
    </xdr:to>
    <xdr:sp macro="" textlink="">
      <xdr:nvSpPr>
        <xdr:cNvPr id="25877" name="AutoShape 1" descr="Eine Matrixformel, die Konstanten verwendet">
          <a:extLst>
            <a:ext uri="{FF2B5EF4-FFF2-40B4-BE49-F238E27FC236}">
              <a16:creationId xmlns:a16="http://schemas.microsoft.com/office/drawing/2014/main" id="{D54999AA-FDAF-9DC0-6899-DA1344564FD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10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5878" name="AutoShape 1" descr="Eine Matrixformel, die Konstanten verwendet">
          <a:extLst>
            <a:ext uri="{FF2B5EF4-FFF2-40B4-BE49-F238E27FC236}">
              <a16:creationId xmlns:a16="http://schemas.microsoft.com/office/drawing/2014/main" id="{FDC760DF-C8B5-F364-F372-FE9D5A341EA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123825</xdr:rowOff>
    </xdr:to>
    <xdr:sp macro="" textlink="">
      <xdr:nvSpPr>
        <xdr:cNvPr id="25879" name="AutoShape 1" descr="Eine Matrixformel, die Konstanten verwendet">
          <a:extLst>
            <a:ext uri="{FF2B5EF4-FFF2-40B4-BE49-F238E27FC236}">
              <a16:creationId xmlns:a16="http://schemas.microsoft.com/office/drawing/2014/main" id="{D9A6E9CF-5CFF-786E-3C43-D5A4A79EC6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310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5880" name="AutoShape 1" descr="Eine Matrixformel, die Konstanten verwendet">
          <a:extLst>
            <a:ext uri="{FF2B5EF4-FFF2-40B4-BE49-F238E27FC236}">
              <a16:creationId xmlns:a16="http://schemas.microsoft.com/office/drawing/2014/main" id="{A46E6404-5630-F79E-4A31-029B5CBDF0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123825</xdr:rowOff>
    </xdr:to>
    <xdr:sp macro="" textlink="">
      <xdr:nvSpPr>
        <xdr:cNvPr id="25881" name="AutoShape 1" descr="Eine Matrixformel, die Konstanten verwendet">
          <a:extLst>
            <a:ext uri="{FF2B5EF4-FFF2-40B4-BE49-F238E27FC236}">
              <a16:creationId xmlns:a16="http://schemas.microsoft.com/office/drawing/2014/main" id="{D2321225-BB5F-5D1C-A7F1-B86C34BD78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377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5882" name="AutoShape 1" descr="Eine Matrixformel, die Konstanten verwendet">
          <a:extLst>
            <a:ext uri="{FF2B5EF4-FFF2-40B4-BE49-F238E27FC236}">
              <a16:creationId xmlns:a16="http://schemas.microsoft.com/office/drawing/2014/main" id="{AFA5F75C-150B-2C86-EE7A-BE2CD2EC9C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123825</xdr:rowOff>
    </xdr:to>
    <xdr:sp macro="" textlink="">
      <xdr:nvSpPr>
        <xdr:cNvPr id="25883" name="AutoShape 1" descr="Eine Matrixformel, die Konstanten verwendet">
          <a:extLst>
            <a:ext uri="{FF2B5EF4-FFF2-40B4-BE49-F238E27FC236}">
              <a16:creationId xmlns:a16="http://schemas.microsoft.com/office/drawing/2014/main" id="{28A49CF9-A49B-E632-3FC9-ACFE6A83C4B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377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884" name="AutoShape 1" descr="Eine Matrixformel, die Konstanten verwendet">
          <a:extLst>
            <a:ext uri="{FF2B5EF4-FFF2-40B4-BE49-F238E27FC236}">
              <a16:creationId xmlns:a16="http://schemas.microsoft.com/office/drawing/2014/main" id="{88368442-2B6A-AA30-73D5-FC29641FAC2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123825</xdr:rowOff>
    </xdr:to>
    <xdr:sp macro="" textlink="">
      <xdr:nvSpPr>
        <xdr:cNvPr id="25885" name="AutoShape 1" descr="Eine Matrixformel, die Konstanten verwendet">
          <a:extLst>
            <a:ext uri="{FF2B5EF4-FFF2-40B4-BE49-F238E27FC236}">
              <a16:creationId xmlns:a16="http://schemas.microsoft.com/office/drawing/2014/main" id="{5CCBFA94-B0FB-E59C-802B-FBFB0AE5D0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94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886" name="AutoShape 1" descr="Eine Matrixformel, die Konstanten verwendet">
          <a:extLst>
            <a:ext uri="{FF2B5EF4-FFF2-40B4-BE49-F238E27FC236}">
              <a16:creationId xmlns:a16="http://schemas.microsoft.com/office/drawing/2014/main" id="{EAD1B9A5-9D11-D294-AA54-5FDFE57255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123825</xdr:rowOff>
    </xdr:to>
    <xdr:sp macro="" textlink="">
      <xdr:nvSpPr>
        <xdr:cNvPr id="25887" name="AutoShape 1" descr="Eine Matrixformel, die Konstanten verwendet">
          <a:extLst>
            <a:ext uri="{FF2B5EF4-FFF2-40B4-BE49-F238E27FC236}">
              <a16:creationId xmlns:a16="http://schemas.microsoft.com/office/drawing/2014/main" id="{E501D67D-43AE-9A50-EAA5-D1C07EAC2C0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94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5888" name="AutoShape 1" descr="Eine Matrixformel, die Konstanten verwendet">
          <a:extLst>
            <a:ext uri="{FF2B5EF4-FFF2-40B4-BE49-F238E27FC236}">
              <a16:creationId xmlns:a16="http://schemas.microsoft.com/office/drawing/2014/main" id="{99B58CCE-F5AA-FD11-C19D-574BA9166A8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123825</xdr:rowOff>
    </xdr:to>
    <xdr:sp macro="" textlink="">
      <xdr:nvSpPr>
        <xdr:cNvPr id="25889" name="AutoShape 1" descr="Eine Matrixformel, die Konstanten verwendet">
          <a:extLst>
            <a:ext uri="{FF2B5EF4-FFF2-40B4-BE49-F238E27FC236}">
              <a16:creationId xmlns:a16="http://schemas.microsoft.com/office/drawing/2014/main" id="{C17F9EE7-19BD-8496-2D6C-16F6FD6DC9A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977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5890" name="AutoShape 1" descr="Eine Matrixformel, die Konstanten verwendet">
          <a:extLst>
            <a:ext uri="{FF2B5EF4-FFF2-40B4-BE49-F238E27FC236}">
              <a16:creationId xmlns:a16="http://schemas.microsoft.com/office/drawing/2014/main" id="{9BC74B52-ABAB-CC13-2B78-09DBA6D455F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123825</xdr:rowOff>
    </xdr:to>
    <xdr:sp macro="" textlink="">
      <xdr:nvSpPr>
        <xdr:cNvPr id="25891" name="AutoShape 1" descr="Eine Matrixformel, die Konstanten verwendet">
          <a:extLst>
            <a:ext uri="{FF2B5EF4-FFF2-40B4-BE49-F238E27FC236}">
              <a16:creationId xmlns:a16="http://schemas.microsoft.com/office/drawing/2014/main" id="{22425851-6B2B-8A27-3065-DA61E21A06A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977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5892" name="AutoShape 1" descr="Eine Matrixformel, die Konstanten verwendet">
          <a:extLst>
            <a:ext uri="{FF2B5EF4-FFF2-40B4-BE49-F238E27FC236}">
              <a16:creationId xmlns:a16="http://schemas.microsoft.com/office/drawing/2014/main" id="{669163EA-D269-9758-7D0E-69C6713713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123825</xdr:rowOff>
    </xdr:to>
    <xdr:sp macro="" textlink="">
      <xdr:nvSpPr>
        <xdr:cNvPr id="25893" name="AutoShape 1" descr="Eine Matrixformel, die Konstanten verwendet">
          <a:extLst>
            <a:ext uri="{FF2B5EF4-FFF2-40B4-BE49-F238E27FC236}">
              <a16:creationId xmlns:a16="http://schemas.microsoft.com/office/drawing/2014/main" id="{B234B209-8006-231C-291A-1375588CDC1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053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5894" name="AutoShape 1" descr="Eine Matrixformel, die Konstanten verwendet">
          <a:extLst>
            <a:ext uri="{FF2B5EF4-FFF2-40B4-BE49-F238E27FC236}">
              <a16:creationId xmlns:a16="http://schemas.microsoft.com/office/drawing/2014/main" id="{A5670B5E-78A0-8A81-B102-9ABAABF0AC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123825</xdr:rowOff>
    </xdr:to>
    <xdr:sp macro="" textlink="">
      <xdr:nvSpPr>
        <xdr:cNvPr id="25895" name="AutoShape 1" descr="Eine Matrixformel, die Konstanten verwendet">
          <a:extLst>
            <a:ext uri="{FF2B5EF4-FFF2-40B4-BE49-F238E27FC236}">
              <a16:creationId xmlns:a16="http://schemas.microsoft.com/office/drawing/2014/main" id="{A7CAE3B1-9B4C-3BC0-D595-6454352BC5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9053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133350</xdr:rowOff>
    </xdr:to>
    <xdr:sp macro="" textlink="">
      <xdr:nvSpPr>
        <xdr:cNvPr id="25896" name="AutoShape 1" descr="Eine Matrixformel, die Konstanten verwendet">
          <a:extLst>
            <a:ext uri="{FF2B5EF4-FFF2-40B4-BE49-F238E27FC236}">
              <a16:creationId xmlns:a16="http://schemas.microsoft.com/office/drawing/2014/main" id="{5503F841-E226-B6F7-7890-883DDE8BDF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246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123825</xdr:rowOff>
    </xdr:to>
    <xdr:sp macro="" textlink="">
      <xdr:nvSpPr>
        <xdr:cNvPr id="25897" name="AutoShape 1" descr="Eine Matrixformel, die Konstanten verwendet">
          <a:extLst>
            <a:ext uri="{FF2B5EF4-FFF2-40B4-BE49-F238E27FC236}">
              <a16:creationId xmlns:a16="http://schemas.microsoft.com/office/drawing/2014/main" id="{D550756D-0FBF-6AF4-36DC-C02C862B11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246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133350</xdr:rowOff>
    </xdr:to>
    <xdr:sp macro="" textlink="">
      <xdr:nvSpPr>
        <xdr:cNvPr id="25898" name="AutoShape 1" descr="Eine Matrixformel, die Konstanten verwendet">
          <a:extLst>
            <a:ext uri="{FF2B5EF4-FFF2-40B4-BE49-F238E27FC236}">
              <a16:creationId xmlns:a16="http://schemas.microsoft.com/office/drawing/2014/main" id="{DC96E3B0-9DDC-C383-2F51-146358075A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246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123825</xdr:rowOff>
    </xdr:to>
    <xdr:sp macro="" textlink="">
      <xdr:nvSpPr>
        <xdr:cNvPr id="25899" name="AutoShape 1" descr="Eine Matrixformel, die Konstanten verwendet">
          <a:extLst>
            <a:ext uri="{FF2B5EF4-FFF2-40B4-BE49-F238E27FC236}">
              <a16:creationId xmlns:a16="http://schemas.microsoft.com/office/drawing/2014/main" id="{456C0C0E-9273-5352-0CCE-E4447CD2D71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5246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5900" name="AutoShape 1" descr="Eine Matrixformel, die Konstanten verwendet">
          <a:extLst>
            <a:ext uri="{FF2B5EF4-FFF2-40B4-BE49-F238E27FC236}">
              <a16:creationId xmlns:a16="http://schemas.microsoft.com/office/drawing/2014/main" id="{7C730B9C-6390-0551-7E49-7A8453493E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123825</xdr:rowOff>
    </xdr:to>
    <xdr:sp macro="" textlink="">
      <xdr:nvSpPr>
        <xdr:cNvPr id="25901" name="AutoShape 1" descr="Eine Matrixformel, die Konstanten verwendet">
          <a:extLst>
            <a:ext uri="{FF2B5EF4-FFF2-40B4-BE49-F238E27FC236}">
              <a16:creationId xmlns:a16="http://schemas.microsoft.com/office/drawing/2014/main" id="{A8BDD985-5031-CFD8-7304-06C53262F6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43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5902" name="AutoShape 1" descr="Eine Matrixformel, die Konstanten verwendet">
          <a:extLst>
            <a:ext uri="{FF2B5EF4-FFF2-40B4-BE49-F238E27FC236}">
              <a16:creationId xmlns:a16="http://schemas.microsoft.com/office/drawing/2014/main" id="{E9B0DE91-9326-1278-5DA9-54E0142912A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123825</xdr:rowOff>
    </xdr:to>
    <xdr:sp macro="" textlink="">
      <xdr:nvSpPr>
        <xdr:cNvPr id="25903" name="AutoShape 1" descr="Eine Matrixformel, die Konstanten verwendet">
          <a:extLst>
            <a:ext uri="{FF2B5EF4-FFF2-40B4-BE49-F238E27FC236}">
              <a16:creationId xmlns:a16="http://schemas.microsoft.com/office/drawing/2014/main" id="{0B003E82-738B-4BFE-9EE4-6913949D507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143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5904" name="AutoShape 1" descr="Eine Matrixformel, die Konstanten verwendet">
          <a:extLst>
            <a:ext uri="{FF2B5EF4-FFF2-40B4-BE49-F238E27FC236}">
              <a16:creationId xmlns:a16="http://schemas.microsoft.com/office/drawing/2014/main" id="{6E59B847-7A75-A469-50E8-CC957B4A05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123825</xdr:rowOff>
    </xdr:to>
    <xdr:sp macro="" textlink="">
      <xdr:nvSpPr>
        <xdr:cNvPr id="25905" name="AutoShape 1" descr="Eine Matrixformel, die Konstanten verwendet">
          <a:extLst>
            <a:ext uri="{FF2B5EF4-FFF2-40B4-BE49-F238E27FC236}">
              <a16:creationId xmlns:a16="http://schemas.microsoft.com/office/drawing/2014/main" id="{7316D0E9-DCE9-0439-F02B-2B67E7D31E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62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5906" name="AutoShape 1" descr="Eine Matrixformel, die Konstanten verwendet">
          <a:extLst>
            <a:ext uri="{FF2B5EF4-FFF2-40B4-BE49-F238E27FC236}">
              <a16:creationId xmlns:a16="http://schemas.microsoft.com/office/drawing/2014/main" id="{48CD4F18-9492-AD21-3E0F-3C7FDB5D1CD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123825</xdr:rowOff>
    </xdr:to>
    <xdr:sp macro="" textlink="">
      <xdr:nvSpPr>
        <xdr:cNvPr id="25907" name="AutoShape 1" descr="Eine Matrixformel, die Konstanten verwendet">
          <a:extLst>
            <a:ext uri="{FF2B5EF4-FFF2-40B4-BE49-F238E27FC236}">
              <a16:creationId xmlns:a16="http://schemas.microsoft.com/office/drawing/2014/main" id="{F6CDFC2B-9ADA-1EE5-5CE2-DAB97AF0889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362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908" name="AutoShape 1" descr="Eine Matrixformel, die Konstanten verwendet">
          <a:extLst>
            <a:ext uri="{FF2B5EF4-FFF2-40B4-BE49-F238E27FC236}">
              <a16:creationId xmlns:a16="http://schemas.microsoft.com/office/drawing/2014/main" id="{193F7093-42C6-6AA3-2235-805B5FB0BF9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123825</xdr:rowOff>
    </xdr:to>
    <xdr:sp macro="" textlink="">
      <xdr:nvSpPr>
        <xdr:cNvPr id="25909" name="AutoShape 1" descr="Eine Matrixformel, die Konstanten verwendet">
          <a:extLst>
            <a:ext uri="{FF2B5EF4-FFF2-40B4-BE49-F238E27FC236}">
              <a16:creationId xmlns:a16="http://schemas.microsoft.com/office/drawing/2014/main" id="{9C768B50-626C-43DB-17FE-CE104669A4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24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910" name="AutoShape 1" descr="Eine Matrixformel, die Konstanten verwendet">
          <a:extLst>
            <a:ext uri="{FF2B5EF4-FFF2-40B4-BE49-F238E27FC236}">
              <a16:creationId xmlns:a16="http://schemas.microsoft.com/office/drawing/2014/main" id="{1509FF0E-C748-DE9C-9042-5EF8BC2879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123825</xdr:rowOff>
    </xdr:to>
    <xdr:sp macro="" textlink="">
      <xdr:nvSpPr>
        <xdr:cNvPr id="25911" name="AutoShape 1" descr="Eine Matrixformel, die Konstanten verwendet">
          <a:extLst>
            <a:ext uri="{FF2B5EF4-FFF2-40B4-BE49-F238E27FC236}">
              <a16:creationId xmlns:a16="http://schemas.microsoft.com/office/drawing/2014/main" id="{E21C9EA6-463A-A7EF-51ED-A4ADB72813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524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5912" name="AutoShape 1" descr="Eine Matrixformel, die Konstanten verwendet">
          <a:extLst>
            <a:ext uri="{FF2B5EF4-FFF2-40B4-BE49-F238E27FC236}">
              <a16:creationId xmlns:a16="http://schemas.microsoft.com/office/drawing/2014/main" id="{AC21A73A-33D5-7608-F416-24FF183E78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123825</xdr:rowOff>
    </xdr:to>
    <xdr:sp macro="" textlink="">
      <xdr:nvSpPr>
        <xdr:cNvPr id="25913" name="AutoShape 1" descr="Eine Matrixformel, die Konstanten verwendet">
          <a:extLst>
            <a:ext uri="{FF2B5EF4-FFF2-40B4-BE49-F238E27FC236}">
              <a16:creationId xmlns:a16="http://schemas.microsoft.com/office/drawing/2014/main" id="{F488D0F2-9065-7129-E4C2-7B59329EC5D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86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5914" name="AutoShape 1" descr="Eine Matrixformel, die Konstanten verwendet">
          <a:extLst>
            <a:ext uri="{FF2B5EF4-FFF2-40B4-BE49-F238E27FC236}">
              <a16:creationId xmlns:a16="http://schemas.microsoft.com/office/drawing/2014/main" id="{67262D96-E335-6367-89BA-60C79A23DE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123825</xdr:rowOff>
    </xdr:to>
    <xdr:sp macro="" textlink="">
      <xdr:nvSpPr>
        <xdr:cNvPr id="25915" name="AutoShape 1" descr="Eine Matrixformel, die Konstanten verwendet">
          <a:extLst>
            <a:ext uri="{FF2B5EF4-FFF2-40B4-BE49-F238E27FC236}">
              <a16:creationId xmlns:a16="http://schemas.microsoft.com/office/drawing/2014/main" id="{2BB690DA-392F-1363-B08D-C2027C34E3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686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5916" name="AutoShape 1" descr="Eine Matrixformel, die Konstanten verwendet">
          <a:extLst>
            <a:ext uri="{FF2B5EF4-FFF2-40B4-BE49-F238E27FC236}">
              <a16:creationId xmlns:a16="http://schemas.microsoft.com/office/drawing/2014/main" id="{1E6AD22B-5BB2-0746-B193-FE9D24394C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123825</xdr:rowOff>
    </xdr:to>
    <xdr:sp macro="" textlink="">
      <xdr:nvSpPr>
        <xdr:cNvPr id="25917" name="AutoShape 1" descr="Eine Matrixformel, die Konstanten verwendet">
          <a:extLst>
            <a:ext uri="{FF2B5EF4-FFF2-40B4-BE49-F238E27FC236}">
              <a16:creationId xmlns:a16="http://schemas.microsoft.com/office/drawing/2014/main" id="{424E2BCC-FD7B-9BAC-891E-66B72DB0E77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48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5918" name="AutoShape 1" descr="Eine Matrixformel, die Konstanten verwendet">
          <a:extLst>
            <a:ext uri="{FF2B5EF4-FFF2-40B4-BE49-F238E27FC236}">
              <a16:creationId xmlns:a16="http://schemas.microsoft.com/office/drawing/2014/main" id="{5C256AF7-77B4-C5B1-BB77-95EC3AA4CB9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123825</xdr:rowOff>
    </xdr:to>
    <xdr:sp macro="" textlink="">
      <xdr:nvSpPr>
        <xdr:cNvPr id="25919" name="AutoShape 1" descr="Eine Matrixformel, die Konstanten verwendet">
          <a:extLst>
            <a:ext uri="{FF2B5EF4-FFF2-40B4-BE49-F238E27FC236}">
              <a16:creationId xmlns:a16="http://schemas.microsoft.com/office/drawing/2014/main" id="{09D74B95-D705-3428-2196-488C0ED089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848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531</xdr:row>
      <xdr:rowOff>0</xdr:rowOff>
    </xdr:from>
    <xdr:to>
      <xdr:col>11</xdr:col>
      <xdr:colOff>314325</xdr:colOff>
      <xdr:row>532</xdr:row>
      <xdr:rowOff>133350</xdr:rowOff>
    </xdr:to>
    <xdr:sp macro="" textlink="">
      <xdr:nvSpPr>
        <xdr:cNvPr id="25920" name="AutoShape 1" descr="Eine Matrixformel, die Konstanten verwendet">
          <a:extLst>
            <a:ext uri="{FF2B5EF4-FFF2-40B4-BE49-F238E27FC236}">
              <a16:creationId xmlns:a16="http://schemas.microsoft.com/office/drawing/2014/main" id="{0BA527A0-01C0-F431-DA2F-F7E1957FE5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29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531</xdr:row>
      <xdr:rowOff>0</xdr:rowOff>
    </xdr:from>
    <xdr:to>
      <xdr:col>11</xdr:col>
      <xdr:colOff>314325</xdr:colOff>
      <xdr:row>532</xdr:row>
      <xdr:rowOff>123825</xdr:rowOff>
    </xdr:to>
    <xdr:sp macro="" textlink="">
      <xdr:nvSpPr>
        <xdr:cNvPr id="25921" name="AutoShape 1" descr="Eine Matrixformel, die Konstanten verwendet">
          <a:extLst>
            <a:ext uri="{FF2B5EF4-FFF2-40B4-BE49-F238E27FC236}">
              <a16:creationId xmlns:a16="http://schemas.microsoft.com/office/drawing/2014/main" id="{3DB1B976-8A63-51EB-8224-BB374B9B8BD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296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531</xdr:row>
      <xdr:rowOff>0</xdr:rowOff>
    </xdr:from>
    <xdr:to>
      <xdr:col>11</xdr:col>
      <xdr:colOff>314325</xdr:colOff>
      <xdr:row>532</xdr:row>
      <xdr:rowOff>133350</xdr:rowOff>
    </xdr:to>
    <xdr:sp macro="" textlink="">
      <xdr:nvSpPr>
        <xdr:cNvPr id="25922" name="AutoShape 1" descr="Eine Matrixformel, die Konstanten verwendet">
          <a:extLst>
            <a:ext uri="{FF2B5EF4-FFF2-40B4-BE49-F238E27FC236}">
              <a16:creationId xmlns:a16="http://schemas.microsoft.com/office/drawing/2014/main" id="{AF349704-4120-BB9F-C6DC-A5FE9C46354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29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531</xdr:row>
      <xdr:rowOff>0</xdr:rowOff>
    </xdr:from>
    <xdr:to>
      <xdr:col>11</xdr:col>
      <xdr:colOff>314325</xdr:colOff>
      <xdr:row>532</xdr:row>
      <xdr:rowOff>123825</xdr:rowOff>
    </xdr:to>
    <xdr:sp macro="" textlink="">
      <xdr:nvSpPr>
        <xdr:cNvPr id="25923" name="AutoShape 1" descr="Eine Matrixformel, die Konstanten verwendet">
          <a:extLst>
            <a:ext uri="{FF2B5EF4-FFF2-40B4-BE49-F238E27FC236}">
              <a16:creationId xmlns:a16="http://schemas.microsoft.com/office/drawing/2014/main" id="{4FF332D7-473F-D84B-9C90-B0333EB67E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296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532</xdr:row>
      <xdr:rowOff>0</xdr:rowOff>
    </xdr:from>
    <xdr:to>
      <xdr:col>11</xdr:col>
      <xdr:colOff>314325</xdr:colOff>
      <xdr:row>533</xdr:row>
      <xdr:rowOff>133350</xdr:rowOff>
    </xdr:to>
    <xdr:sp macro="" textlink="">
      <xdr:nvSpPr>
        <xdr:cNvPr id="25924" name="AutoShape 1" descr="Eine Matrixformel, die Konstanten verwendet">
          <a:extLst>
            <a:ext uri="{FF2B5EF4-FFF2-40B4-BE49-F238E27FC236}">
              <a16:creationId xmlns:a16="http://schemas.microsoft.com/office/drawing/2014/main" id="{FB7B81F8-4459-D597-6E1E-9845BD6C0C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45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532</xdr:row>
      <xdr:rowOff>0</xdr:rowOff>
    </xdr:from>
    <xdr:to>
      <xdr:col>11</xdr:col>
      <xdr:colOff>314325</xdr:colOff>
      <xdr:row>533</xdr:row>
      <xdr:rowOff>123825</xdr:rowOff>
    </xdr:to>
    <xdr:sp macro="" textlink="">
      <xdr:nvSpPr>
        <xdr:cNvPr id="25925" name="AutoShape 1" descr="Eine Matrixformel, die Konstanten verwendet">
          <a:extLst>
            <a:ext uri="{FF2B5EF4-FFF2-40B4-BE49-F238E27FC236}">
              <a16:creationId xmlns:a16="http://schemas.microsoft.com/office/drawing/2014/main" id="{95E4F647-9826-5789-AB8C-810D7F55FBF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458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532</xdr:row>
      <xdr:rowOff>0</xdr:rowOff>
    </xdr:from>
    <xdr:to>
      <xdr:col>11</xdr:col>
      <xdr:colOff>314325</xdr:colOff>
      <xdr:row>533</xdr:row>
      <xdr:rowOff>133350</xdr:rowOff>
    </xdr:to>
    <xdr:sp macro="" textlink="">
      <xdr:nvSpPr>
        <xdr:cNvPr id="25926" name="AutoShape 1" descr="Eine Matrixformel, die Konstanten verwendet">
          <a:extLst>
            <a:ext uri="{FF2B5EF4-FFF2-40B4-BE49-F238E27FC236}">
              <a16:creationId xmlns:a16="http://schemas.microsoft.com/office/drawing/2014/main" id="{C515409D-A070-1039-C9E7-F5FC38CDB00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45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532</xdr:row>
      <xdr:rowOff>0</xdr:rowOff>
    </xdr:from>
    <xdr:to>
      <xdr:col>11</xdr:col>
      <xdr:colOff>314325</xdr:colOff>
      <xdr:row>533</xdr:row>
      <xdr:rowOff>123825</xdr:rowOff>
    </xdr:to>
    <xdr:sp macro="" textlink="">
      <xdr:nvSpPr>
        <xdr:cNvPr id="25927" name="AutoShape 1" descr="Eine Matrixformel, die Konstanten verwendet">
          <a:extLst>
            <a:ext uri="{FF2B5EF4-FFF2-40B4-BE49-F238E27FC236}">
              <a16:creationId xmlns:a16="http://schemas.microsoft.com/office/drawing/2014/main" id="{828B5B83-5E30-5CD3-A67F-A331D700071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458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533</xdr:row>
      <xdr:rowOff>0</xdr:rowOff>
    </xdr:from>
    <xdr:to>
      <xdr:col>11</xdr:col>
      <xdr:colOff>314325</xdr:colOff>
      <xdr:row>534</xdr:row>
      <xdr:rowOff>133350</xdr:rowOff>
    </xdr:to>
    <xdr:sp macro="" textlink="">
      <xdr:nvSpPr>
        <xdr:cNvPr id="25928" name="AutoShape 1" descr="Eine Matrixformel, die Konstanten verwendet">
          <a:extLst>
            <a:ext uri="{FF2B5EF4-FFF2-40B4-BE49-F238E27FC236}">
              <a16:creationId xmlns:a16="http://schemas.microsoft.com/office/drawing/2014/main" id="{9DA84265-FA22-945E-A6B0-2122FB2B61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62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533</xdr:row>
      <xdr:rowOff>0</xdr:rowOff>
    </xdr:from>
    <xdr:to>
      <xdr:col>11</xdr:col>
      <xdr:colOff>314325</xdr:colOff>
      <xdr:row>534</xdr:row>
      <xdr:rowOff>123825</xdr:rowOff>
    </xdr:to>
    <xdr:sp macro="" textlink="">
      <xdr:nvSpPr>
        <xdr:cNvPr id="25929" name="AutoShape 1" descr="Eine Matrixformel, die Konstanten verwendet">
          <a:extLst>
            <a:ext uri="{FF2B5EF4-FFF2-40B4-BE49-F238E27FC236}">
              <a16:creationId xmlns:a16="http://schemas.microsoft.com/office/drawing/2014/main" id="{79795565-B079-234A-1DB8-97F6DEA277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620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533</xdr:row>
      <xdr:rowOff>0</xdr:rowOff>
    </xdr:from>
    <xdr:to>
      <xdr:col>11</xdr:col>
      <xdr:colOff>314325</xdr:colOff>
      <xdr:row>534</xdr:row>
      <xdr:rowOff>133350</xdr:rowOff>
    </xdr:to>
    <xdr:sp macro="" textlink="">
      <xdr:nvSpPr>
        <xdr:cNvPr id="25930" name="AutoShape 1" descr="Eine Matrixformel, die Konstanten verwendet">
          <a:extLst>
            <a:ext uri="{FF2B5EF4-FFF2-40B4-BE49-F238E27FC236}">
              <a16:creationId xmlns:a16="http://schemas.microsoft.com/office/drawing/2014/main" id="{2E73629A-74E8-35EB-7DD6-538BC671C2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62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533</xdr:row>
      <xdr:rowOff>0</xdr:rowOff>
    </xdr:from>
    <xdr:to>
      <xdr:col>11</xdr:col>
      <xdr:colOff>314325</xdr:colOff>
      <xdr:row>534</xdr:row>
      <xdr:rowOff>123825</xdr:rowOff>
    </xdr:to>
    <xdr:sp macro="" textlink="">
      <xdr:nvSpPr>
        <xdr:cNvPr id="25931" name="AutoShape 1" descr="Eine Matrixformel, die Konstanten verwendet">
          <a:extLst>
            <a:ext uri="{FF2B5EF4-FFF2-40B4-BE49-F238E27FC236}">
              <a16:creationId xmlns:a16="http://schemas.microsoft.com/office/drawing/2014/main" id="{DA214981-F12B-CC40-202A-A23DC714ED0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620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534</xdr:row>
      <xdr:rowOff>0</xdr:rowOff>
    </xdr:from>
    <xdr:to>
      <xdr:col>11</xdr:col>
      <xdr:colOff>314325</xdr:colOff>
      <xdr:row>535</xdr:row>
      <xdr:rowOff>133350</xdr:rowOff>
    </xdr:to>
    <xdr:sp macro="" textlink="">
      <xdr:nvSpPr>
        <xdr:cNvPr id="25932" name="AutoShape 1" descr="Eine Matrixformel, die Konstanten verwendet">
          <a:extLst>
            <a:ext uri="{FF2B5EF4-FFF2-40B4-BE49-F238E27FC236}">
              <a16:creationId xmlns:a16="http://schemas.microsoft.com/office/drawing/2014/main" id="{CD53A7AA-39C6-1FFA-0CEA-8ECD654D5D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78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534</xdr:row>
      <xdr:rowOff>0</xdr:rowOff>
    </xdr:from>
    <xdr:to>
      <xdr:col>11</xdr:col>
      <xdr:colOff>314325</xdr:colOff>
      <xdr:row>535</xdr:row>
      <xdr:rowOff>123825</xdr:rowOff>
    </xdr:to>
    <xdr:sp macro="" textlink="">
      <xdr:nvSpPr>
        <xdr:cNvPr id="25933" name="AutoShape 1" descr="Eine Matrixformel, die Konstanten verwendet">
          <a:extLst>
            <a:ext uri="{FF2B5EF4-FFF2-40B4-BE49-F238E27FC236}">
              <a16:creationId xmlns:a16="http://schemas.microsoft.com/office/drawing/2014/main" id="{545320B1-D450-7ACA-F510-FF7DE93C49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782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534</xdr:row>
      <xdr:rowOff>0</xdr:rowOff>
    </xdr:from>
    <xdr:to>
      <xdr:col>11</xdr:col>
      <xdr:colOff>314325</xdr:colOff>
      <xdr:row>535</xdr:row>
      <xdr:rowOff>133350</xdr:rowOff>
    </xdr:to>
    <xdr:sp macro="" textlink="">
      <xdr:nvSpPr>
        <xdr:cNvPr id="25934" name="AutoShape 1" descr="Eine Matrixformel, die Konstanten verwendet">
          <a:extLst>
            <a:ext uri="{FF2B5EF4-FFF2-40B4-BE49-F238E27FC236}">
              <a16:creationId xmlns:a16="http://schemas.microsoft.com/office/drawing/2014/main" id="{C7621E1B-1013-D09B-4845-1847F21E18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78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534</xdr:row>
      <xdr:rowOff>0</xdr:rowOff>
    </xdr:from>
    <xdr:to>
      <xdr:col>11</xdr:col>
      <xdr:colOff>314325</xdr:colOff>
      <xdr:row>535</xdr:row>
      <xdr:rowOff>123825</xdr:rowOff>
    </xdr:to>
    <xdr:sp macro="" textlink="">
      <xdr:nvSpPr>
        <xdr:cNvPr id="25935" name="AutoShape 1" descr="Eine Matrixformel, die Konstanten verwendet">
          <a:extLst>
            <a:ext uri="{FF2B5EF4-FFF2-40B4-BE49-F238E27FC236}">
              <a16:creationId xmlns:a16="http://schemas.microsoft.com/office/drawing/2014/main" id="{0ACCC0F0-32C8-6727-CC7F-6D8FE964674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782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5936" name="AutoShape 1" descr="Eine Matrixformel, die Konstanten verwendet">
          <a:extLst>
            <a:ext uri="{FF2B5EF4-FFF2-40B4-BE49-F238E27FC236}">
              <a16:creationId xmlns:a16="http://schemas.microsoft.com/office/drawing/2014/main" id="{938A65AF-0093-7098-F5E9-8A5EEB5FE54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123825</xdr:rowOff>
    </xdr:to>
    <xdr:sp macro="" textlink="">
      <xdr:nvSpPr>
        <xdr:cNvPr id="25937" name="AutoShape 1" descr="Eine Matrixformel, die Konstanten verwendet">
          <a:extLst>
            <a:ext uri="{FF2B5EF4-FFF2-40B4-BE49-F238E27FC236}">
              <a16:creationId xmlns:a16="http://schemas.microsoft.com/office/drawing/2014/main" id="{CB6D1CC4-65CF-40B6-8B22-2C3EDA44F3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14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5938" name="AutoShape 1" descr="Eine Matrixformel, die Konstanten verwendet">
          <a:extLst>
            <a:ext uri="{FF2B5EF4-FFF2-40B4-BE49-F238E27FC236}">
              <a16:creationId xmlns:a16="http://schemas.microsoft.com/office/drawing/2014/main" id="{C9DEDCA3-19C4-B946-C647-3279EA8C86A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123825</xdr:rowOff>
    </xdr:to>
    <xdr:sp macro="" textlink="">
      <xdr:nvSpPr>
        <xdr:cNvPr id="25939" name="AutoShape 1" descr="Eine Matrixformel, die Konstanten verwendet">
          <a:extLst>
            <a:ext uri="{FF2B5EF4-FFF2-40B4-BE49-F238E27FC236}">
              <a16:creationId xmlns:a16="http://schemas.microsoft.com/office/drawing/2014/main" id="{1514A9F6-9883-0122-37CF-891E68CE105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147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940" name="AutoShape 1" descr="Eine Matrixformel, die Konstanten verwendet">
          <a:extLst>
            <a:ext uri="{FF2B5EF4-FFF2-40B4-BE49-F238E27FC236}">
              <a16:creationId xmlns:a16="http://schemas.microsoft.com/office/drawing/2014/main" id="{647D358D-435C-3DF8-279C-DC13F8BB83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123825</xdr:rowOff>
    </xdr:to>
    <xdr:sp macro="" textlink="">
      <xdr:nvSpPr>
        <xdr:cNvPr id="25941" name="AutoShape 1" descr="Eine Matrixformel, die Konstanten verwendet">
          <a:extLst>
            <a:ext uri="{FF2B5EF4-FFF2-40B4-BE49-F238E27FC236}">
              <a16:creationId xmlns:a16="http://schemas.microsoft.com/office/drawing/2014/main" id="{033EBDBB-DD1D-8360-C6BA-7FE49497E6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76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942" name="AutoShape 1" descr="Eine Matrixformel, die Konstanten verwendet">
          <a:extLst>
            <a:ext uri="{FF2B5EF4-FFF2-40B4-BE49-F238E27FC236}">
              <a16:creationId xmlns:a16="http://schemas.microsoft.com/office/drawing/2014/main" id="{25241493-97BF-59BC-C531-B156C009355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123825</xdr:rowOff>
    </xdr:to>
    <xdr:sp macro="" textlink="">
      <xdr:nvSpPr>
        <xdr:cNvPr id="25943" name="AutoShape 1" descr="Eine Matrixformel, die Konstanten verwendet">
          <a:extLst>
            <a:ext uri="{FF2B5EF4-FFF2-40B4-BE49-F238E27FC236}">
              <a16:creationId xmlns:a16="http://schemas.microsoft.com/office/drawing/2014/main" id="{FC186883-FFD4-A87F-8D7F-E17EDFF80FB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76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5944" name="AutoShape 1" descr="Eine Matrixformel, die Konstanten verwendet">
          <a:extLst>
            <a:ext uri="{FF2B5EF4-FFF2-40B4-BE49-F238E27FC236}">
              <a16:creationId xmlns:a16="http://schemas.microsoft.com/office/drawing/2014/main" id="{4D732E0B-ACF5-1AA6-BBC1-7809BE527D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123825</xdr:rowOff>
    </xdr:to>
    <xdr:sp macro="" textlink="">
      <xdr:nvSpPr>
        <xdr:cNvPr id="25945" name="AutoShape 1" descr="Eine Matrixformel, die Konstanten verwendet">
          <a:extLst>
            <a:ext uri="{FF2B5EF4-FFF2-40B4-BE49-F238E27FC236}">
              <a16:creationId xmlns:a16="http://schemas.microsoft.com/office/drawing/2014/main" id="{216B68F9-15A8-E1FF-42A1-A9A6B6A6BA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5946" name="AutoShape 1" descr="Eine Matrixformel, die Konstanten verwendet">
          <a:extLst>
            <a:ext uri="{FF2B5EF4-FFF2-40B4-BE49-F238E27FC236}">
              <a16:creationId xmlns:a16="http://schemas.microsoft.com/office/drawing/2014/main" id="{B6C0556E-A9A5-F79E-5E0C-1844BE01B8A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123825</xdr:rowOff>
    </xdr:to>
    <xdr:sp macro="" textlink="">
      <xdr:nvSpPr>
        <xdr:cNvPr id="25947" name="AutoShape 1" descr="Eine Matrixformel, die Konstanten verwendet">
          <a:extLst>
            <a:ext uri="{FF2B5EF4-FFF2-40B4-BE49-F238E27FC236}">
              <a16:creationId xmlns:a16="http://schemas.microsoft.com/office/drawing/2014/main" id="{C0205250-8AE2-C92E-1A76-8D2015876BC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03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5948" name="AutoShape 1" descr="Eine Matrixformel, die Konstanten verwendet">
          <a:extLst>
            <a:ext uri="{FF2B5EF4-FFF2-40B4-BE49-F238E27FC236}">
              <a16:creationId xmlns:a16="http://schemas.microsoft.com/office/drawing/2014/main" id="{65F10769-FA6B-5DFF-72AC-7B60AAF926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123825</xdr:rowOff>
    </xdr:to>
    <xdr:sp macro="" textlink="">
      <xdr:nvSpPr>
        <xdr:cNvPr id="25949" name="AutoShape 1" descr="Eine Matrixformel, die Konstanten verwendet">
          <a:extLst>
            <a:ext uri="{FF2B5EF4-FFF2-40B4-BE49-F238E27FC236}">
              <a16:creationId xmlns:a16="http://schemas.microsoft.com/office/drawing/2014/main" id="{06F03DBD-6C59-AEC3-1448-E12AEB33CE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0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5950" name="AutoShape 1" descr="Eine Matrixformel, die Konstanten verwendet">
          <a:extLst>
            <a:ext uri="{FF2B5EF4-FFF2-40B4-BE49-F238E27FC236}">
              <a16:creationId xmlns:a16="http://schemas.microsoft.com/office/drawing/2014/main" id="{0658B91F-AAE4-95B6-4187-AB80BDC457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123825</xdr:rowOff>
    </xdr:to>
    <xdr:sp macro="" textlink="">
      <xdr:nvSpPr>
        <xdr:cNvPr id="25951" name="AutoShape 1" descr="Eine Matrixformel, die Konstanten verwendet">
          <a:extLst>
            <a:ext uri="{FF2B5EF4-FFF2-40B4-BE49-F238E27FC236}">
              <a16:creationId xmlns:a16="http://schemas.microsoft.com/office/drawing/2014/main" id="{4F9638CC-AEDF-2F1B-439C-AC14C429DE9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4200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133350</xdr:rowOff>
    </xdr:to>
    <xdr:sp macro="" textlink="">
      <xdr:nvSpPr>
        <xdr:cNvPr id="25952" name="AutoShape 1" descr="Eine Matrixformel, die Konstanten verwendet">
          <a:extLst>
            <a:ext uri="{FF2B5EF4-FFF2-40B4-BE49-F238E27FC236}">
              <a16:creationId xmlns:a16="http://schemas.microsoft.com/office/drawing/2014/main" id="{39D0668B-05E1-4947-2830-7B92697D918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123825</xdr:rowOff>
    </xdr:to>
    <xdr:sp macro="" textlink="">
      <xdr:nvSpPr>
        <xdr:cNvPr id="25953" name="AutoShape 1" descr="Eine Matrixformel, die Konstanten verwendet">
          <a:extLst>
            <a:ext uri="{FF2B5EF4-FFF2-40B4-BE49-F238E27FC236}">
              <a16:creationId xmlns:a16="http://schemas.microsoft.com/office/drawing/2014/main" id="{F170258E-EC5B-2046-0AD4-E0EA77D974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133350</xdr:rowOff>
    </xdr:to>
    <xdr:sp macro="" textlink="">
      <xdr:nvSpPr>
        <xdr:cNvPr id="25954" name="AutoShape 1" descr="Eine Matrixformel, die Konstanten verwendet">
          <a:extLst>
            <a:ext uri="{FF2B5EF4-FFF2-40B4-BE49-F238E27FC236}">
              <a16:creationId xmlns:a16="http://schemas.microsoft.com/office/drawing/2014/main" id="{017EBF7C-8E3A-2778-5DE5-106B7F2571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527</xdr:row>
      <xdr:rowOff>0</xdr:rowOff>
    </xdr:from>
    <xdr:to>
      <xdr:col>11</xdr:col>
      <xdr:colOff>314325</xdr:colOff>
      <xdr:row>528</xdr:row>
      <xdr:rowOff>123825</xdr:rowOff>
    </xdr:to>
    <xdr:sp macro="" textlink="">
      <xdr:nvSpPr>
        <xdr:cNvPr id="25955" name="AutoShape 1" descr="Eine Matrixformel, die Konstanten verwendet">
          <a:extLst>
            <a:ext uri="{FF2B5EF4-FFF2-40B4-BE49-F238E27FC236}">
              <a16:creationId xmlns:a16="http://schemas.microsoft.com/office/drawing/2014/main" id="{1CECE25D-E807-271D-A6BA-0AF22F64C53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6488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133350</xdr:rowOff>
    </xdr:to>
    <xdr:sp macro="" textlink="">
      <xdr:nvSpPr>
        <xdr:cNvPr id="25956" name="AutoShape 1" descr="Eine Matrixformel, die Konstanten verwendet">
          <a:extLst>
            <a:ext uri="{FF2B5EF4-FFF2-40B4-BE49-F238E27FC236}">
              <a16:creationId xmlns:a16="http://schemas.microsoft.com/office/drawing/2014/main" id="{7BAB00BD-D4B7-00F9-86EC-9A30A74EAE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123825</xdr:rowOff>
    </xdr:to>
    <xdr:sp macro="" textlink="">
      <xdr:nvSpPr>
        <xdr:cNvPr id="25957" name="AutoShape 1" descr="Eine Matrixformel, die Konstanten verwendet">
          <a:extLst>
            <a:ext uri="{FF2B5EF4-FFF2-40B4-BE49-F238E27FC236}">
              <a16:creationId xmlns:a16="http://schemas.microsoft.com/office/drawing/2014/main" id="{8C06644F-ABCA-5621-BF7E-029E106BE68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133350</xdr:rowOff>
    </xdr:to>
    <xdr:sp macro="" textlink="">
      <xdr:nvSpPr>
        <xdr:cNvPr id="25958" name="AutoShape 1" descr="Eine Matrixformel, die Konstanten verwendet">
          <a:extLst>
            <a:ext uri="{FF2B5EF4-FFF2-40B4-BE49-F238E27FC236}">
              <a16:creationId xmlns:a16="http://schemas.microsoft.com/office/drawing/2014/main" id="{C3C5929E-743C-4211-ECEB-78E9E14A2BD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528</xdr:row>
      <xdr:rowOff>0</xdr:rowOff>
    </xdr:from>
    <xdr:to>
      <xdr:col>11</xdr:col>
      <xdr:colOff>314325</xdr:colOff>
      <xdr:row>529</xdr:row>
      <xdr:rowOff>123825</xdr:rowOff>
    </xdr:to>
    <xdr:sp macro="" textlink="">
      <xdr:nvSpPr>
        <xdr:cNvPr id="25959" name="AutoShape 1" descr="Eine Matrixformel, die Konstanten verwendet">
          <a:extLst>
            <a:ext uri="{FF2B5EF4-FFF2-40B4-BE49-F238E27FC236}">
              <a16:creationId xmlns:a16="http://schemas.microsoft.com/office/drawing/2014/main" id="{A06E9DF0-F02C-F529-9FE9-4A68559098C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810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133350</xdr:rowOff>
    </xdr:to>
    <xdr:sp macro="" textlink="">
      <xdr:nvSpPr>
        <xdr:cNvPr id="25960" name="AutoShape 1" descr="Eine Matrixformel, die Konstanten verwendet">
          <a:extLst>
            <a:ext uri="{FF2B5EF4-FFF2-40B4-BE49-F238E27FC236}">
              <a16:creationId xmlns:a16="http://schemas.microsoft.com/office/drawing/2014/main" id="{6748B83C-7C9D-B3AF-31D9-D5F1A41073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123825</xdr:rowOff>
    </xdr:to>
    <xdr:sp macro="" textlink="">
      <xdr:nvSpPr>
        <xdr:cNvPr id="25961" name="AutoShape 1" descr="Eine Matrixformel, die Konstanten verwendet">
          <a:extLst>
            <a:ext uri="{FF2B5EF4-FFF2-40B4-BE49-F238E27FC236}">
              <a16:creationId xmlns:a16="http://schemas.microsoft.com/office/drawing/2014/main" id="{063AD10B-9212-FCA1-56D4-9CCE7AE1590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133350</xdr:rowOff>
    </xdr:to>
    <xdr:sp macro="" textlink="">
      <xdr:nvSpPr>
        <xdr:cNvPr id="25962" name="AutoShape 1" descr="Eine Matrixformel, die Konstanten verwendet">
          <a:extLst>
            <a:ext uri="{FF2B5EF4-FFF2-40B4-BE49-F238E27FC236}">
              <a16:creationId xmlns:a16="http://schemas.microsoft.com/office/drawing/2014/main" id="{F724A888-8BBE-A416-62C6-0103AFC569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529</xdr:row>
      <xdr:rowOff>0</xdr:rowOff>
    </xdr:from>
    <xdr:to>
      <xdr:col>11</xdr:col>
      <xdr:colOff>314325</xdr:colOff>
      <xdr:row>530</xdr:row>
      <xdr:rowOff>123825</xdr:rowOff>
    </xdr:to>
    <xdr:sp macro="" textlink="">
      <xdr:nvSpPr>
        <xdr:cNvPr id="25963" name="AutoShape 1" descr="Eine Matrixformel, die Konstanten verwendet">
          <a:extLst>
            <a:ext uri="{FF2B5EF4-FFF2-40B4-BE49-F238E27FC236}">
              <a16:creationId xmlns:a16="http://schemas.microsoft.com/office/drawing/2014/main" id="{E5BDD7A9-FE0C-C788-4F7C-B1109A66A83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972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133350</xdr:rowOff>
    </xdr:to>
    <xdr:sp macro="" textlink="">
      <xdr:nvSpPr>
        <xdr:cNvPr id="25964" name="AutoShape 1" descr="Eine Matrixformel, die Konstanten verwendet">
          <a:extLst>
            <a:ext uri="{FF2B5EF4-FFF2-40B4-BE49-F238E27FC236}">
              <a16:creationId xmlns:a16="http://schemas.microsoft.com/office/drawing/2014/main" id="{02DB68B8-5318-51B5-6E6B-F1AD9BFFC63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123825</xdr:rowOff>
    </xdr:to>
    <xdr:sp macro="" textlink="">
      <xdr:nvSpPr>
        <xdr:cNvPr id="25965" name="AutoShape 1" descr="Eine Matrixformel, die Konstanten verwendet">
          <a:extLst>
            <a:ext uri="{FF2B5EF4-FFF2-40B4-BE49-F238E27FC236}">
              <a16:creationId xmlns:a16="http://schemas.microsoft.com/office/drawing/2014/main" id="{DC62561D-73B2-1087-F166-ABF6BFFDA1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133350</xdr:rowOff>
    </xdr:to>
    <xdr:sp macro="" textlink="">
      <xdr:nvSpPr>
        <xdr:cNvPr id="25966" name="AutoShape 1" descr="Eine Matrixformel, die Konstanten verwendet">
          <a:extLst>
            <a:ext uri="{FF2B5EF4-FFF2-40B4-BE49-F238E27FC236}">
              <a16:creationId xmlns:a16="http://schemas.microsoft.com/office/drawing/2014/main" id="{571D9798-4508-E1A0-AF80-B1514337B61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530</xdr:row>
      <xdr:rowOff>0</xdr:rowOff>
    </xdr:from>
    <xdr:to>
      <xdr:col>11</xdr:col>
      <xdr:colOff>314325</xdr:colOff>
      <xdr:row>531</xdr:row>
      <xdr:rowOff>123825</xdr:rowOff>
    </xdr:to>
    <xdr:sp macro="" textlink="">
      <xdr:nvSpPr>
        <xdr:cNvPr id="25967" name="AutoShape 1" descr="Eine Matrixformel, die Konstanten verwendet">
          <a:extLst>
            <a:ext uri="{FF2B5EF4-FFF2-40B4-BE49-F238E27FC236}">
              <a16:creationId xmlns:a16="http://schemas.microsoft.com/office/drawing/2014/main" id="{0CB39891-6971-9505-85FE-FA0A7E95EC4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6134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5968" name="AutoShape 1" descr="Eine Matrixformel, die Konstanten verwendet">
          <a:extLst>
            <a:ext uri="{FF2B5EF4-FFF2-40B4-BE49-F238E27FC236}">
              <a16:creationId xmlns:a16="http://schemas.microsoft.com/office/drawing/2014/main" id="{CCC59497-A859-8ED6-8B31-C3049CCCE3E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123825</xdr:rowOff>
    </xdr:to>
    <xdr:sp macro="" textlink="">
      <xdr:nvSpPr>
        <xdr:cNvPr id="25969" name="AutoShape 1" descr="Eine Matrixformel, die Konstanten verwendet">
          <a:extLst>
            <a:ext uri="{FF2B5EF4-FFF2-40B4-BE49-F238E27FC236}">
              <a16:creationId xmlns:a16="http://schemas.microsoft.com/office/drawing/2014/main" id="{FFC9A467-1839-0962-8038-22A3C20087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67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5970" name="AutoShape 1" descr="Eine Matrixformel, die Konstanten verwendet">
          <a:extLst>
            <a:ext uri="{FF2B5EF4-FFF2-40B4-BE49-F238E27FC236}">
              <a16:creationId xmlns:a16="http://schemas.microsoft.com/office/drawing/2014/main" id="{26B81EA6-BF31-929E-11C7-58BA7841A80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123825</xdr:rowOff>
    </xdr:to>
    <xdr:sp macro="" textlink="">
      <xdr:nvSpPr>
        <xdr:cNvPr id="25971" name="AutoShape 1" descr="Eine Matrixformel, die Konstanten verwendet">
          <a:extLst>
            <a:ext uri="{FF2B5EF4-FFF2-40B4-BE49-F238E27FC236}">
              <a16:creationId xmlns:a16="http://schemas.microsoft.com/office/drawing/2014/main" id="{A3659AEE-3DC3-2617-C435-B8CCFADCFF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0670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5972" name="AutoShape 1" descr="Eine Matrixformel, die Konstanten verwendet">
          <a:extLst>
            <a:ext uri="{FF2B5EF4-FFF2-40B4-BE49-F238E27FC236}">
              <a16:creationId xmlns:a16="http://schemas.microsoft.com/office/drawing/2014/main" id="{BED1EA50-5806-CAC4-2AC5-1242C15E7F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123825</xdr:rowOff>
    </xdr:to>
    <xdr:sp macro="" textlink="">
      <xdr:nvSpPr>
        <xdr:cNvPr id="25973" name="AutoShape 1" descr="Eine Matrixformel, die Konstanten verwendet">
          <a:extLst>
            <a:ext uri="{FF2B5EF4-FFF2-40B4-BE49-F238E27FC236}">
              <a16:creationId xmlns:a16="http://schemas.microsoft.com/office/drawing/2014/main" id="{972C3CBC-6374-13D8-CF91-C2A75838932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28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5974" name="AutoShape 1" descr="Eine Matrixformel, die Konstanten verwendet">
          <a:extLst>
            <a:ext uri="{FF2B5EF4-FFF2-40B4-BE49-F238E27FC236}">
              <a16:creationId xmlns:a16="http://schemas.microsoft.com/office/drawing/2014/main" id="{2530F633-9FAA-D2B3-1133-451F00E325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123825</xdr:rowOff>
    </xdr:to>
    <xdr:sp macro="" textlink="">
      <xdr:nvSpPr>
        <xdr:cNvPr id="25975" name="AutoShape 1" descr="Eine Matrixformel, die Konstanten verwendet">
          <a:extLst>
            <a:ext uri="{FF2B5EF4-FFF2-40B4-BE49-F238E27FC236}">
              <a16:creationId xmlns:a16="http://schemas.microsoft.com/office/drawing/2014/main" id="{D33BAAE3-DBE1-7357-8916-B02ED735BD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228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976" name="AutoShape 1" descr="Eine Matrixformel, die Konstanten verwendet">
          <a:extLst>
            <a:ext uri="{FF2B5EF4-FFF2-40B4-BE49-F238E27FC236}">
              <a16:creationId xmlns:a16="http://schemas.microsoft.com/office/drawing/2014/main" id="{D685AC2A-D67A-43A8-BD18-4AB26F40E8E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123825</xdr:rowOff>
    </xdr:to>
    <xdr:sp macro="" textlink="">
      <xdr:nvSpPr>
        <xdr:cNvPr id="25977" name="AutoShape 1" descr="Eine Matrixformel, die Konstanten verwendet">
          <a:extLst>
            <a:ext uri="{FF2B5EF4-FFF2-40B4-BE49-F238E27FC236}">
              <a16:creationId xmlns:a16="http://schemas.microsoft.com/office/drawing/2014/main" id="{C155B0CC-4C90-3830-3861-94F3B584613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0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978" name="AutoShape 1" descr="Eine Matrixformel, die Konstanten verwendet">
          <a:extLst>
            <a:ext uri="{FF2B5EF4-FFF2-40B4-BE49-F238E27FC236}">
              <a16:creationId xmlns:a16="http://schemas.microsoft.com/office/drawing/2014/main" id="{ED1A1335-5545-D2D2-B985-C483CDA9D00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123825</xdr:rowOff>
    </xdr:to>
    <xdr:sp macro="" textlink="">
      <xdr:nvSpPr>
        <xdr:cNvPr id="25979" name="AutoShape 1" descr="Eine Matrixformel, die Konstanten verwendet">
          <a:extLst>
            <a:ext uri="{FF2B5EF4-FFF2-40B4-BE49-F238E27FC236}">
              <a16:creationId xmlns:a16="http://schemas.microsoft.com/office/drawing/2014/main" id="{5133A002-2CD2-6CE7-2461-9A18A08118C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90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980" name="AutoShape 1" descr="Eine Matrixformel, die Konstanten verwendet">
          <a:extLst>
            <a:ext uri="{FF2B5EF4-FFF2-40B4-BE49-F238E27FC236}">
              <a16:creationId xmlns:a16="http://schemas.microsoft.com/office/drawing/2014/main" id="{5823BC31-DE17-782D-AC0C-787106EA6F9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123825</xdr:rowOff>
    </xdr:to>
    <xdr:sp macro="" textlink="">
      <xdr:nvSpPr>
        <xdr:cNvPr id="25981" name="AutoShape 1" descr="Eine Matrixformel, die Konstanten verwendet">
          <a:extLst>
            <a:ext uri="{FF2B5EF4-FFF2-40B4-BE49-F238E27FC236}">
              <a16:creationId xmlns:a16="http://schemas.microsoft.com/office/drawing/2014/main" id="{226788EF-EE8F-A005-A436-669C768FB0B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52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982" name="AutoShape 1" descr="Eine Matrixformel, die Konstanten verwendet">
          <a:extLst>
            <a:ext uri="{FF2B5EF4-FFF2-40B4-BE49-F238E27FC236}">
              <a16:creationId xmlns:a16="http://schemas.microsoft.com/office/drawing/2014/main" id="{F14B465E-C9BB-A519-1589-936BFC6329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123825</xdr:rowOff>
    </xdr:to>
    <xdr:sp macro="" textlink="">
      <xdr:nvSpPr>
        <xdr:cNvPr id="25983" name="AutoShape 1" descr="Eine Matrixformel, die Konstanten verwendet">
          <a:extLst>
            <a:ext uri="{FF2B5EF4-FFF2-40B4-BE49-F238E27FC236}">
              <a16:creationId xmlns:a16="http://schemas.microsoft.com/office/drawing/2014/main" id="{82EAFF56-5035-5402-54F3-F4588A9087D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5528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133350</xdr:rowOff>
    </xdr:to>
    <xdr:sp macro="" textlink="">
      <xdr:nvSpPr>
        <xdr:cNvPr id="25984" name="AutoShape 1" descr="Eine Matrixformel, die Konstanten verwendet">
          <a:extLst>
            <a:ext uri="{FF2B5EF4-FFF2-40B4-BE49-F238E27FC236}">
              <a16:creationId xmlns:a16="http://schemas.microsoft.com/office/drawing/2014/main" id="{B4ECEF95-4EC2-3692-3A71-3FA269A645B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123825</xdr:rowOff>
    </xdr:to>
    <xdr:sp macro="" textlink="">
      <xdr:nvSpPr>
        <xdr:cNvPr id="25985" name="AutoShape 1" descr="Eine Matrixformel, die Konstanten verwendet">
          <a:extLst>
            <a:ext uri="{FF2B5EF4-FFF2-40B4-BE49-F238E27FC236}">
              <a16:creationId xmlns:a16="http://schemas.microsoft.com/office/drawing/2014/main" id="{EC68F614-AA77-B7BD-E2E4-FAD425B114F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133350</xdr:rowOff>
    </xdr:to>
    <xdr:sp macro="" textlink="">
      <xdr:nvSpPr>
        <xdr:cNvPr id="25986" name="AutoShape 1" descr="Eine Matrixformel, die Konstanten verwendet">
          <a:extLst>
            <a:ext uri="{FF2B5EF4-FFF2-40B4-BE49-F238E27FC236}">
              <a16:creationId xmlns:a16="http://schemas.microsoft.com/office/drawing/2014/main" id="{83FA1DB3-BE07-9154-992D-6CA7B0B890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523</xdr:row>
      <xdr:rowOff>0</xdr:rowOff>
    </xdr:from>
    <xdr:to>
      <xdr:col>11</xdr:col>
      <xdr:colOff>314325</xdr:colOff>
      <xdr:row>524</xdr:row>
      <xdr:rowOff>123825</xdr:rowOff>
    </xdr:to>
    <xdr:sp macro="" textlink="">
      <xdr:nvSpPr>
        <xdr:cNvPr id="25987" name="AutoShape 1" descr="Eine Matrixformel, die Konstanten verwendet">
          <a:extLst>
            <a:ext uri="{FF2B5EF4-FFF2-40B4-BE49-F238E27FC236}">
              <a16:creationId xmlns:a16="http://schemas.microsoft.com/office/drawing/2014/main" id="{D0AD8549-9F1A-E94A-8136-A08E9DFD145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001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133350</xdr:rowOff>
    </xdr:to>
    <xdr:sp macro="" textlink="">
      <xdr:nvSpPr>
        <xdr:cNvPr id="25988" name="AutoShape 1" descr="Eine Matrixformel, die Konstanten verwendet">
          <a:extLst>
            <a:ext uri="{FF2B5EF4-FFF2-40B4-BE49-F238E27FC236}">
              <a16:creationId xmlns:a16="http://schemas.microsoft.com/office/drawing/2014/main" id="{0D923456-D09E-B454-D439-2C0EBE602FC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123825</xdr:rowOff>
    </xdr:to>
    <xdr:sp macro="" textlink="">
      <xdr:nvSpPr>
        <xdr:cNvPr id="25989" name="AutoShape 1" descr="Eine Matrixformel, die Konstanten verwendet">
          <a:extLst>
            <a:ext uri="{FF2B5EF4-FFF2-40B4-BE49-F238E27FC236}">
              <a16:creationId xmlns:a16="http://schemas.microsoft.com/office/drawing/2014/main" id="{4D42443A-D639-2008-90D2-9AAF5E3D83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133350</xdr:rowOff>
    </xdr:to>
    <xdr:sp macro="" textlink="">
      <xdr:nvSpPr>
        <xdr:cNvPr id="25990" name="AutoShape 1" descr="Eine Matrixformel, die Konstanten verwendet">
          <a:extLst>
            <a:ext uri="{FF2B5EF4-FFF2-40B4-BE49-F238E27FC236}">
              <a16:creationId xmlns:a16="http://schemas.microsoft.com/office/drawing/2014/main" id="{1550BA94-103F-8791-DF37-99670BA31D1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524</xdr:row>
      <xdr:rowOff>0</xdr:rowOff>
    </xdr:from>
    <xdr:to>
      <xdr:col>11</xdr:col>
      <xdr:colOff>314325</xdr:colOff>
      <xdr:row>525</xdr:row>
      <xdr:rowOff>123825</xdr:rowOff>
    </xdr:to>
    <xdr:sp macro="" textlink="">
      <xdr:nvSpPr>
        <xdr:cNvPr id="25991" name="AutoShape 1" descr="Eine Matrixformel, die Konstanten verwendet">
          <a:extLst>
            <a:ext uri="{FF2B5EF4-FFF2-40B4-BE49-F238E27FC236}">
              <a16:creationId xmlns:a16="http://schemas.microsoft.com/office/drawing/2014/main" id="{8EF2700B-D69E-DE7A-A1B6-79B5CB00979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1630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133350</xdr:rowOff>
    </xdr:to>
    <xdr:sp macro="" textlink="">
      <xdr:nvSpPr>
        <xdr:cNvPr id="25992" name="AutoShape 1" descr="Eine Matrixformel, die Konstanten verwendet">
          <a:extLst>
            <a:ext uri="{FF2B5EF4-FFF2-40B4-BE49-F238E27FC236}">
              <a16:creationId xmlns:a16="http://schemas.microsoft.com/office/drawing/2014/main" id="{4F337297-DAFC-9800-ECB2-5AADA1FC3B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123825</xdr:rowOff>
    </xdr:to>
    <xdr:sp macro="" textlink="">
      <xdr:nvSpPr>
        <xdr:cNvPr id="25993" name="AutoShape 1" descr="Eine Matrixformel, die Konstanten verwendet">
          <a:extLst>
            <a:ext uri="{FF2B5EF4-FFF2-40B4-BE49-F238E27FC236}">
              <a16:creationId xmlns:a16="http://schemas.microsoft.com/office/drawing/2014/main" id="{88D43331-EEF6-1A35-DF4E-CDDC596941C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133350</xdr:rowOff>
    </xdr:to>
    <xdr:sp macro="" textlink="">
      <xdr:nvSpPr>
        <xdr:cNvPr id="25994" name="AutoShape 1" descr="Eine Matrixformel, die Konstanten verwendet">
          <a:extLst>
            <a:ext uri="{FF2B5EF4-FFF2-40B4-BE49-F238E27FC236}">
              <a16:creationId xmlns:a16="http://schemas.microsoft.com/office/drawing/2014/main" id="{44D89EE9-EAC8-D076-00D3-8C250542FCF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525</xdr:row>
      <xdr:rowOff>0</xdr:rowOff>
    </xdr:from>
    <xdr:to>
      <xdr:col>11</xdr:col>
      <xdr:colOff>314325</xdr:colOff>
      <xdr:row>526</xdr:row>
      <xdr:rowOff>123825</xdr:rowOff>
    </xdr:to>
    <xdr:sp macro="" textlink="">
      <xdr:nvSpPr>
        <xdr:cNvPr id="25995" name="AutoShape 1" descr="Eine Matrixformel, die Konstanten verwendet">
          <a:extLst>
            <a:ext uri="{FF2B5EF4-FFF2-40B4-BE49-F238E27FC236}">
              <a16:creationId xmlns:a16="http://schemas.microsoft.com/office/drawing/2014/main" id="{D38CF8EE-6620-27A8-FCA0-62A402D0A94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3249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133350</xdr:rowOff>
    </xdr:to>
    <xdr:sp macro="" textlink="">
      <xdr:nvSpPr>
        <xdr:cNvPr id="25996" name="AutoShape 1" descr="Eine Matrixformel, die Konstanten verwendet">
          <a:extLst>
            <a:ext uri="{FF2B5EF4-FFF2-40B4-BE49-F238E27FC236}">
              <a16:creationId xmlns:a16="http://schemas.microsoft.com/office/drawing/2014/main" id="{A72C488B-03AB-6B96-FE3E-9BF5229E3F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123825</xdr:rowOff>
    </xdr:to>
    <xdr:sp macro="" textlink="">
      <xdr:nvSpPr>
        <xdr:cNvPr id="25997" name="AutoShape 1" descr="Eine Matrixformel, die Konstanten verwendet">
          <a:extLst>
            <a:ext uri="{FF2B5EF4-FFF2-40B4-BE49-F238E27FC236}">
              <a16:creationId xmlns:a16="http://schemas.microsoft.com/office/drawing/2014/main" id="{ADEE47CA-4D7E-5283-EAA9-E2936F654E1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133350</xdr:rowOff>
    </xdr:to>
    <xdr:sp macro="" textlink="">
      <xdr:nvSpPr>
        <xdr:cNvPr id="25998" name="AutoShape 1" descr="Eine Matrixformel, die Konstanten verwendet">
          <a:extLst>
            <a:ext uri="{FF2B5EF4-FFF2-40B4-BE49-F238E27FC236}">
              <a16:creationId xmlns:a16="http://schemas.microsoft.com/office/drawing/2014/main" id="{132E0BBA-2F6A-DA97-F008-C52DBC45628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526</xdr:row>
      <xdr:rowOff>0</xdr:rowOff>
    </xdr:from>
    <xdr:to>
      <xdr:col>11</xdr:col>
      <xdr:colOff>314325</xdr:colOff>
      <xdr:row>527</xdr:row>
      <xdr:rowOff>123825</xdr:rowOff>
    </xdr:to>
    <xdr:sp macro="" textlink="">
      <xdr:nvSpPr>
        <xdr:cNvPr id="25999" name="AutoShape 1" descr="Eine Matrixformel, die Konstanten verwendet">
          <a:extLst>
            <a:ext uri="{FF2B5EF4-FFF2-40B4-BE49-F238E27FC236}">
              <a16:creationId xmlns:a16="http://schemas.microsoft.com/office/drawing/2014/main" id="{6F7E3DD8-47D0-ED3E-3611-4AF7A83BAF1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54868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000" name="AutoShape 1" descr="Eine Matrixformel, die Konstanten verwendet">
          <a:extLst>
            <a:ext uri="{FF2B5EF4-FFF2-40B4-BE49-F238E27FC236}">
              <a16:creationId xmlns:a16="http://schemas.microsoft.com/office/drawing/2014/main" id="{321B9298-EE86-D67F-8E4F-4AE7687BFBC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123825</xdr:rowOff>
    </xdr:to>
    <xdr:sp macro="" textlink="">
      <xdr:nvSpPr>
        <xdr:cNvPr id="26001" name="AutoShape 1" descr="Eine Matrixformel, die Konstanten verwendet">
          <a:extLst>
            <a:ext uri="{FF2B5EF4-FFF2-40B4-BE49-F238E27FC236}">
              <a16:creationId xmlns:a16="http://schemas.microsoft.com/office/drawing/2014/main" id="{1B47E514-FAAE-D664-3680-A6364FE435B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233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002" name="AutoShape 1" descr="Eine Matrixformel, die Konstanten verwendet">
          <a:extLst>
            <a:ext uri="{FF2B5EF4-FFF2-40B4-BE49-F238E27FC236}">
              <a16:creationId xmlns:a16="http://schemas.microsoft.com/office/drawing/2014/main" id="{31110C3C-AE41-98C4-7FDD-D0E44BF6CA3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123825</xdr:rowOff>
    </xdr:to>
    <xdr:sp macro="" textlink="">
      <xdr:nvSpPr>
        <xdr:cNvPr id="26003" name="AutoShape 1" descr="Eine Matrixformel, die Konstanten verwendet">
          <a:extLst>
            <a:ext uri="{FF2B5EF4-FFF2-40B4-BE49-F238E27FC236}">
              <a16:creationId xmlns:a16="http://schemas.microsoft.com/office/drawing/2014/main" id="{D965BC6F-0A88-D2DE-9A77-06456F43201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233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6004" name="AutoShape 1" descr="Eine Matrixformel, die Konstanten verwendet">
          <a:extLst>
            <a:ext uri="{FF2B5EF4-FFF2-40B4-BE49-F238E27FC236}">
              <a16:creationId xmlns:a16="http://schemas.microsoft.com/office/drawing/2014/main" id="{9580571C-F367-2C4C-1CED-BBCB5A3825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123825</xdr:rowOff>
    </xdr:to>
    <xdr:sp macro="" textlink="">
      <xdr:nvSpPr>
        <xdr:cNvPr id="26005" name="AutoShape 1" descr="Eine Matrixformel, die Konstanten verwendet">
          <a:extLst>
            <a:ext uri="{FF2B5EF4-FFF2-40B4-BE49-F238E27FC236}">
              <a16:creationId xmlns:a16="http://schemas.microsoft.com/office/drawing/2014/main" id="{08A7A419-2EE0-F778-CCA3-F543771E468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395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6006" name="AutoShape 1" descr="Eine Matrixformel, die Konstanten verwendet">
          <a:extLst>
            <a:ext uri="{FF2B5EF4-FFF2-40B4-BE49-F238E27FC236}">
              <a16:creationId xmlns:a16="http://schemas.microsoft.com/office/drawing/2014/main" id="{51577AAF-A0B2-0E03-C624-7945F02858A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123825</xdr:rowOff>
    </xdr:to>
    <xdr:sp macro="" textlink="">
      <xdr:nvSpPr>
        <xdr:cNvPr id="26007" name="AutoShape 1" descr="Eine Matrixformel, die Konstanten verwendet">
          <a:extLst>
            <a:ext uri="{FF2B5EF4-FFF2-40B4-BE49-F238E27FC236}">
              <a16:creationId xmlns:a16="http://schemas.microsoft.com/office/drawing/2014/main" id="{87A57203-CD1B-D0DC-D004-3C600B573F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395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008" name="AutoShape 1" descr="Eine Matrixformel, die Konstanten verwendet">
          <a:extLst>
            <a:ext uri="{FF2B5EF4-FFF2-40B4-BE49-F238E27FC236}">
              <a16:creationId xmlns:a16="http://schemas.microsoft.com/office/drawing/2014/main" id="{E3178082-C62D-3B93-5D55-607AA9D452C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123825</xdr:rowOff>
    </xdr:to>
    <xdr:sp macro="" textlink="">
      <xdr:nvSpPr>
        <xdr:cNvPr id="26009" name="AutoShape 1" descr="Eine Matrixformel, die Konstanten verwendet">
          <a:extLst>
            <a:ext uri="{FF2B5EF4-FFF2-40B4-BE49-F238E27FC236}">
              <a16:creationId xmlns:a16="http://schemas.microsoft.com/office/drawing/2014/main" id="{ED3D8AC5-E659-F3E4-506A-2109F6C7E7B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557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010" name="AutoShape 1" descr="Eine Matrixformel, die Konstanten verwendet">
          <a:extLst>
            <a:ext uri="{FF2B5EF4-FFF2-40B4-BE49-F238E27FC236}">
              <a16:creationId xmlns:a16="http://schemas.microsoft.com/office/drawing/2014/main" id="{486D5E9A-1B96-A6E4-5FF5-483DF1E52E4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123825</xdr:rowOff>
    </xdr:to>
    <xdr:sp macro="" textlink="">
      <xdr:nvSpPr>
        <xdr:cNvPr id="26011" name="AutoShape 1" descr="Eine Matrixformel, die Konstanten verwendet">
          <a:extLst>
            <a:ext uri="{FF2B5EF4-FFF2-40B4-BE49-F238E27FC236}">
              <a16:creationId xmlns:a16="http://schemas.microsoft.com/office/drawing/2014/main" id="{21EF8300-8672-8C2B-4CE7-CEFDEB51A26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557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012" name="AutoShape 1" descr="Eine Matrixformel, die Konstanten verwendet">
          <a:extLst>
            <a:ext uri="{FF2B5EF4-FFF2-40B4-BE49-F238E27FC236}">
              <a16:creationId xmlns:a16="http://schemas.microsoft.com/office/drawing/2014/main" id="{F6BEFAE4-05B7-4344-A145-CEF07EC488D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123825</xdr:rowOff>
    </xdr:to>
    <xdr:sp macro="" textlink="">
      <xdr:nvSpPr>
        <xdr:cNvPr id="26013" name="AutoShape 1" descr="Eine Matrixformel, die Konstanten verwendet">
          <a:extLst>
            <a:ext uri="{FF2B5EF4-FFF2-40B4-BE49-F238E27FC236}">
              <a16:creationId xmlns:a16="http://schemas.microsoft.com/office/drawing/2014/main" id="{C0327A1A-02BC-10AD-6C93-1E4410CC245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71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014" name="AutoShape 1" descr="Eine Matrixformel, die Konstanten verwendet">
          <a:extLst>
            <a:ext uri="{FF2B5EF4-FFF2-40B4-BE49-F238E27FC236}">
              <a16:creationId xmlns:a16="http://schemas.microsoft.com/office/drawing/2014/main" id="{B726E212-ABF2-4A7C-83F6-7E5950D05D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123825</xdr:rowOff>
    </xdr:to>
    <xdr:sp macro="" textlink="">
      <xdr:nvSpPr>
        <xdr:cNvPr id="26015" name="AutoShape 1" descr="Eine Matrixformel, die Konstanten verwendet">
          <a:extLst>
            <a:ext uri="{FF2B5EF4-FFF2-40B4-BE49-F238E27FC236}">
              <a16:creationId xmlns:a16="http://schemas.microsoft.com/office/drawing/2014/main" id="{360CDEDF-87B3-F4DC-1D3D-2101EEAD36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71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016" name="AutoShape 1" descr="Eine Matrixformel, die Konstanten verwendet">
          <a:extLst>
            <a:ext uri="{FF2B5EF4-FFF2-40B4-BE49-F238E27FC236}">
              <a16:creationId xmlns:a16="http://schemas.microsoft.com/office/drawing/2014/main" id="{3B79B3AE-499D-CFA4-C3E1-DD191C24451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123825</xdr:rowOff>
    </xdr:to>
    <xdr:sp macro="" textlink="">
      <xdr:nvSpPr>
        <xdr:cNvPr id="26017" name="AutoShape 1" descr="Eine Matrixformel, die Konstanten verwendet">
          <a:extLst>
            <a:ext uri="{FF2B5EF4-FFF2-40B4-BE49-F238E27FC236}">
              <a16:creationId xmlns:a16="http://schemas.microsoft.com/office/drawing/2014/main" id="{C3A6997C-2B46-B368-093E-18242C8DEA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585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018" name="AutoShape 1" descr="Eine Matrixformel, die Konstanten verwendet">
          <a:extLst>
            <a:ext uri="{FF2B5EF4-FFF2-40B4-BE49-F238E27FC236}">
              <a16:creationId xmlns:a16="http://schemas.microsoft.com/office/drawing/2014/main" id="{29731162-C62D-49D4-D671-799459F81FD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123825</xdr:rowOff>
    </xdr:to>
    <xdr:sp macro="" textlink="">
      <xdr:nvSpPr>
        <xdr:cNvPr id="26019" name="AutoShape 1" descr="Eine Matrixformel, die Konstanten verwendet">
          <a:extLst>
            <a:ext uri="{FF2B5EF4-FFF2-40B4-BE49-F238E27FC236}">
              <a16:creationId xmlns:a16="http://schemas.microsoft.com/office/drawing/2014/main" id="{92779010-6364-78A0-8080-0A5CE123A9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5855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020" name="AutoShape 1" descr="Eine Matrixformel, die Konstanten verwendet">
          <a:extLst>
            <a:ext uri="{FF2B5EF4-FFF2-40B4-BE49-F238E27FC236}">
              <a16:creationId xmlns:a16="http://schemas.microsoft.com/office/drawing/2014/main" id="{CF1E3D29-6268-05EC-335A-CBB23A4F41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123825</xdr:rowOff>
    </xdr:to>
    <xdr:sp macro="" textlink="">
      <xdr:nvSpPr>
        <xdr:cNvPr id="26021" name="AutoShape 1" descr="Eine Matrixformel, die Konstanten verwendet">
          <a:extLst>
            <a:ext uri="{FF2B5EF4-FFF2-40B4-BE49-F238E27FC236}">
              <a16:creationId xmlns:a16="http://schemas.microsoft.com/office/drawing/2014/main" id="{F5501704-B32F-AF9F-4156-F41BDC1E89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747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022" name="AutoShape 1" descr="Eine Matrixformel, die Konstanten verwendet">
          <a:extLst>
            <a:ext uri="{FF2B5EF4-FFF2-40B4-BE49-F238E27FC236}">
              <a16:creationId xmlns:a16="http://schemas.microsoft.com/office/drawing/2014/main" id="{9C57125D-0F84-2F70-F76B-2C63864E9C5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123825</xdr:rowOff>
    </xdr:to>
    <xdr:sp macro="" textlink="">
      <xdr:nvSpPr>
        <xdr:cNvPr id="26023" name="AutoShape 1" descr="Eine Matrixformel, die Konstanten verwendet">
          <a:extLst>
            <a:ext uri="{FF2B5EF4-FFF2-40B4-BE49-F238E27FC236}">
              <a16:creationId xmlns:a16="http://schemas.microsoft.com/office/drawing/2014/main" id="{E6B91E97-449D-0A81-D1BA-01061E59894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7474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024" name="AutoShape 1" descr="Eine Matrixformel, die Konstanten verwendet">
          <a:extLst>
            <a:ext uri="{FF2B5EF4-FFF2-40B4-BE49-F238E27FC236}">
              <a16:creationId xmlns:a16="http://schemas.microsoft.com/office/drawing/2014/main" id="{278DEE69-0BBD-4952-746E-2C02DC721C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123825</xdr:rowOff>
    </xdr:to>
    <xdr:sp macro="" textlink="">
      <xdr:nvSpPr>
        <xdr:cNvPr id="26025" name="AutoShape 1" descr="Eine Matrixformel, die Konstanten verwendet">
          <a:extLst>
            <a:ext uri="{FF2B5EF4-FFF2-40B4-BE49-F238E27FC236}">
              <a16:creationId xmlns:a16="http://schemas.microsoft.com/office/drawing/2014/main" id="{E110ED19-D666-5F57-0075-27C19DB9F25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909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026" name="AutoShape 1" descr="Eine Matrixformel, die Konstanten verwendet">
          <a:extLst>
            <a:ext uri="{FF2B5EF4-FFF2-40B4-BE49-F238E27FC236}">
              <a16:creationId xmlns:a16="http://schemas.microsoft.com/office/drawing/2014/main" id="{5D33A72D-3DE1-1DF0-36DC-30F6B73273B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123825</xdr:rowOff>
    </xdr:to>
    <xdr:sp macro="" textlink="">
      <xdr:nvSpPr>
        <xdr:cNvPr id="26027" name="AutoShape 1" descr="Eine Matrixformel, die Konstanten verwendet">
          <a:extLst>
            <a:ext uri="{FF2B5EF4-FFF2-40B4-BE49-F238E27FC236}">
              <a16:creationId xmlns:a16="http://schemas.microsoft.com/office/drawing/2014/main" id="{CDD4CFC8-2878-5944-C591-FC847B8A5F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6909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6028" name="AutoShape 1" descr="Eine Matrixformel, die Konstanten verwendet">
          <a:extLst>
            <a:ext uri="{FF2B5EF4-FFF2-40B4-BE49-F238E27FC236}">
              <a16:creationId xmlns:a16="http://schemas.microsoft.com/office/drawing/2014/main" id="{59CC0468-7A78-2D0C-7B2B-DDB09CE5C39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123825</xdr:rowOff>
    </xdr:to>
    <xdr:sp macro="" textlink="">
      <xdr:nvSpPr>
        <xdr:cNvPr id="26029" name="AutoShape 1" descr="Eine Matrixformel, die Konstanten verwendet">
          <a:extLst>
            <a:ext uri="{FF2B5EF4-FFF2-40B4-BE49-F238E27FC236}">
              <a16:creationId xmlns:a16="http://schemas.microsoft.com/office/drawing/2014/main" id="{DC2A79A4-ED10-DBC6-9668-E8317685B56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071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6030" name="AutoShape 1" descr="Eine Matrixformel, die Konstanten verwendet">
          <a:extLst>
            <a:ext uri="{FF2B5EF4-FFF2-40B4-BE49-F238E27FC236}">
              <a16:creationId xmlns:a16="http://schemas.microsoft.com/office/drawing/2014/main" id="{4344A587-CD06-CF5D-381A-A859046334F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123825</xdr:rowOff>
    </xdr:to>
    <xdr:sp macro="" textlink="">
      <xdr:nvSpPr>
        <xdr:cNvPr id="26031" name="AutoShape 1" descr="Eine Matrixformel, die Konstanten verwendet">
          <a:extLst>
            <a:ext uri="{FF2B5EF4-FFF2-40B4-BE49-F238E27FC236}">
              <a16:creationId xmlns:a16="http://schemas.microsoft.com/office/drawing/2014/main" id="{5F4EA53F-071F-5A92-6CD3-7107C0CC462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7071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032" name="AutoShape 1" descr="Eine Matrixformel, die Konstanten verwendet">
          <a:extLst>
            <a:ext uri="{FF2B5EF4-FFF2-40B4-BE49-F238E27FC236}">
              <a16:creationId xmlns:a16="http://schemas.microsoft.com/office/drawing/2014/main" id="{853D7ED7-1426-B960-9DB2-9E41852D3A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123825</xdr:rowOff>
    </xdr:to>
    <xdr:sp macro="" textlink="">
      <xdr:nvSpPr>
        <xdr:cNvPr id="26033" name="AutoShape 1" descr="Eine Matrixformel, die Konstanten verwendet">
          <a:extLst>
            <a:ext uri="{FF2B5EF4-FFF2-40B4-BE49-F238E27FC236}">
              <a16:creationId xmlns:a16="http://schemas.microsoft.com/office/drawing/2014/main" id="{53701040-1F4B-1057-8402-21BC1143A9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9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034" name="AutoShape 1" descr="Eine Matrixformel, die Konstanten verwendet">
          <a:extLst>
            <a:ext uri="{FF2B5EF4-FFF2-40B4-BE49-F238E27FC236}">
              <a16:creationId xmlns:a16="http://schemas.microsoft.com/office/drawing/2014/main" id="{D38DEC63-04E1-9335-50EE-7CA35A07DF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123825</xdr:rowOff>
    </xdr:to>
    <xdr:sp macro="" textlink="">
      <xdr:nvSpPr>
        <xdr:cNvPr id="26035" name="AutoShape 1" descr="Eine Matrixformel, die Konstanten verwendet">
          <a:extLst>
            <a:ext uri="{FF2B5EF4-FFF2-40B4-BE49-F238E27FC236}">
              <a16:creationId xmlns:a16="http://schemas.microsoft.com/office/drawing/2014/main" id="{79EA94CF-8789-100C-1FA9-4BB4887FE6E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4193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036" name="AutoShape 1" descr="Eine Matrixformel, die Konstanten verwendet">
          <a:extLst>
            <a:ext uri="{FF2B5EF4-FFF2-40B4-BE49-F238E27FC236}">
              <a16:creationId xmlns:a16="http://schemas.microsoft.com/office/drawing/2014/main" id="{C2DEC906-E5CB-8D97-E564-DD50CAE036F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123825</xdr:rowOff>
    </xdr:to>
    <xdr:sp macro="" textlink="">
      <xdr:nvSpPr>
        <xdr:cNvPr id="26037" name="AutoShape 1" descr="Eine Matrixformel, die Konstanten verwendet">
          <a:extLst>
            <a:ext uri="{FF2B5EF4-FFF2-40B4-BE49-F238E27FC236}">
              <a16:creationId xmlns:a16="http://schemas.microsoft.com/office/drawing/2014/main" id="{5B30BB56-BBC3-CF1E-15BC-845FB7A1BA3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1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038" name="AutoShape 1" descr="Eine Matrixformel, die Konstanten verwendet">
          <a:extLst>
            <a:ext uri="{FF2B5EF4-FFF2-40B4-BE49-F238E27FC236}">
              <a16:creationId xmlns:a16="http://schemas.microsoft.com/office/drawing/2014/main" id="{276B1E85-7607-BCA2-50A4-CF53A4E98F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123825</xdr:rowOff>
    </xdr:to>
    <xdr:sp macro="" textlink="">
      <xdr:nvSpPr>
        <xdr:cNvPr id="26039" name="AutoShape 1" descr="Eine Matrixformel, die Konstanten verwendet">
          <a:extLst>
            <a:ext uri="{FF2B5EF4-FFF2-40B4-BE49-F238E27FC236}">
              <a16:creationId xmlns:a16="http://schemas.microsoft.com/office/drawing/2014/main" id="{ED6D92D8-310F-6A45-02E8-024010868F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5812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40" name="AutoShape 1" descr="Eine Matrixformel, die Konstanten verwendet">
          <a:extLst>
            <a:ext uri="{FF2B5EF4-FFF2-40B4-BE49-F238E27FC236}">
              <a16:creationId xmlns:a16="http://schemas.microsoft.com/office/drawing/2014/main" id="{56B154F5-B065-FFF4-72AA-2677950B2FE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123825</xdr:rowOff>
    </xdr:to>
    <xdr:sp macro="" textlink="">
      <xdr:nvSpPr>
        <xdr:cNvPr id="26041" name="AutoShape 1" descr="Eine Matrixformel, die Konstanten verwendet">
          <a:extLst>
            <a:ext uri="{FF2B5EF4-FFF2-40B4-BE49-F238E27FC236}">
              <a16:creationId xmlns:a16="http://schemas.microsoft.com/office/drawing/2014/main" id="{51678F04-3ACC-F499-6548-783A55ABF7D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43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42" name="AutoShape 1" descr="Eine Matrixformel, die Konstanten verwendet">
          <a:extLst>
            <a:ext uri="{FF2B5EF4-FFF2-40B4-BE49-F238E27FC236}">
              <a16:creationId xmlns:a16="http://schemas.microsoft.com/office/drawing/2014/main" id="{3B888D68-5DE8-D181-62B6-E7C4FF1501F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123825</xdr:rowOff>
    </xdr:to>
    <xdr:sp macro="" textlink="">
      <xdr:nvSpPr>
        <xdr:cNvPr id="26043" name="AutoShape 1" descr="Eine Matrixformel, die Konstanten verwendet">
          <a:extLst>
            <a:ext uri="{FF2B5EF4-FFF2-40B4-BE49-F238E27FC236}">
              <a16:creationId xmlns:a16="http://schemas.microsoft.com/office/drawing/2014/main" id="{43ACA86D-2CDF-D5F6-6C48-0B5F96C56B3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743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044" name="AutoShape 1" descr="Eine Matrixformel, die Konstanten verwendet">
          <a:extLst>
            <a:ext uri="{FF2B5EF4-FFF2-40B4-BE49-F238E27FC236}">
              <a16:creationId xmlns:a16="http://schemas.microsoft.com/office/drawing/2014/main" id="{3424E300-CCAA-726C-0B38-E7EB5085F27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123825</xdr:rowOff>
    </xdr:to>
    <xdr:sp macro="" textlink="">
      <xdr:nvSpPr>
        <xdr:cNvPr id="26045" name="AutoShape 1" descr="Eine Matrixformel, die Konstanten verwendet">
          <a:extLst>
            <a:ext uri="{FF2B5EF4-FFF2-40B4-BE49-F238E27FC236}">
              <a16:creationId xmlns:a16="http://schemas.microsoft.com/office/drawing/2014/main" id="{3B4A6B2F-6034-729C-3AAA-E114A163594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05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046" name="AutoShape 1" descr="Eine Matrixformel, die Konstanten verwendet">
          <a:extLst>
            <a:ext uri="{FF2B5EF4-FFF2-40B4-BE49-F238E27FC236}">
              <a16:creationId xmlns:a16="http://schemas.microsoft.com/office/drawing/2014/main" id="{350C356B-19DD-5F46-68AD-7B919BEC59F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123825</xdr:rowOff>
    </xdr:to>
    <xdr:sp macro="" textlink="">
      <xdr:nvSpPr>
        <xdr:cNvPr id="26047" name="AutoShape 1" descr="Eine Matrixformel, die Konstanten verwendet">
          <a:extLst>
            <a:ext uri="{FF2B5EF4-FFF2-40B4-BE49-F238E27FC236}">
              <a16:creationId xmlns:a16="http://schemas.microsoft.com/office/drawing/2014/main" id="{7765B0D7-4CCD-170F-0B80-75100CD1894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905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133350</xdr:rowOff>
    </xdr:to>
    <xdr:sp macro="" textlink="">
      <xdr:nvSpPr>
        <xdr:cNvPr id="26048" name="AutoShape 1" descr="Eine Matrixformel, die Konstanten verwendet">
          <a:extLst>
            <a:ext uri="{FF2B5EF4-FFF2-40B4-BE49-F238E27FC236}">
              <a16:creationId xmlns:a16="http://schemas.microsoft.com/office/drawing/2014/main" id="{1FABE806-0BBD-E3B2-51D8-FFC593A7AF8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123825</xdr:rowOff>
    </xdr:to>
    <xdr:sp macro="" textlink="">
      <xdr:nvSpPr>
        <xdr:cNvPr id="26049" name="AutoShape 1" descr="Eine Matrixformel, die Konstanten verwendet">
          <a:extLst>
            <a:ext uri="{FF2B5EF4-FFF2-40B4-BE49-F238E27FC236}">
              <a16:creationId xmlns:a16="http://schemas.microsoft.com/office/drawing/2014/main" id="{D4B83EEB-5982-4EC3-FEF1-0980D7579DD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133350</xdr:rowOff>
    </xdr:to>
    <xdr:sp macro="" textlink="">
      <xdr:nvSpPr>
        <xdr:cNvPr id="26050" name="AutoShape 1" descr="Eine Matrixformel, die Konstanten verwendet">
          <a:extLst>
            <a:ext uri="{FF2B5EF4-FFF2-40B4-BE49-F238E27FC236}">
              <a16:creationId xmlns:a16="http://schemas.microsoft.com/office/drawing/2014/main" id="{F233A578-963A-6652-3D38-CD45F362B8D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519</xdr:row>
      <xdr:rowOff>0</xdr:rowOff>
    </xdr:from>
    <xdr:to>
      <xdr:col>11</xdr:col>
      <xdr:colOff>314325</xdr:colOff>
      <xdr:row>520</xdr:row>
      <xdr:rowOff>123825</xdr:rowOff>
    </xdr:to>
    <xdr:sp macro="" textlink="">
      <xdr:nvSpPr>
        <xdr:cNvPr id="26051" name="AutoShape 1" descr="Eine Matrixformel, die Konstanten verwendet">
          <a:extLst>
            <a:ext uri="{FF2B5EF4-FFF2-40B4-BE49-F238E27FC236}">
              <a16:creationId xmlns:a16="http://schemas.microsoft.com/office/drawing/2014/main" id="{92E4B4D7-0CC6-C30F-F29C-7A7DD33582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353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133350</xdr:rowOff>
    </xdr:to>
    <xdr:sp macro="" textlink="">
      <xdr:nvSpPr>
        <xdr:cNvPr id="26052" name="AutoShape 1" descr="Eine Matrixformel, die Konstanten verwendet">
          <a:extLst>
            <a:ext uri="{FF2B5EF4-FFF2-40B4-BE49-F238E27FC236}">
              <a16:creationId xmlns:a16="http://schemas.microsoft.com/office/drawing/2014/main" id="{C0D80477-A635-5612-8269-BEC79E96013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123825</xdr:rowOff>
    </xdr:to>
    <xdr:sp macro="" textlink="">
      <xdr:nvSpPr>
        <xdr:cNvPr id="26053" name="AutoShape 1" descr="Eine Matrixformel, die Konstanten verwendet">
          <a:extLst>
            <a:ext uri="{FF2B5EF4-FFF2-40B4-BE49-F238E27FC236}">
              <a16:creationId xmlns:a16="http://schemas.microsoft.com/office/drawing/2014/main" id="{E186008E-8D5C-CF4D-1EC2-D78CC174AA2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133350</xdr:rowOff>
    </xdr:to>
    <xdr:sp macro="" textlink="">
      <xdr:nvSpPr>
        <xdr:cNvPr id="26054" name="AutoShape 1" descr="Eine Matrixformel, die Konstanten verwendet">
          <a:extLst>
            <a:ext uri="{FF2B5EF4-FFF2-40B4-BE49-F238E27FC236}">
              <a16:creationId xmlns:a16="http://schemas.microsoft.com/office/drawing/2014/main" id="{6F47CB4D-8286-02CD-783D-14EE5F0DBE9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520</xdr:row>
      <xdr:rowOff>0</xdr:rowOff>
    </xdr:from>
    <xdr:to>
      <xdr:col>11</xdr:col>
      <xdr:colOff>314325</xdr:colOff>
      <xdr:row>521</xdr:row>
      <xdr:rowOff>123825</xdr:rowOff>
    </xdr:to>
    <xdr:sp macro="" textlink="">
      <xdr:nvSpPr>
        <xdr:cNvPr id="26055" name="AutoShape 1" descr="Eine Matrixformel, die Konstanten verwendet">
          <a:extLst>
            <a:ext uri="{FF2B5EF4-FFF2-40B4-BE49-F238E27FC236}">
              <a16:creationId xmlns:a16="http://schemas.microsoft.com/office/drawing/2014/main" id="{7FFAF548-D679-E662-16B2-EAEAE7C3BC9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515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133350</xdr:rowOff>
    </xdr:to>
    <xdr:sp macro="" textlink="">
      <xdr:nvSpPr>
        <xdr:cNvPr id="26056" name="AutoShape 1" descr="Eine Matrixformel, die Konstanten verwendet">
          <a:extLst>
            <a:ext uri="{FF2B5EF4-FFF2-40B4-BE49-F238E27FC236}">
              <a16:creationId xmlns:a16="http://schemas.microsoft.com/office/drawing/2014/main" id="{05B0ACE6-8704-8EAF-75A0-C640AB61560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123825</xdr:rowOff>
    </xdr:to>
    <xdr:sp macro="" textlink="">
      <xdr:nvSpPr>
        <xdr:cNvPr id="26057" name="AutoShape 1" descr="Eine Matrixformel, die Konstanten verwendet">
          <a:extLst>
            <a:ext uri="{FF2B5EF4-FFF2-40B4-BE49-F238E27FC236}">
              <a16:creationId xmlns:a16="http://schemas.microsoft.com/office/drawing/2014/main" id="{13157B0E-384C-5A8F-28CC-E1380E2B75B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133350</xdr:rowOff>
    </xdr:to>
    <xdr:sp macro="" textlink="">
      <xdr:nvSpPr>
        <xdr:cNvPr id="26058" name="AutoShape 1" descr="Eine Matrixformel, die Konstanten verwendet">
          <a:extLst>
            <a:ext uri="{FF2B5EF4-FFF2-40B4-BE49-F238E27FC236}">
              <a16:creationId xmlns:a16="http://schemas.microsoft.com/office/drawing/2014/main" id="{67518451-6B5A-3564-8B86-594779CA220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521</xdr:row>
      <xdr:rowOff>0</xdr:rowOff>
    </xdr:from>
    <xdr:to>
      <xdr:col>11</xdr:col>
      <xdr:colOff>314325</xdr:colOff>
      <xdr:row>522</xdr:row>
      <xdr:rowOff>123825</xdr:rowOff>
    </xdr:to>
    <xdr:sp macro="" textlink="">
      <xdr:nvSpPr>
        <xdr:cNvPr id="26059" name="AutoShape 1" descr="Eine Matrixformel, die Konstanten verwendet">
          <a:extLst>
            <a:ext uri="{FF2B5EF4-FFF2-40B4-BE49-F238E27FC236}">
              <a16:creationId xmlns:a16="http://schemas.microsoft.com/office/drawing/2014/main" id="{D0A035A5-0D6F-C515-B401-5178A4A04C5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677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133350</xdr:rowOff>
    </xdr:to>
    <xdr:sp macro="" textlink="">
      <xdr:nvSpPr>
        <xdr:cNvPr id="26060" name="AutoShape 1" descr="Eine Matrixformel, die Konstanten verwendet">
          <a:extLst>
            <a:ext uri="{FF2B5EF4-FFF2-40B4-BE49-F238E27FC236}">
              <a16:creationId xmlns:a16="http://schemas.microsoft.com/office/drawing/2014/main" id="{2443BFD9-2B96-1D9E-95C6-C19B1CD0FF7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123825</xdr:rowOff>
    </xdr:to>
    <xdr:sp macro="" textlink="">
      <xdr:nvSpPr>
        <xdr:cNvPr id="26061" name="AutoShape 1" descr="Eine Matrixformel, die Konstanten verwendet">
          <a:extLst>
            <a:ext uri="{FF2B5EF4-FFF2-40B4-BE49-F238E27FC236}">
              <a16:creationId xmlns:a16="http://schemas.microsoft.com/office/drawing/2014/main" id="{5833D053-2F3F-8DC3-7313-EEDFA1C4F0C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133350</xdr:rowOff>
    </xdr:to>
    <xdr:sp macro="" textlink="">
      <xdr:nvSpPr>
        <xdr:cNvPr id="26062" name="AutoShape 1" descr="Eine Matrixformel, die Konstanten verwendet">
          <a:extLst>
            <a:ext uri="{FF2B5EF4-FFF2-40B4-BE49-F238E27FC236}">
              <a16:creationId xmlns:a16="http://schemas.microsoft.com/office/drawing/2014/main" id="{50A7C148-CB18-0581-040F-8B473E032AD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522</xdr:row>
      <xdr:rowOff>0</xdr:rowOff>
    </xdr:from>
    <xdr:to>
      <xdr:col>11</xdr:col>
      <xdr:colOff>314325</xdr:colOff>
      <xdr:row>523</xdr:row>
      <xdr:rowOff>123825</xdr:rowOff>
    </xdr:to>
    <xdr:sp macro="" textlink="">
      <xdr:nvSpPr>
        <xdr:cNvPr id="26063" name="AutoShape 1" descr="Eine Matrixformel, die Konstanten verwendet">
          <a:extLst>
            <a:ext uri="{FF2B5EF4-FFF2-40B4-BE49-F238E27FC236}">
              <a16:creationId xmlns:a16="http://schemas.microsoft.com/office/drawing/2014/main" id="{D2CFA082-2B7E-4D62-4AF9-7F8B94AAC96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8391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064" name="AutoShape 1" descr="Eine Matrixformel, die Konstanten verwendet">
          <a:extLst>
            <a:ext uri="{FF2B5EF4-FFF2-40B4-BE49-F238E27FC236}">
              <a16:creationId xmlns:a16="http://schemas.microsoft.com/office/drawing/2014/main" id="{4C1A5EF3-FE32-0FB2-D058-A5F60B83110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123825</xdr:rowOff>
    </xdr:to>
    <xdr:sp macro="" textlink="">
      <xdr:nvSpPr>
        <xdr:cNvPr id="26065" name="AutoShape 1" descr="Eine Matrixformel, die Konstanten verwendet">
          <a:extLst>
            <a:ext uri="{FF2B5EF4-FFF2-40B4-BE49-F238E27FC236}">
              <a16:creationId xmlns:a16="http://schemas.microsoft.com/office/drawing/2014/main" id="{5F8CBBCD-4E3D-14ED-2435-8AC046E0AAA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71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066" name="AutoShape 1" descr="Eine Matrixformel, die Konstanten verwendet">
          <a:extLst>
            <a:ext uri="{FF2B5EF4-FFF2-40B4-BE49-F238E27FC236}">
              <a16:creationId xmlns:a16="http://schemas.microsoft.com/office/drawing/2014/main" id="{2178C83A-AAA3-4B97-C5AC-34B73341CCA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123825</xdr:rowOff>
    </xdr:to>
    <xdr:sp macro="" textlink="">
      <xdr:nvSpPr>
        <xdr:cNvPr id="26067" name="AutoShape 1" descr="Eine Matrixformel, die Konstanten verwendet">
          <a:extLst>
            <a:ext uri="{FF2B5EF4-FFF2-40B4-BE49-F238E27FC236}">
              <a16:creationId xmlns:a16="http://schemas.microsoft.com/office/drawing/2014/main" id="{9FC4E15E-BEB9-4FDD-8416-0CB7D98F980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771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6068" name="AutoShape 1" descr="Eine Matrixformel, die Konstanten verwendet">
          <a:extLst>
            <a:ext uri="{FF2B5EF4-FFF2-40B4-BE49-F238E27FC236}">
              <a16:creationId xmlns:a16="http://schemas.microsoft.com/office/drawing/2014/main" id="{AE08C370-D71A-A1BB-1F7F-6EFBA781F1A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123825</xdr:rowOff>
    </xdr:to>
    <xdr:sp macro="" textlink="">
      <xdr:nvSpPr>
        <xdr:cNvPr id="26069" name="AutoShape 1" descr="Eine Matrixformel, die Konstanten verwendet">
          <a:extLst>
            <a:ext uri="{FF2B5EF4-FFF2-40B4-BE49-F238E27FC236}">
              <a16:creationId xmlns:a16="http://schemas.microsoft.com/office/drawing/2014/main" id="{7C2B82ED-AE7F-43E1-4594-706232327DA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33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6070" name="AutoShape 1" descr="Eine Matrixformel, die Konstanten verwendet">
          <a:extLst>
            <a:ext uri="{FF2B5EF4-FFF2-40B4-BE49-F238E27FC236}">
              <a16:creationId xmlns:a16="http://schemas.microsoft.com/office/drawing/2014/main" id="{331B289D-18BE-8025-1C21-7B55B86F1E8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123825</xdr:rowOff>
    </xdr:to>
    <xdr:sp macro="" textlink="">
      <xdr:nvSpPr>
        <xdr:cNvPr id="26071" name="AutoShape 1" descr="Eine Matrixformel, die Konstanten verwendet">
          <a:extLst>
            <a:ext uri="{FF2B5EF4-FFF2-40B4-BE49-F238E27FC236}">
              <a16:creationId xmlns:a16="http://schemas.microsoft.com/office/drawing/2014/main" id="{5144417A-30FC-95C9-A712-EA06ED1C847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19335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072" name="AutoShape 1" descr="Eine Matrixformel, die Konstanten verwendet">
          <a:extLst>
            <a:ext uri="{FF2B5EF4-FFF2-40B4-BE49-F238E27FC236}">
              <a16:creationId xmlns:a16="http://schemas.microsoft.com/office/drawing/2014/main" id="{CF12B679-7BF9-3F33-95E7-A352E13A53E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123825</xdr:rowOff>
    </xdr:to>
    <xdr:sp macro="" textlink="">
      <xdr:nvSpPr>
        <xdr:cNvPr id="26073" name="AutoShape 1" descr="Eine Matrixformel, die Konstanten verwendet">
          <a:extLst>
            <a:ext uri="{FF2B5EF4-FFF2-40B4-BE49-F238E27FC236}">
              <a16:creationId xmlns:a16="http://schemas.microsoft.com/office/drawing/2014/main" id="{6613DB13-57E0-E3D3-8A98-D48ADBD8FE6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95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074" name="AutoShape 1" descr="Eine Matrixformel, die Konstanten verwendet">
          <a:extLst>
            <a:ext uri="{FF2B5EF4-FFF2-40B4-BE49-F238E27FC236}">
              <a16:creationId xmlns:a16="http://schemas.microsoft.com/office/drawing/2014/main" id="{61B8295E-A582-DA19-A027-EB0146466B0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123825</xdr:rowOff>
    </xdr:to>
    <xdr:sp macro="" textlink="">
      <xdr:nvSpPr>
        <xdr:cNvPr id="26075" name="AutoShape 1" descr="Eine Matrixformel, die Konstanten verwendet">
          <a:extLst>
            <a:ext uri="{FF2B5EF4-FFF2-40B4-BE49-F238E27FC236}">
              <a16:creationId xmlns:a16="http://schemas.microsoft.com/office/drawing/2014/main" id="{3B64CC20-9512-95A2-2970-A0969DB995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095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076" name="AutoShape 1" descr="Eine Matrixformel, die Konstanten verwendet">
          <a:extLst>
            <a:ext uri="{FF2B5EF4-FFF2-40B4-BE49-F238E27FC236}">
              <a16:creationId xmlns:a16="http://schemas.microsoft.com/office/drawing/2014/main" id="{BE389166-F6AA-C8A5-66A9-AFFFAE95321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123825</xdr:rowOff>
    </xdr:to>
    <xdr:sp macro="" textlink="">
      <xdr:nvSpPr>
        <xdr:cNvPr id="26077" name="AutoShape 1" descr="Eine Matrixformel, die Konstanten verwendet">
          <a:extLst>
            <a:ext uri="{FF2B5EF4-FFF2-40B4-BE49-F238E27FC236}">
              <a16:creationId xmlns:a16="http://schemas.microsoft.com/office/drawing/2014/main" id="{80C45B30-E3DB-D0DA-9C8B-913E23199A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57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078" name="AutoShape 1" descr="Eine Matrixformel, die Konstanten verwendet">
          <a:extLst>
            <a:ext uri="{FF2B5EF4-FFF2-40B4-BE49-F238E27FC236}">
              <a16:creationId xmlns:a16="http://schemas.microsoft.com/office/drawing/2014/main" id="{6C055C1B-A763-1B02-4A86-7EE2128F612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123825</xdr:rowOff>
    </xdr:to>
    <xdr:sp macro="" textlink="">
      <xdr:nvSpPr>
        <xdr:cNvPr id="26079" name="AutoShape 1" descr="Eine Matrixformel, die Konstanten verwendet">
          <a:extLst>
            <a:ext uri="{FF2B5EF4-FFF2-40B4-BE49-F238E27FC236}">
              <a16:creationId xmlns:a16="http://schemas.microsoft.com/office/drawing/2014/main" id="{03FD6492-0D54-6CE0-C4B8-62D9DB03660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22574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133350</xdr:rowOff>
    </xdr:to>
    <xdr:sp macro="" textlink="">
      <xdr:nvSpPr>
        <xdr:cNvPr id="26080" name="AutoShape 1" descr="Eine Matrixformel, die Konstanten verwendet">
          <a:extLst>
            <a:ext uri="{FF2B5EF4-FFF2-40B4-BE49-F238E27FC236}">
              <a16:creationId xmlns:a16="http://schemas.microsoft.com/office/drawing/2014/main" id="{2633EE3D-22CD-AB5B-6640-E0A8135281B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123825</xdr:rowOff>
    </xdr:to>
    <xdr:sp macro="" textlink="">
      <xdr:nvSpPr>
        <xdr:cNvPr id="26081" name="AutoShape 1" descr="Eine Matrixformel, die Konstanten verwendet">
          <a:extLst>
            <a:ext uri="{FF2B5EF4-FFF2-40B4-BE49-F238E27FC236}">
              <a16:creationId xmlns:a16="http://schemas.microsoft.com/office/drawing/2014/main" id="{1605E4F3-A6D2-4C8F-DD16-5FDE602651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133350</xdr:rowOff>
    </xdr:to>
    <xdr:sp macro="" textlink="">
      <xdr:nvSpPr>
        <xdr:cNvPr id="26082" name="AutoShape 1" descr="Eine Matrixformel, die Konstanten verwendet">
          <a:extLst>
            <a:ext uri="{FF2B5EF4-FFF2-40B4-BE49-F238E27FC236}">
              <a16:creationId xmlns:a16="http://schemas.microsoft.com/office/drawing/2014/main" id="{7EE0E005-2402-6486-D0B1-5759C6FCBF9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515</xdr:row>
      <xdr:rowOff>0</xdr:rowOff>
    </xdr:from>
    <xdr:to>
      <xdr:col>11</xdr:col>
      <xdr:colOff>314325</xdr:colOff>
      <xdr:row>516</xdr:row>
      <xdr:rowOff>123825</xdr:rowOff>
    </xdr:to>
    <xdr:sp macro="" textlink="">
      <xdr:nvSpPr>
        <xdr:cNvPr id="26083" name="AutoShape 1" descr="Eine Matrixformel, die Konstanten verwendet">
          <a:extLst>
            <a:ext uri="{FF2B5EF4-FFF2-40B4-BE49-F238E27FC236}">
              <a16:creationId xmlns:a16="http://schemas.microsoft.com/office/drawing/2014/main" id="{E3E23467-535B-3252-6A26-F9DB56E6F2E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705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133350</xdr:rowOff>
    </xdr:to>
    <xdr:sp macro="" textlink="">
      <xdr:nvSpPr>
        <xdr:cNvPr id="26084" name="AutoShape 1" descr="Eine Matrixformel, die Konstanten verwendet">
          <a:extLst>
            <a:ext uri="{FF2B5EF4-FFF2-40B4-BE49-F238E27FC236}">
              <a16:creationId xmlns:a16="http://schemas.microsoft.com/office/drawing/2014/main" id="{0205E04F-CA67-A81D-C88A-768D711DBD0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123825</xdr:rowOff>
    </xdr:to>
    <xdr:sp macro="" textlink="">
      <xdr:nvSpPr>
        <xdr:cNvPr id="26085" name="AutoShape 1" descr="Eine Matrixformel, die Konstanten verwendet">
          <a:extLst>
            <a:ext uri="{FF2B5EF4-FFF2-40B4-BE49-F238E27FC236}">
              <a16:creationId xmlns:a16="http://schemas.microsoft.com/office/drawing/2014/main" id="{0C753C1E-C3E6-1BD5-A035-E4A3E1B51E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133350</xdr:rowOff>
    </xdr:to>
    <xdr:sp macro="" textlink="">
      <xdr:nvSpPr>
        <xdr:cNvPr id="26086" name="AutoShape 1" descr="Eine Matrixformel, die Konstanten verwendet">
          <a:extLst>
            <a:ext uri="{FF2B5EF4-FFF2-40B4-BE49-F238E27FC236}">
              <a16:creationId xmlns:a16="http://schemas.microsoft.com/office/drawing/2014/main" id="{3DDFCDB9-1CDB-E9D9-11C5-B10D06C2B6C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516</xdr:row>
      <xdr:rowOff>0</xdr:rowOff>
    </xdr:from>
    <xdr:to>
      <xdr:col>11</xdr:col>
      <xdr:colOff>314325</xdr:colOff>
      <xdr:row>517</xdr:row>
      <xdr:rowOff>123825</xdr:rowOff>
    </xdr:to>
    <xdr:sp macro="" textlink="">
      <xdr:nvSpPr>
        <xdr:cNvPr id="26087" name="AutoShape 1" descr="Eine Matrixformel, die Konstanten verwendet">
          <a:extLst>
            <a:ext uri="{FF2B5EF4-FFF2-40B4-BE49-F238E27FC236}">
              <a16:creationId xmlns:a16="http://schemas.microsoft.com/office/drawing/2014/main" id="{EB3DB52C-DB29-E9C7-6D46-CCA1A45F229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3867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133350</xdr:rowOff>
    </xdr:to>
    <xdr:sp macro="" textlink="">
      <xdr:nvSpPr>
        <xdr:cNvPr id="26088" name="AutoShape 1" descr="Eine Matrixformel, die Konstanten verwendet">
          <a:extLst>
            <a:ext uri="{FF2B5EF4-FFF2-40B4-BE49-F238E27FC236}">
              <a16:creationId xmlns:a16="http://schemas.microsoft.com/office/drawing/2014/main" id="{A5B404E0-6535-362E-C702-0B7F03D2868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123825</xdr:rowOff>
    </xdr:to>
    <xdr:sp macro="" textlink="">
      <xdr:nvSpPr>
        <xdr:cNvPr id="26089" name="AutoShape 1" descr="Eine Matrixformel, die Konstanten verwendet">
          <a:extLst>
            <a:ext uri="{FF2B5EF4-FFF2-40B4-BE49-F238E27FC236}">
              <a16:creationId xmlns:a16="http://schemas.microsoft.com/office/drawing/2014/main" id="{33102131-06CC-4A44-B334-0D4769B3E6E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133350</xdr:rowOff>
    </xdr:to>
    <xdr:sp macro="" textlink="">
      <xdr:nvSpPr>
        <xdr:cNvPr id="26090" name="AutoShape 1" descr="Eine Matrixformel, die Konstanten verwendet">
          <a:extLst>
            <a:ext uri="{FF2B5EF4-FFF2-40B4-BE49-F238E27FC236}">
              <a16:creationId xmlns:a16="http://schemas.microsoft.com/office/drawing/2014/main" id="{D619E13A-6230-FC22-7A39-15871334F18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517</xdr:row>
      <xdr:rowOff>0</xdr:rowOff>
    </xdr:from>
    <xdr:to>
      <xdr:col>11</xdr:col>
      <xdr:colOff>314325</xdr:colOff>
      <xdr:row>518</xdr:row>
      <xdr:rowOff>123825</xdr:rowOff>
    </xdr:to>
    <xdr:sp macro="" textlink="">
      <xdr:nvSpPr>
        <xdr:cNvPr id="26091" name="AutoShape 1" descr="Eine Matrixformel, die Konstanten verwendet">
          <a:extLst>
            <a:ext uri="{FF2B5EF4-FFF2-40B4-BE49-F238E27FC236}">
              <a16:creationId xmlns:a16="http://schemas.microsoft.com/office/drawing/2014/main" id="{EC0887E0-B6F4-9A9D-49AB-287BBCC69F0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029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133350</xdr:rowOff>
    </xdr:to>
    <xdr:sp macro="" textlink="">
      <xdr:nvSpPr>
        <xdr:cNvPr id="26092" name="AutoShape 1" descr="Eine Matrixformel, die Konstanten verwendet">
          <a:extLst>
            <a:ext uri="{FF2B5EF4-FFF2-40B4-BE49-F238E27FC236}">
              <a16:creationId xmlns:a16="http://schemas.microsoft.com/office/drawing/2014/main" id="{CFFA12BB-E1D4-5465-DD4D-B7F2A648B86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123825</xdr:rowOff>
    </xdr:to>
    <xdr:sp macro="" textlink="">
      <xdr:nvSpPr>
        <xdr:cNvPr id="26093" name="AutoShape 1" descr="Eine Matrixformel, die Konstanten verwendet">
          <a:extLst>
            <a:ext uri="{FF2B5EF4-FFF2-40B4-BE49-F238E27FC236}">
              <a16:creationId xmlns:a16="http://schemas.microsoft.com/office/drawing/2014/main" id="{73AFBDA2-710B-8C67-1E9F-3C192747C4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133350</xdr:rowOff>
    </xdr:to>
    <xdr:sp macro="" textlink="">
      <xdr:nvSpPr>
        <xdr:cNvPr id="26094" name="AutoShape 1" descr="Eine Matrixformel, die Konstanten verwendet">
          <a:extLst>
            <a:ext uri="{FF2B5EF4-FFF2-40B4-BE49-F238E27FC236}">
              <a16:creationId xmlns:a16="http://schemas.microsoft.com/office/drawing/2014/main" id="{E827C2F2-B906-BFF3-6727-84A6C7FCF95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518</xdr:row>
      <xdr:rowOff>0</xdr:rowOff>
    </xdr:from>
    <xdr:to>
      <xdr:col>11</xdr:col>
      <xdr:colOff>314325</xdr:colOff>
      <xdr:row>519</xdr:row>
      <xdr:rowOff>123825</xdr:rowOff>
    </xdr:to>
    <xdr:sp macro="" textlink="">
      <xdr:nvSpPr>
        <xdr:cNvPr id="26095" name="AutoShape 1" descr="Eine Matrixformel, die Konstanten verwendet">
          <a:extLst>
            <a:ext uri="{FF2B5EF4-FFF2-40B4-BE49-F238E27FC236}">
              <a16:creationId xmlns:a16="http://schemas.microsoft.com/office/drawing/2014/main" id="{E392DF62-1E19-4955-0FED-5A6472D47E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84191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096" name="AutoShape 1" descr="Eine Matrixformel, die Konstanten verwendet">
          <a:extLst>
            <a:ext uri="{FF2B5EF4-FFF2-40B4-BE49-F238E27FC236}">
              <a16:creationId xmlns:a16="http://schemas.microsoft.com/office/drawing/2014/main" id="{42D3F43C-0642-46E2-FE96-B25023265BB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123825</xdr:rowOff>
    </xdr:to>
    <xdr:sp macro="" textlink="">
      <xdr:nvSpPr>
        <xdr:cNvPr id="26097" name="AutoShape 1" descr="Eine Matrixformel, die Konstanten verwendet">
          <a:extLst>
            <a:ext uri="{FF2B5EF4-FFF2-40B4-BE49-F238E27FC236}">
              <a16:creationId xmlns:a16="http://schemas.microsoft.com/office/drawing/2014/main" id="{197FA7C9-D852-3A51-1100-5BA7F0A9596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237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098" name="AutoShape 1" descr="Eine Matrixformel, die Konstanten verwendet">
          <a:extLst>
            <a:ext uri="{FF2B5EF4-FFF2-40B4-BE49-F238E27FC236}">
              <a16:creationId xmlns:a16="http://schemas.microsoft.com/office/drawing/2014/main" id="{DE241D3B-CD23-E4D4-08FF-0D60A0F17A7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123825</xdr:rowOff>
    </xdr:to>
    <xdr:sp macro="" textlink="">
      <xdr:nvSpPr>
        <xdr:cNvPr id="26099" name="AutoShape 1" descr="Eine Matrixformel, die Konstanten verwendet">
          <a:extLst>
            <a:ext uri="{FF2B5EF4-FFF2-40B4-BE49-F238E27FC236}">
              <a16:creationId xmlns:a16="http://schemas.microsoft.com/office/drawing/2014/main" id="{F183401B-C44D-1B34-F876-4A0B00D025D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2374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6100" name="AutoShape 1" descr="Eine Matrixformel, die Konstanten verwendet">
          <a:extLst>
            <a:ext uri="{FF2B5EF4-FFF2-40B4-BE49-F238E27FC236}">
              <a16:creationId xmlns:a16="http://schemas.microsoft.com/office/drawing/2014/main" id="{AFAD9C0C-8A3A-B60C-E9C7-5BA4390F9AF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123825</xdr:rowOff>
    </xdr:to>
    <xdr:sp macro="" textlink="">
      <xdr:nvSpPr>
        <xdr:cNvPr id="26101" name="AutoShape 1" descr="Eine Matrixformel, die Konstanten verwendet">
          <a:extLst>
            <a:ext uri="{FF2B5EF4-FFF2-40B4-BE49-F238E27FC236}">
              <a16:creationId xmlns:a16="http://schemas.microsoft.com/office/drawing/2014/main" id="{BBF3A6FA-7595-B591-A237-9098150B998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399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6102" name="AutoShape 1" descr="Eine Matrixformel, die Konstanten verwendet">
          <a:extLst>
            <a:ext uri="{FF2B5EF4-FFF2-40B4-BE49-F238E27FC236}">
              <a16:creationId xmlns:a16="http://schemas.microsoft.com/office/drawing/2014/main" id="{8840A3C4-1D3F-D45F-89F5-0CC2663FC4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123825</xdr:rowOff>
    </xdr:to>
    <xdr:sp macro="" textlink="">
      <xdr:nvSpPr>
        <xdr:cNvPr id="26103" name="AutoShape 1" descr="Eine Matrixformel, die Konstanten verwendet">
          <a:extLst>
            <a:ext uri="{FF2B5EF4-FFF2-40B4-BE49-F238E27FC236}">
              <a16:creationId xmlns:a16="http://schemas.microsoft.com/office/drawing/2014/main" id="{8761674E-2B9A-718A-76DB-0DD3DCB98AE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399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6104" name="AutoShape 1" descr="Eine Matrixformel, die Konstanten verwendet">
          <a:extLst>
            <a:ext uri="{FF2B5EF4-FFF2-40B4-BE49-F238E27FC236}">
              <a16:creationId xmlns:a16="http://schemas.microsoft.com/office/drawing/2014/main" id="{2EEEEEC0-C996-9B37-E225-796D0EF234A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123825</xdr:rowOff>
    </xdr:to>
    <xdr:sp macro="" textlink="">
      <xdr:nvSpPr>
        <xdr:cNvPr id="26105" name="AutoShape 1" descr="Eine Matrixformel, die Konstanten verwendet">
          <a:extLst>
            <a:ext uri="{FF2B5EF4-FFF2-40B4-BE49-F238E27FC236}">
              <a16:creationId xmlns:a16="http://schemas.microsoft.com/office/drawing/2014/main" id="{900D1EDB-1144-535D-1468-B5A0C7931F9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561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6106" name="AutoShape 1" descr="Eine Matrixformel, die Konstanten verwendet">
          <a:extLst>
            <a:ext uri="{FF2B5EF4-FFF2-40B4-BE49-F238E27FC236}">
              <a16:creationId xmlns:a16="http://schemas.microsoft.com/office/drawing/2014/main" id="{D3C33FBA-1545-F388-A448-F8CF1B0FC1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123825</xdr:rowOff>
    </xdr:to>
    <xdr:sp macro="" textlink="">
      <xdr:nvSpPr>
        <xdr:cNvPr id="26107" name="AutoShape 1" descr="Eine Matrixformel, die Konstanten verwendet">
          <a:extLst>
            <a:ext uri="{FF2B5EF4-FFF2-40B4-BE49-F238E27FC236}">
              <a16:creationId xmlns:a16="http://schemas.microsoft.com/office/drawing/2014/main" id="{106BBC30-1E18-122D-44CA-C9464B948A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561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6108" name="AutoShape 1" descr="Eine Matrixformel, die Konstanten verwendet">
          <a:extLst>
            <a:ext uri="{FF2B5EF4-FFF2-40B4-BE49-F238E27FC236}">
              <a16:creationId xmlns:a16="http://schemas.microsoft.com/office/drawing/2014/main" id="{74A51CA0-E9B1-8ED6-5454-C55B1AC2DEB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123825</xdr:rowOff>
    </xdr:to>
    <xdr:sp macro="" textlink="">
      <xdr:nvSpPr>
        <xdr:cNvPr id="26109" name="AutoShape 1" descr="Eine Matrixformel, die Konstanten verwendet">
          <a:extLst>
            <a:ext uri="{FF2B5EF4-FFF2-40B4-BE49-F238E27FC236}">
              <a16:creationId xmlns:a16="http://schemas.microsoft.com/office/drawing/2014/main" id="{6FC703E6-8E8B-F460-CD1F-52325A2DC93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723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6110" name="AutoShape 1" descr="Eine Matrixformel, die Konstanten verwendet">
          <a:extLst>
            <a:ext uri="{FF2B5EF4-FFF2-40B4-BE49-F238E27FC236}">
              <a16:creationId xmlns:a16="http://schemas.microsoft.com/office/drawing/2014/main" id="{ED5D1B8B-BF53-3341-2811-2B9C7969338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123825</xdr:rowOff>
    </xdr:to>
    <xdr:sp macro="" textlink="">
      <xdr:nvSpPr>
        <xdr:cNvPr id="26111" name="AutoShape 1" descr="Eine Matrixformel, die Konstanten verwendet">
          <a:extLst>
            <a:ext uri="{FF2B5EF4-FFF2-40B4-BE49-F238E27FC236}">
              <a16:creationId xmlns:a16="http://schemas.microsoft.com/office/drawing/2014/main" id="{14B06D50-AC3F-F37D-5D5D-D189BD2845C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723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133350</xdr:rowOff>
    </xdr:to>
    <xdr:sp macro="" textlink="">
      <xdr:nvSpPr>
        <xdr:cNvPr id="26112" name="AutoShape 1" descr="Eine Matrixformel, die Konstanten verwendet">
          <a:extLst>
            <a:ext uri="{FF2B5EF4-FFF2-40B4-BE49-F238E27FC236}">
              <a16:creationId xmlns:a16="http://schemas.microsoft.com/office/drawing/2014/main" id="{E814C1DD-84EA-E2A5-AEB0-8AC24E3B3AE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58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123825</xdr:rowOff>
    </xdr:to>
    <xdr:sp macro="" textlink="">
      <xdr:nvSpPr>
        <xdr:cNvPr id="26113" name="AutoShape 1" descr="Eine Matrixformel, die Konstanten verwendet">
          <a:extLst>
            <a:ext uri="{FF2B5EF4-FFF2-40B4-BE49-F238E27FC236}">
              <a16:creationId xmlns:a16="http://schemas.microsoft.com/office/drawing/2014/main" id="{E080EABE-4056-34AB-6FB4-07D2A9C209EA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589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133350</xdr:rowOff>
    </xdr:to>
    <xdr:sp macro="" textlink="">
      <xdr:nvSpPr>
        <xdr:cNvPr id="26114" name="AutoShape 1" descr="Eine Matrixformel, die Konstanten verwendet">
          <a:extLst>
            <a:ext uri="{FF2B5EF4-FFF2-40B4-BE49-F238E27FC236}">
              <a16:creationId xmlns:a16="http://schemas.microsoft.com/office/drawing/2014/main" id="{A762351D-F74A-4837-B196-BC4E3FA4A22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58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123825</xdr:rowOff>
    </xdr:to>
    <xdr:sp macro="" textlink="">
      <xdr:nvSpPr>
        <xdr:cNvPr id="26115" name="AutoShape 1" descr="Eine Matrixformel, die Konstanten verwendet">
          <a:extLst>
            <a:ext uri="{FF2B5EF4-FFF2-40B4-BE49-F238E27FC236}">
              <a16:creationId xmlns:a16="http://schemas.microsoft.com/office/drawing/2014/main" id="{4A250FC1-8D14-6DA7-3A9E-7495DCDFC82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589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6116" name="AutoShape 1" descr="Eine Matrixformel, die Konstanten verwendet">
          <a:extLst>
            <a:ext uri="{FF2B5EF4-FFF2-40B4-BE49-F238E27FC236}">
              <a16:creationId xmlns:a16="http://schemas.microsoft.com/office/drawing/2014/main" id="{3D3388A0-2F07-060A-501C-4F61D315A49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123825</xdr:rowOff>
    </xdr:to>
    <xdr:sp macro="" textlink="">
      <xdr:nvSpPr>
        <xdr:cNvPr id="26117" name="AutoShape 1" descr="Eine Matrixformel, die Konstanten verwendet">
          <a:extLst>
            <a:ext uri="{FF2B5EF4-FFF2-40B4-BE49-F238E27FC236}">
              <a16:creationId xmlns:a16="http://schemas.microsoft.com/office/drawing/2014/main" id="{CB69E50A-CFF1-16A1-0D50-E940D67C69EF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751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6118" name="AutoShape 1" descr="Eine Matrixformel, die Konstanten verwendet">
          <a:extLst>
            <a:ext uri="{FF2B5EF4-FFF2-40B4-BE49-F238E27FC236}">
              <a16:creationId xmlns:a16="http://schemas.microsoft.com/office/drawing/2014/main" id="{0434C0D9-C179-C8A1-9222-605290DB47F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123825</xdr:rowOff>
    </xdr:to>
    <xdr:sp macro="" textlink="">
      <xdr:nvSpPr>
        <xdr:cNvPr id="26119" name="AutoShape 1" descr="Eine Matrixformel, die Konstanten verwendet">
          <a:extLst>
            <a:ext uri="{FF2B5EF4-FFF2-40B4-BE49-F238E27FC236}">
              <a16:creationId xmlns:a16="http://schemas.microsoft.com/office/drawing/2014/main" id="{86C82A05-68A7-D60E-0980-9AE3BE5320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751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120" name="AutoShape 1" descr="Eine Matrixformel, die Konstanten verwendet">
          <a:extLst>
            <a:ext uri="{FF2B5EF4-FFF2-40B4-BE49-F238E27FC236}">
              <a16:creationId xmlns:a16="http://schemas.microsoft.com/office/drawing/2014/main" id="{1E3DF600-3A0B-D5A6-DF0C-566986737E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123825</xdr:rowOff>
    </xdr:to>
    <xdr:sp macro="" textlink="">
      <xdr:nvSpPr>
        <xdr:cNvPr id="26121" name="AutoShape 1" descr="Eine Matrixformel, die Konstanten verwendet">
          <a:extLst>
            <a:ext uri="{FF2B5EF4-FFF2-40B4-BE49-F238E27FC236}">
              <a16:creationId xmlns:a16="http://schemas.microsoft.com/office/drawing/2014/main" id="{59044939-D387-7ADF-2F7A-77D3E752509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913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122" name="AutoShape 1" descr="Eine Matrixformel, die Konstanten verwendet">
          <a:extLst>
            <a:ext uri="{FF2B5EF4-FFF2-40B4-BE49-F238E27FC236}">
              <a16:creationId xmlns:a16="http://schemas.microsoft.com/office/drawing/2014/main" id="{EB581223-74BB-CB49-0C97-0F6583B5255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123825</xdr:rowOff>
    </xdr:to>
    <xdr:sp macro="" textlink="">
      <xdr:nvSpPr>
        <xdr:cNvPr id="26123" name="AutoShape 1" descr="Eine Matrixformel, die Konstanten verwendet">
          <a:extLst>
            <a:ext uri="{FF2B5EF4-FFF2-40B4-BE49-F238E27FC236}">
              <a16:creationId xmlns:a16="http://schemas.microsoft.com/office/drawing/2014/main" id="{4477D5FA-0773-668A-F7C3-B0B5010033C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9136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124" name="AutoShape 1" descr="Eine Matrixformel, die Konstanten verwendet">
          <a:extLst>
            <a:ext uri="{FF2B5EF4-FFF2-40B4-BE49-F238E27FC236}">
              <a16:creationId xmlns:a16="http://schemas.microsoft.com/office/drawing/2014/main" id="{6FCAD805-2525-16A5-689A-E43489D72D2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123825</xdr:rowOff>
    </xdr:to>
    <xdr:sp macro="" textlink="">
      <xdr:nvSpPr>
        <xdr:cNvPr id="26125" name="AutoShape 1" descr="Eine Matrixformel, die Konstanten verwendet">
          <a:extLst>
            <a:ext uri="{FF2B5EF4-FFF2-40B4-BE49-F238E27FC236}">
              <a16:creationId xmlns:a16="http://schemas.microsoft.com/office/drawing/2014/main" id="{BE4C215E-8709-12AC-CAD6-E604A3247F4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075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126" name="AutoShape 1" descr="Eine Matrixformel, die Konstanten verwendet">
          <a:extLst>
            <a:ext uri="{FF2B5EF4-FFF2-40B4-BE49-F238E27FC236}">
              <a16:creationId xmlns:a16="http://schemas.microsoft.com/office/drawing/2014/main" id="{3BA9FB0C-B1B5-B771-52D2-2664559213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123825</xdr:rowOff>
    </xdr:to>
    <xdr:sp macro="" textlink="">
      <xdr:nvSpPr>
        <xdr:cNvPr id="26127" name="AutoShape 1" descr="Eine Matrixformel, die Konstanten verwendet">
          <a:extLst>
            <a:ext uri="{FF2B5EF4-FFF2-40B4-BE49-F238E27FC236}">
              <a16:creationId xmlns:a16="http://schemas.microsoft.com/office/drawing/2014/main" id="{78B61572-76FA-CEAE-2CCB-53D7A2DC7C3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10755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128" name="AutoShape 1" descr="Eine Matrixformel, die Konstanten verwendet">
          <a:extLst>
            <a:ext uri="{FF2B5EF4-FFF2-40B4-BE49-F238E27FC236}">
              <a16:creationId xmlns:a16="http://schemas.microsoft.com/office/drawing/2014/main" id="{B36757D5-57F5-BCBC-A822-AF564C7EE3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123825</xdr:rowOff>
    </xdr:to>
    <xdr:sp macro="" textlink="">
      <xdr:nvSpPr>
        <xdr:cNvPr id="26129" name="AutoShape 1" descr="Eine Matrixformel, die Konstanten verwendet">
          <a:extLst>
            <a:ext uri="{FF2B5EF4-FFF2-40B4-BE49-F238E27FC236}">
              <a16:creationId xmlns:a16="http://schemas.microsoft.com/office/drawing/2014/main" id="{B10DDC90-86E9-1ED9-9BE3-5B8BA1A6529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942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130" name="AutoShape 1" descr="Eine Matrixformel, die Konstanten verwendet">
          <a:extLst>
            <a:ext uri="{FF2B5EF4-FFF2-40B4-BE49-F238E27FC236}">
              <a16:creationId xmlns:a16="http://schemas.microsoft.com/office/drawing/2014/main" id="{CFD94256-830A-49AB-32E6-E4F3E5F0388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123825</xdr:rowOff>
    </xdr:to>
    <xdr:sp macro="" textlink="">
      <xdr:nvSpPr>
        <xdr:cNvPr id="26131" name="AutoShape 1" descr="Eine Matrixformel, die Konstanten verwendet">
          <a:extLst>
            <a:ext uri="{FF2B5EF4-FFF2-40B4-BE49-F238E27FC236}">
              <a16:creationId xmlns:a16="http://schemas.microsoft.com/office/drawing/2014/main" id="{E29AFC98-D572-0776-9B1A-2BDD9E33B0F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9420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6132" name="AutoShape 1" descr="Eine Matrixformel, die Konstanten verwendet">
          <a:extLst>
            <a:ext uri="{FF2B5EF4-FFF2-40B4-BE49-F238E27FC236}">
              <a16:creationId xmlns:a16="http://schemas.microsoft.com/office/drawing/2014/main" id="{0E1735B0-DA47-2111-B3D8-9EB557D61F0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123825</xdr:rowOff>
    </xdr:to>
    <xdr:sp macro="" textlink="">
      <xdr:nvSpPr>
        <xdr:cNvPr id="26133" name="AutoShape 1" descr="Eine Matrixformel, die Konstanten verwendet">
          <a:extLst>
            <a:ext uri="{FF2B5EF4-FFF2-40B4-BE49-F238E27FC236}">
              <a16:creationId xmlns:a16="http://schemas.microsoft.com/office/drawing/2014/main" id="{24520B54-E80A-1D77-BC5A-468316F5907B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104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6134" name="AutoShape 1" descr="Eine Matrixformel, die Konstanten verwendet">
          <a:extLst>
            <a:ext uri="{FF2B5EF4-FFF2-40B4-BE49-F238E27FC236}">
              <a16:creationId xmlns:a16="http://schemas.microsoft.com/office/drawing/2014/main" id="{0F629991-93D8-794E-DD81-8A3D380637C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123825</xdr:rowOff>
    </xdr:to>
    <xdr:sp macro="" textlink="">
      <xdr:nvSpPr>
        <xdr:cNvPr id="26135" name="AutoShape 1" descr="Eine Matrixformel, die Konstanten verwendet">
          <a:extLst>
            <a:ext uri="{FF2B5EF4-FFF2-40B4-BE49-F238E27FC236}">
              <a16:creationId xmlns:a16="http://schemas.microsoft.com/office/drawing/2014/main" id="{E9A78885-FD0A-920F-622F-124025E2B73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104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136" name="AutoShape 1" descr="Eine Matrixformel, die Konstanten verwendet">
          <a:extLst>
            <a:ext uri="{FF2B5EF4-FFF2-40B4-BE49-F238E27FC236}">
              <a16:creationId xmlns:a16="http://schemas.microsoft.com/office/drawing/2014/main" id="{5BC9C597-6217-C2A3-ADFB-1F0AFB81C28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123825</xdr:rowOff>
    </xdr:to>
    <xdr:sp macro="" textlink="">
      <xdr:nvSpPr>
        <xdr:cNvPr id="26137" name="AutoShape 1" descr="Eine Matrixformel, die Konstanten verwendet">
          <a:extLst>
            <a:ext uri="{FF2B5EF4-FFF2-40B4-BE49-F238E27FC236}">
              <a16:creationId xmlns:a16="http://schemas.microsoft.com/office/drawing/2014/main" id="{7C22A042-669B-4F75-967C-EF9DDB4DE91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265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138" name="AutoShape 1" descr="Eine Matrixformel, die Konstanten verwendet">
          <a:extLst>
            <a:ext uri="{FF2B5EF4-FFF2-40B4-BE49-F238E27FC236}">
              <a16:creationId xmlns:a16="http://schemas.microsoft.com/office/drawing/2014/main" id="{28152E9E-4FFE-8DFA-D486-024AD3AD9F1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123825</xdr:rowOff>
    </xdr:to>
    <xdr:sp macro="" textlink="">
      <xdr:nvSpPr>
        <xdr:cNvPr id="26139" name="AutoShape 1" descr="Eine Matrixformel, die Konstanten verwendet">
          <a:extLst>
            <a:ext uri="{FF2B5EF4-FFF2-40B4-BE49-F238E27FC236}">
              <a16:creationId xmlns:a16="http://schemas.microsoft.com/office/drawing/2014/main" id="{01CAB16B-8350-FD87-4D97-FDFD4829D0C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265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433</xdr:row>
      <xdr:rowOff>0</xdr:rowOff>
    </xdr:from>
    <xdr:to>
      <xdr:col>11</xdr:col>
      <xdr:colOff>314325</xdr:colOff>
      <xdr:row>434</xdr:row>
      <xdr:rowOff>133350</xdr:rowOff>
    </xdr:to>
    <xdr:sp macro="" textlink="">
      <xdr:nvSpPr>
        <xdr:cNvPr id="26140" name="AutoShape 1" descr="Eine Matrixformel, die Konstanten verwendet">
          <a:extLst>
            <a:ext uri="{FF2B5EF4-FFF2-40B4-BE49-F238E27FC236}">
              <a16:creationId xmlns:a16="http://schemas.microsoft.com/office/drawing/2014/main" id="{8B343F9E-568B-8194-3725-E20869F6BA11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42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433</xdr:row>
      <xdr:rowOff>0</xdr:rowOff>
    </xdr:from>
    <xdr:to>
      <xdr:col>11</xdr:col>
      <xdr:colOff>314325</xdr:colOff>
      <xdr:row>434</xdr:row>
      <xdr:rowOff>123825</xdr:rowOff>
    </xdr:to>
    <xdr:sp macro="" textlink="">
      <xdr:nvSpPr>
        <xdr:cNvPr id="26141" name="AutoShape 1" descr="Eine Matrixformel, die Konstanten verwendet">
          <a:extLst>
            <a:ext uri="{FF2B5EF4-FFF2-40B4-BE49-F238E27FC236}">
              <a16:creationId xmlns:a16="http://schemas.microsoft.com/office/drawing/2014/main" id="{591DC123-4F3E-3AF3-B951-FA5E4B45038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427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433</xdr:row>
      <xdr:rowOff>0</xdr:rowOff>
    </xdr:from>
    <xdr:to>
      <xdr:col>11</xdr:col>
      <xdr:colOff>314325</xdr:colOff>
      <xdr:row>434</xdr:row>
      <xdr:rowOff>133350</xdr:rowOff>
    </xdr:to>
    <xdr:sp macro="" textlink="">
      <xdr:nvSpPr>
        <xdr:cNvPr id="26142" name="AutoShape 1" descr="Eine Matrixformel, die Konstanten verwendet">
          <a:extLst>
            <a:ext uri="{FF2B5EF4-FFF2-40B4-BE49-F238E27FC236}">
              <a16:creationId xmlns:a16="http://schemas.microsoft.com/office/drawing/2014/main" id="{576BED6D-5543-47B7-5722-ECAFFE41B9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42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433</xdr:row>
      <xdr:rowOff>0</xdr:rowOff>
    </xdr:from>
    <xdr:to>
      <xdr:col>11</xdr:col>
      <xdr:colOff>314325</xdr:colOff>
      <xdr:row>434</xdr:row>
      <xdr:rowOff>123825</xdr:rowOff>
    </xdr:to>
    <xdr:sp macro="" textlink="">
      <xdr:nvSpPr>
        <xdr:cNvPr id="26143" name="AutoShape 1" descr="Eine Matrixformel, die Konstanten verwendet">
          <a:extLst>
            <a:ext uri="{FF2B5EF4-FFF2-40B4-BE49-F238E27FC236}">
              <a16:creationId xmlns:a16="http://schemas.microsoft.com/office/drawing/2014/main" id="{391446ED-344A-9B60-8916-E1CF6FE254F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704278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144" name="AutoShape 1" descr="Eine Matrixformel, die Konstanten verwendet">
          <a:extLst>
            <a:ext uri="{FF2B5EF4-FFF2-40B4-BE49-F238E27FC236}">
              <a16:creationId xmlns:a16="http://schemas.microsoft.com/office/drawing/2014/main" id="{374443E0-4C21-1584-F4A3-87345722407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123825</xdr:rowOff>
    </xdr:to>
    <xdr:sp macro="" textlink="">
      <xdr:nvSpPr>
        <xdr:cNvPr id="26145" name="AutoShape 1" descr="Eine Matrixformel, die Konstanten verwendet">
          <a:extLst>
            <a:ext uri="{FF2B5EF4-FFF2-40B4-BE49-F238E27FC236}">
              <a16:creationId xmlns:a16="http://schemas.microsoft.com/office/drawing/2014/main" id="{3F35C386-4CFE-A624-2D93-3E3E28B6D7D9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294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146" name="AutoShape 1" descr="Eine Matrixformel, die Konstanten verwendet">
          <a:extLst>
            <a:ext uri="{FF2B5EF4-FFF2-40B4-BE49-F238E27FC236}">
              <a16:creationId xmlns:a16="http://schemas.microsoft.com/office/drawing/2014/main" id="{F2E67A88-2E76-9E05-3911-71EFD48501C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123825</xdr:rowOff>
    </xdr:to>
    <xdr:sp macro="" textlink="">
      <xdr:nvSpPr>
        <xdr:cNvPr id="26147" name="AutoShape 1" descr="Eine Matrixformel, die Konstanten verwendet">
          <a:extLst>
            <a:ext uri="{FF2B5EF4-FFF2-40B4-BE49-F238E27FC236}">
              <a16:creationId xmlns:a16="http://schemas.microsoft.com/office/drawing/2014/main" id="{AF1B6EF0-9E77-E561-9FD6-C24B8CE914D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2943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148" name="AutoShape 1" descr="Eine Matrixformel, die Konstanten verwendet">
          <a:extLst>
            <a:ext uri="{FF2B5EF4-FFF2-40B4-BE49-F238E27FC236}">
              <a16:creationId xmlns:a16="http://schemas.microsoft.com/office/drawing/2014/main" id="{0E1D8237-8956-E339-1DFC-6224B89CF314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123825</xdr:rowOff>
    </xdr:to>
    <xdr:sp macro="" textlink="">
      <xdr:nvSpPr>
        <xdr:cNvPr id="26149" name="AutoShape 1" descr="Eine Matrixformel, die Konstanten verwendet">
          <a:extLst>
            <a:ext uri="{FF2B5EF4-FFF2-40B4-BE49-F238E27FC236}">
              <a16:creationId xmlns:a16="http://schemas.microsoft.com/office/drawing/2014/main" id="{07845E16-8125-EE64-F7FF-9D3D061E3E0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456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150" name="AutoShape 1" descr="Eine Matrixformel, die Konstanten verwendet">
          <a:extLst>
            <a:ext uri="{FF2B5EF4-FFF2-40B4-BE49-F238E27FC236}">
              <a16:creationId xmlns:a16="http://schemas.microsoft.com/office/drawing/2014/main" id="{343A5208-0EBE-FC5E-C26D-01A42DCCFD4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123825</xdr:rowOff>
    </xdr:to>
    <xdr:sp macro="" textlink="">
      <xdr:nvSpPr>
        <xdr:cNvPr id="26151" name="AutoShape 1" descr="Eine Matrixformel, die Konstanten verwendet">
          <a:extLst>
            <a:ext uri="{FF2B5EF4-FFF2-40B4-BE49-F238E27FC236}">
              <a16:creationId xmlns:a16="http://schemas.microsoft.com/office/drawing/2014/main" id="{F22B687E-828E-A4AF-E180-65F2C1F300D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456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6152" name="AutoShape 1" descr="Eine Matrixformel, die Konstanten verwendet">
          <a:extLst>
            <a:ext uri="{FF2B5EF4-FFF2-40B4-BE49-F238E27FC236}">
              <a16:creationId xmlns:a16="http://schemas.microsoft.com/office/drawing/2014/main" id="{E3EC438A-9787-4290-08A8-33368DA4029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123825</xdr:rowOff>
    </xdr:to>
    <xdr:sp macro="" textlink="">
      <xdr:nvSpPr>
        <xdr:cNvPr id="26153" name="AutoShape 1" descr="Eine Matrixformel, die Konstanten verwendet">
          <a:extLst>
            <a:ext uri="{FF2B5EF4-FFF2-40B4-BE49-F238E27FC236}">
              <a16:creationId xmlns:a16="http://schemas.microsoft.com/office/drawing/2014/main" id="{3971422B-7146-6C2A-745E-474B0D03D5B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618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6154" name="AutoShape 1" descr="Eine Matrixformel, die Konstanten verwendet">
          <a:extLst>
            <a:ext uri="{FF2B5EF4-FFF2-40B4-BE49-F238E27FC236}">
              <a16:creationId xmlns:a16="http://schemas.microsoft.com/office/drawing/2014/main" id="{07EE6117-F3CE-72F2-5024-E744094A0A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123825</xdr:rowOff>
    </xdr:to>
    <xdr:sp macro="" textlink="">
      <xdr:nvSpPr>
        <xdr:cNvPr id="26155" name="AutoShape 1" descr="Eine Matrixformel, die Konstanten verwendet">
          <a:extLst>
            <a:ext uri="{FF2B5EF4-FFF2-40B4-BE49-F238E27FC236}">
              <a16:creationId xmlns:a16="http://schemas.microsoft.com/office/drawing/2014/main" id="{14BAF7DC-BA8A-C6A3-8947-6233C3BF1D38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6182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156" name="AutoShape 1" descr="Eine Matrixformel, die Konstanten verwendet">
          <a:extLst>
            <a:ext uri="{FF2B5EF4-FFF2-40B4-BE49-F238E27FC236}">
              <a16:creationId xmlns:a16="http://schemas.microsoft.com/office/drawing/2014/main" id="{25FD7A51-6968-D236-99CC-42D9C9E3151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123825</xdr:rowOff>
    </xdr:to>
    <xdr:sp macro="" textlink="">
      <xdr:nvSpPr>
        <xdr:cNvPr id="26157" name="AutoShape 1" descr="Eine Matrixformel, die Konstanten verwendet">
          <a:extLst>
            <a:ext uri="{FF2B5EF4-FFF2-40B4-BE49-F238E27FC236}">
              <a16:creationId xmlns:a16="http://schemas.microsoft.com/office/drawing/2014/main" id="{BB710A3B-BAD2-BB12-990D-D23003F0C85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780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158" name="AutoShape 1" descr="Eine Matrixformel, die Konstanten verwendet">
          <a:extLst>
            <a:ext uri="{FF2B5EF4-FFF2-40B4-BE49-F238E27FC236}">
              <a16:creationId xmlns:a16="http://schemas.microsoft.com/office/drawing/2014/main" id="{1F9726F5-6177-9306-943D-C0D789DA256D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123825</xdr:rowOff>
    </xdr:to>
    <xdr:sp macro="" textlink="">
      <xdr:nvSpPr>
        <xdr:cNvPr id="26159" name="AutoShape 1" descr="Eine Matrixformel, die Konstanten verwendet">
          <a:extLst>
            <a:ext uri="{FF2B5EF4-FFF2-40B4-BE49-F238E27FC236}">
              <a16:creationId xmlns:a16="http://schemas.microsoft.com/office/drawing/2014/main" id="{BF64BC23-584B-CE9A-42D7-CA3450D60A7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697801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11</xdr:col>
          <xdr:colOff>95250</xdr:colOff>
          <xdr:row>1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F06DE6DC-A6E9-7F48-76BE-9069486315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Prtokoll laden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0</xdr:row>
          <xdr:rowOff>0</xdr:rowOff>
        </xdr:from>
        <xdr:to>
          <xdr:col>28</xdr:col>
          <xdr:colOff>28575</xdr:colOff>
          <xdr:row>0</xdr:row>
          <xdr:rowOff>361950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7C8C4957-F887-EBCA-DA8E-4DA11EF4C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0</xdr:row>
          <xdr:rowOff>0</xdr:rowOff>
        </xdr:from>
        <xdr:to>
          <xdr:col>30</xdr:col>
          <xdr:colOff>114300</xdr:colOff>
          <xdr:row>0</xdr:row>
          <xdr:rowOff>361950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812F1146-5146-E023-0BAA-FF0D882A8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Lorenzen/stick16gb/Lorenzen/Celtic%20Berlin/DTKV%20Verband/I_%20Bundesliga/Statistik_IBU/Vorlage/Ligaspielbetrieb%20V3.1/Ligaspielbetrieb%20V3.1/Liga_V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0" refreshError="1"/>
      <sheetData sheetId="1" refreshError="1"/>
      <sheetData sheetId="2" refreshError="1"/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4" refreshError="1"/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hristian.lorenzen@reemtsma.de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mailto:an.pally@arcor.de" TargetMode="External"/><Relationship Id="rId1" Type="http://schemas.openxmlformats.org/officeDocument/2006/relationships/hyperlink" Target="mailto:pedzuhause@compuserve.de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E7"/>
  <sheetViews>
    <sheetView workbookViewId="0"/>
  </sheetViews>
  <sheetFormatPr baseColWidth="10" defaultRowHeight="12.75"/>
  <cols>
    <col min="1" max="3" width="22.42578125" customWidth="1"/>
  </cols>
  <sheetData>
    <row r="1" spans="1:5">
      <c r="A1" s="82"/>
      <c r="B1" s="82">
        <v>1</v>
      </c>
      <c r="C1" s="82"/>
    </row>
    <row r="2" spans="1:5">
      <c r="A2" s="82" t="s">
        <v>169</v>
      </c>
      <c r="B2" s="82" t="s">
        <v>170</v>
      </c>
      <c r="C2" s="82" t="s">
        <v>170</v>
      </c>
      <c r="E2" s="2">
        <v>42395</v>
      </c>
    </row>
    <row r="3" spans="1:5">
      <c r="A3" s="82"/>
      <c r="B3" s="82"/>
      <c r="C3" s="82"/>
    </row>
    <row r="4" spans="1:5">
      <c r="A4" s="82"/>
      <c r="B4" s="82"/>
      <c r="C4" s="82"/>
    </row>
    <row r="5" spans="1:5">
      <c r="A5" s="82"/>
      <c r="B5" s="82"/>
      <c r="C5" s="82"/>
    </row>
    <row r="6" spans="1:5">
      <c r="A6" s="82"/>
      <c r="B6" s="234"/>
      <c r="C6" s="234"/>
    </row>
    <row r="7" spans="1:5">
      <c r="A7" s="82"/>
      <c r="B7" s="234"/>
      <c r="C7" s="23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/>
  <dimension ref="A1:BC40"/>
  <sheetViews>
    <sheetView showGridLines="0" zoomScale="75" workbookViewId="0"/>
  </sheetViews>
  <sheetFormatPr baseColWidth="10" defaultColWidth="0" defaultRowHeight="12.75" zeroHeight="1"/>
  <cols>
    <col min="1" max="2" width="2.42578125" style="6" customWidth="1"/>
    <col min="3" max="8" width="2.42578125" style="7" customWidth="1"/>
    <col min="9" max="21" width="2.140625" style="7" customWidth="1"/>
    <col min="22" max="36" width="2.140625" style="6" customWidth="1"/>
    <col min="37" max="37" width="1.42578125" style="6" customWidth="1"/>
    <col min="38" max="38" width="4.140625" style="6" hidden="1" customWidth="1"/>
    <col min="39" max="39" width="5.5703125" style="7" hidden="1" customWidth="1"/>
    <col min="40" max="40" width="2.140625" style="7" customWidth="1"/>
    <col min="41" max="42" width="2.140625" style="6" customWidth="1"/>
    <col min="43" max="43" width="2.42578125" style="6" customWidth="1"/>
    <col min="44" max="44" width="1.28515625" style="6" customWidth="1"/>
    <col min="45" max="45" width="3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578125" style="6" customWidth="1"/>
    <col min="51" max="55" width="2.42578125" style="6" hidden="1" customWidth="1"/>
    <col min="56" max="16384" width="2.28515625" style="6" hidden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63">
        <v>66</v>
      </c>
      <c r="W1" s="464"/>
      <c r="X1" s="465"/>
      <c r="Y1" s="84"/>
      <c r="Z1" s="84"/>
      <c r="AA1" s="84"/>
      <c r="AB1" s="84"/>
      <c r="AC1" s="84"/>
      <c r="AD1" s="84"/>
      <c r="AN1" s="454" t="s">
        <v>4</v>
      </c>
      <c r="AO1" s="454"/>
      <c r="AP1" s="454"/>
      <c r="AQ1" s="455">
        <v>32333</v>
      </c>
      <c r="AR1" s="455"/>
      <c r="AS1" s="455"/>
      <c r="AT1" s="455"/>
      <c r="AU1" s="455"/>
      <c r="AV1" s="455"/>
      <c r="AW1" s="8"/>
    </row>
    <row r="2" spans="1:49" ht="21.95" customHeight="1">
      <c r="C2" s="5" t="s">
        <v>11</v>
      </c>
      <c r="D2" s="9"/>
      <c r="E2" s="9"/>
      <c r="F2" s="9"/>
      <c r="G2" s="9"/>
      <c r="H2" s="9"/>
      <c r="I2" s="9"/>
      <c r="J2" s="436" t="s">
        <v>153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1:49" ht="21.95" customHeight="1">
      <c r="C3" s="435" t="s">
        <v>118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12" t="s">
        <v>0</v>
      </c>
      <c r="Q3" s="462" t="s">
        <v>106</v>
      </c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13"/>
      <c r="AI3" s="456" t="str">
        <f>AN34</f>
        <v/>
      </c>
      <c r="AJ3" s="456"/>
      <c r="AK3" s="14" t="s">
        <v>1</v>
      </c>
      <c r="AL3" s="14"/>
      <c r="AM3" s="14"/>
      <c r="AN3" s="456" t="str">
        <f>AQ34</f>
        <v/>
      </c>
      <c r="AO3" s="456"/>
      <c r="AP3" s="13"/>
      <c r="AQ3" s="13"/>
      <c r="AR3" s="456" t="str">
        <f>AS35</f>
        <v/>
      </c>
      <c r="AS3" s="456"/>
      <c r="AT3" s="14" t="s">
        <v>1</v>
      </c>
      <c r="AU3" s="456" t="str">
        <f>AV35</f>
        <v/>
      </c>
      <c r="AV3" s="456"/>
      <c r="AW3" s="6"/>
    </row>
    <row r="4" spans="1:49" ht="21.9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1:49" s="16" customFormat="1" ht="18">
      <c r="F5" s="457" t="s">
        <v>5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Y5" s="434" t="s">
        <v>6</v>
      </c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" ht="21.95" customHeight="1">
      <c r="E6" s="19">
        <v>1</v>
      </c>
      <c r="F6" s="437" t="s">
        <v>198</v>
      </c>
      <c r="G6" s="437"/>
      <c r="H6" s="437"/>
      <c r="I6" s="437"/>
      <c r="J6" s="437"/>
      <c r="K6" s="437"/>
      <c r="L6" s="437"/>
      <c r="M6" s="437"/>
      <c r="N6" s="437"/>
      <c r="O6" s="437"/>
      <c r="P6" s="437"/>
      <c r="X6" s="20">
        <v>5</v>
      </c>
      <c r="Y6" s="437" t="s">
        <v>198</v>
      </c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1:49" ht="21.95" customHeight="1">
      <c r="E7" s="19">
        <v>2</v>
      </c>
      <c r="F7" s="437" t="s">
        <v>198</v>
      </c>
      <c r="G7" s="437"/>
      <c r="H7" s="437"/>
      <c r="I7" s="437"/>
      <c r="J7" s="437"/>
      <c r="K7" s="437"/>
      <c r="L7" s="437"/>
      <c r="M7" s="437"/>
      <c r="N7" s="437"/>
      <c r="O7" s="437"/>
      <c r="P7" s="437"/>
      <c r="X7" s="20">
        <v>6</v>
      </c>
      <c r="Y7" s="437" t="s">
        <v>198</v>
      </c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1:49" ht="21.95" customHeight="1">
      <c r="E8" s="19">
        <v>3</v>
      </c>
      <c r="F8" s="437" t="s">
        <v>198</v>
      </c>
      <c r="G8" s="437"/>
      <c r="H8" s="437"/>
      <c r="I8" s="437"/>
      <c r="J8" s="437"/>
      <c r="K8" s="437"/>
      <c r="L8" s="437"/>
      <c r="M8" s="437"/>
      <c r="N8" s="437"/>
      <c r="O8" s="437"/>
      <c r="P8" s="437"/>
      <c r="X8" s="20">
        <v>7</v>
      </c>
      <c r="Y8" s="437" t="s">
        <v>198</v>
      </c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1:49" ht="21.95" customHeight="1">
      <c r="E9" s="19">
        <v>4</v>
      </c>
      <c r="F9" s="437" t="s">
        <v>198</v>
      </c>
      <c r="G9" s="437"/>
      <c r="H9" s="437"/>
      <c r="I9" s="437"/>
      <c r="J9" s="437"/>
      <c r="K9" s="437"/>
      <c r="L9" s="437"/>
      <c r="M9" s="437"/>
      <c r="N9" s="437"/>
      <c r="O9" s="437"/>
      <c r="P9" s="437"/>
      <c r="X9" s="20">
        <v>8</v>
      </c>
      <c r="Y9" s="437" t="s">
        <v>198</v>
      </c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spans="1:49" ht="21.95" customHeight="1"/>
    <row r="11" spans="1:49" ht="21.95" customHeight="1">
      <c r="C11" s="19">
        <v>1</v>
      </c>
      <c r="D11" s="438" t="str">
        <f>IF(ISBLANK($F$6),"",$F$6)</f>
        <v/>
      </c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12" t="s">
        <v>0</v>
      </c>
      <c r="P11" s="7">
        <v>5</v>
      </c>
      <c r="Q11" s="438" t="str">
        <f>IF(ISBLANK($Y$6),"",$Y$6)</f>
        <v/>
      </c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E11" s="440"/>
      <c r="AF11" s="440"/>
      <c r="AG11" s="12" t="s">
        <v>1</v>
      </c>
      <c r="AH11" s="439"/>
      <c r="AI11" s="439"/>
      <c r="AJ11" s="14"/>
      <c r="AL11" s="13" t="str">
        <f t="shared" ref="AL11:AL26" si="0">IF(ISNUMBER(AH11),IF(AE11&gt;AH11,2,IF(AE11=AH11,1,0)),"")</f>
        <v/>
      </c>
      <c r="AM11" s="15" t="str">
        <f t="shared" ref="AM11:AM26" si="1">IF(ISNUMBER(AH11),IF(AH11&gt;AE11,2,IF(AE11=AH11,1,0)),"")</f>
        <v/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1:49" ht="21.95" customHeight="1">
      <c r="C12" s="19">
        <v>2</v>
      </c>
      <c r="D12" s="438" t="str">
        <f>IF(ISBLANK($F$7),"",$F$7)</f>
        <v/>
      </c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12" t="s">
        <v>0</v>
      </c>
      <c r="P12" s="7">
        <v>6</v>
      </c>
      <c r="Q12" s="438" t="str">
        <f>IF(ISBLANK($Y$7),"",$Y$7)</f>
        <v/>
      </c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E12" s="440"/>
      <c r="AF12" s="440"/>
      <c r="AG12" s="12" t="s">
        <v>1</v>
      </c>
      <c r="AH12" s="439"/>
      <c r="AI12" s="439"/>
      <c r="AJ12" s="14"/>
      <c r="AL12" s="13" t="str">
        <f t="shared" si="0"/>
        <v/>
      </c>
      <c r="AM12" s="15" t="str">
        <f t="shared" si="1"/>
        <v/>
      </c>
      <c r="AO12" s="6">
        <v>7</v>
      </c>
      <c r="AQ12" s="23" t="str">
        <f>IF(ISNUMBER(AH12),SUM($AL$11:AL12),"")</f>
        <v/>
      </c>
      <c r="AR12" s="24" t="str">
        <f>IF(ISNUMBER(AH12),":","")</f>
        <v/>
      </c>
      <c r="AS12" s="24" t="str">
        <f>IF(ISNUMBER(AH12),SUM($AM$11:AM12),"")</f>
        <v/>
      </c>
      <c r="AT12" s="23" t="str">
        <f>IF(ISNUMBER(AH12),SUM($AE$11:AF12),"")</f>
        <v/>
      </c>
      <c r="AU12" s="24" t="str">
        <f>IF(ISNUMBER(AH12),":","")</f>
        <v/>
      </c>
      <c r="AV12" s="24" t="str">
        <f>IF(ISNUMBER(AH12),SUM($AH$11:AI12),"")</f>
        <v/>
      </c>
      <c r="AW12" s="6"/>
    </row>
    <row r="13" spans="1:49" ht="21.95" customHeight="1">
      <c r="C13" s="19">
        <v>3</v>
      </c>
      <c r="D13" s="438" t="str">
        <f>IF(ISBLANK($F$8),"",$F$8)</f>
        <v/>
      </c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12" t="s">
        <v>0</v>
      </c>
      <c r="P13" s="7">
        <v>7</v>
      </c>
      <c r="Q13" s="438" t="str">
        <f>IF(ISBLANK($Y$8),"",$Y$8)</f>
        <v/>
      </c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E13" s="440"/>
      <c r="AF13" s="440"/>
      <c r="AG13" s="12" t="s">
        <v>1</v>
      </c>
      <c r="AH13" s="439"/>
      <c r="AI13" s="439"/>
      <c r="AJ13" s="14"/>
      <c r="AL13" s="13" t="str">
        <f t="shared" si="0"/>
        <v/>
      </c>
      <c r="AM13" s="15" t="str">
        <f t="shared" si="1"/>
        <v/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1:49" ht="21.95" customHeight="1">
      <c r="C14" s="19">
        <v>4</v>
      </c>
      <c r="D14" s="438" t="str">
        <f>IF(ISBLANK($F$9),"",$F$9)</f>
        <v/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12" t="s">
        <v>0</v>
      </c>
      <c r="P14" s="7">
        <v>8</v>
      </c>
      <c r="Q14" s="438" t="str">
        <f>IF(ISBLANK($Y$9),"",$Y$9)</f>
        <v/>
      </c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E14" s="440"/>
      <c r="AF14" s="440"/>
      <c r="AG14" s="12" t="s">
        <v>1</v>
      </c>
      <c r="AH14" s="439"/>
      <c r="AI14" s="439"/>
      <c r="AJ14" s="14"/>
      <c r="AL14" s="13" t="str">
        <f t="shared" si="0"/>
        <v/>
      </c>
      <c r="AM14" s="15" t="str">
        <f t="shared" si="1"/>
        <v/>
      </c>
      <c r="AO14" s="6">
        <v>6</v>
      </c>
      <c r="AQ14" s="23" t="str">
        <f>IF(ISNUMBER(AH14),SUM($AL$11:AL14),"")</f>
        <v/>
      </c>
      <c r="AR14" s="24" t="str">
        <f>IF(ISNUMBER(AH14),":","")</f>
        <v/>
      </c>
      <c r="AS14" s="24" t="str">
        <f>IF(ISNUMBER(AH14),SUM($AM$11:AM14),"")</f>
        <v/>
      </c>
      <c r="AT14" s="23" t="str">
        <f>IF(ISNUMBER(AH14),SUM($AE$11:AF14),"")</f>
        <v/>
      </c>
      <c r="AU14" s="24" t="str">
        <f>IF(ISNUMBER(AH14),":","")</f>
        <v/>
      </c>
      <c r="AV14" s="24" t="str">
        <f>IF(ISNUMBER(AH14),SUM($AH$11:AI14),"")</f>
        <v/>
      </c>
      <c r="AW14" s="6"/>
    </row>
    <row r="15" spans="1:49" ht="21.95" customHeight="1">
      <c r="C15" s="19">
        <v>2</v>
      </c>
      <c r="D15" s="438" t="str">
        <f>IF(ISBLANK($F$7),"",$F$7)</f>
        <v/>
      </c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12" t="s">
        <v>0</v>
      </c>
      <c r="P15" s="7">
        <v>5</v>
      </c>
      <c r="Q15" s="438" t="str">
        <f>IF(ISBLANK($Y$6),"",$Y$6)</f>
        <v/>
      </c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E15" s="440"/>
      <c r="AF15" s="440"/>
      <c r="AG15" s="12" t="s">
        <v>1</v>
      </c>
      <c r="AH15" s="439"/>
      <c r="AI15" s="439"/>
      <c r="AJ15" s="14"/>
      <c r="AL15" s="13" t="str">
        <f t="shared" si="0"/>
        <v/>
      </c>
      <c r="AM15" s="15" t="str">
        <f t="shared" si="1"/>
        <v/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1:49" ht="21.95" customHeight="1">
      <c r="C16" s="19">
        <v>3</v>
      </c>
      <c r="D16" s="438" t="str">
        <f>IF(ISBLANK($F$8),"",$F$8)</f>
        <v/>
      </c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12" t="s">
        <v>0</v>
      </c>
      <c r="P16" s="7">
        <v>6</v>
      </c>
      <c r="Q16" s="438" t="str">
        <f>IF(ISBLANK($Y$7),"",$Y$7)</f>
        <v/>
      </c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E16" s="440"/>
      <c r="AF16" s="440"/>
      <c r="AG16" s="12" t="s">
        <v>1</v>
      </c>
      <c r="AH16" s="439"/>
      <c r="AI16" s="439"/>
      <c r="AJ16" s="14"/>
      <c r="AL16" s="13" t="str">
        <f t="shared" si="0"/>
        <v/>
      </c>
      <c r="AM16" s="15" t="str">
        <f t="shared" si="1"/>
        <v/>
      </c>
      <c r="AO16" s="6">
        <v>8</v>
      </c>
      <c r="AQ16" s="23" t="str">
        <f>IF(ISNUMBER(AH16),SUM($AL$11:AL16),"")</f>
        <v/>
      </c>
      <c r="AR16" s="24" t="str">
        <f>IF(ISNUMBER(AH16),":","")</f>
        <v/>
      </c>
      <c r="AS16" s="24" t="str">
        <f>IF(ISNUMBER(AH16),SUM($AM$11:AM16),"")</f>
        <v/>
      </c>
      <c r="AT16" s="23" t="str">
        <f>IF(ISNUMBER(AH16),SUM($AE$11:AF16),"")</f>
        <v/>
      </c>
      <c r="AU16" s="24" t="str">
        <f>IF(ISNUMBER(AH16),":","")</f>
        <v/>
      </c>
      <c r="AV16" s="24" t="str">
        <f>IF(ISNUMBER(AH16),SUM($AH$11:AI16),"")</f>
        <v/>
      </c>
      <c r="AW16" s="6"/>
    </row>
    <row r="17" spans="3:49" ht="21.95" customHeight="1">
      <c r="C17" s="19">
        <v>4</v>
      </c>
      <c r="D17" s="438" t="str">
        <f>IF(ISBLANK($F$9),"",$F$9)</f>
        <v/>
      </c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12" t="s">
        <v>0</v>
      </c>
      <c r="P17" s="7">
        <v>7</v>
      </c>
      <c r="Q17" s="438" t="str">
        <f>IF(ISBLANK($Y$8),"",$Y$8)</f>
        <v/>
      </c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E17" s="440"/>
      <c r="AF17" s="440"/>
      <c r="AG17" s="12" t="s">
        <v>1</v>
      </c>
      <c r="AH17" s="439"/>
      <c r="AI17" s="439"/>
      <c r="AJ17" s="14"/>
      <c r="AL17" s="13" t="str">
        <f t="shared" si="0"/>
        <v/>
      </c>
      <c r="AM17" s="15" t="str">
        <f t="shared" si="1"/>
        <v/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95" customHeight="1">
      <c r="C18" s="19">
        <v>1</v>
      </c>
      <c r="D18" s="438" t="str">
        <f>IF(ISBLANK($F$6),"",$F$6)</f>
        <v/>
      </c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12" t="s">
        <v>0</v>
      </c>
      <c r="P18" s="7">
        <v>8</v>
      </c>
      <c r="Q18" s="438" t="str">
        <f>IF(ISBLANK($Y$9),"",$Y$9)</f>
        <v/>
      </c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E18" s="440"/>
      <c r="AF18" s="440"/>
      <c r="AG18" s="12" t="s">
        <v>1</v>
      </c>
      <c r="AH18" s="439"/>
      <c r="AI18" s="439"/>
      <c r="AJ18" s="14"/>
      <c r="AL18" s="13" t="str">
        <f t="shared" si="0"/>
        <v/>
      </c>
      <c r="AM18" s="15" t="str">
        <f t="shared" si="1"/>
        <v/>
      </c>
      <c r="AO18" s="6">
        <v>5</v>
      </c>
      <c r="AQ18" s="23" t="str">
        <f>IF(ISNUMBER(AH18),SUM($AL$11:AL18),"")</f>
        <v/>
      </c>
      <c r="AR18" s="24" t="str">
        <f>IF(ISNUMBER(AH18),":","")</f>
        <v/>
      </c>
      <c r="AS18" s="24" t="str">
        <f>IF(ISNUMBER(AH18),SUM($AM$11:AM18),"")</f>
        <v/>
      </c>
      <c r="AT18" s="23" t="str">
        <f>IF(ISNUMBER(AH18),SUM($AE$11:AF18),"")</f>
        <v/>
      </c>
      <c r="AU18" s="24" t="str">
        <f>IF(ISNUMBER(AH18),":","")</f>
        <v/>
      </c>
      <c r="AV18" s="24" t="str">
        <f>IF(ISNUMBER(AH18),SUM($AH$11:AI18),"")</f>
        <v/>
      </c>
      <c r="AW18" s="6"/>
    </row>
    <row r="19" spans="3:49" ht="21.95" customHeight="1">
      <c r="C19" s="19">
        <v>4</v>
      </c>
      <c r="D19" s="438" t="str">
        <f>IF(ISBLANK($F$9),"",$F$9)</f>
        <v/>
      </c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12" t="s">
        <v>0</v>
      </c>
      <c r="P19" s="7">
        <v>6</v>
      </c>
      <c r="Q19" s="438" t="str">
        <f>IF(ISBLANK($Y$7),"",$Y$7)</f>
        <v/>
      </c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E19" s="440"/>
      <c r="AF19" s="440"/>
      <c r="AG19" s="12" t="s">
        <v>1</v>
      </c>
      <c r="AH19" s="439"/>
      <c r="AI19" s="439"/>
      <c r="AJ19" s="14"/>
      <c r="AL19" s="13" t="str">
        <f t="shared" si="0"/>
        <v/>
      </c>
      <c r="AM19" s="15" t="str">
        <f t="shared" si="1"/>
        <v/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95" customHeight="1">
      <c r="C20" s="19">
        <v>3</v>
      </c>
      <c r="D20" s="438" t="str">
        <f>IF(ISBLANK($F$8),"",$F$8)</f>
        <v/>
      </c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12" t="s">
        <v>0</v>
      </c>
      <c r="P20" s="7">
        <v>5</v>
      </c>
      <c r="Q20" s="438" t="str">
        <f>IF(ISBLANK($Y$6),"",$Y$6)</f>
        <v/>
      </c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E20" s="440"/>
      <c r="AF20" s="440"/>
      <c r="AG20" s="12" t="s">
        <v>1</v>
      </c>
      <c r="AH20" s="439"/>
      <c r="AI20" s="439"/>
      <c r="AJ20" s="14"/>
      <c r="AL20" s="13" t="str">
        <f t="shared" si="0"/>
        <v/>
      </c>
      <c r="AM20" s="15" t="str">
        <f t="shared" si="1"/>
        <v/>
      </c>
      <c r="AO20" s="6">
        <v>7</v>
      </c>
      <c r="AQ20" s="23" t="str">
        <f>IF(ISNUMBER(AH20),SUM($AL$11:AL20),"")</f>
        <v/>
      </c>
      <c r="AR20" s="24" t="str">
        <f>IF(ISNUMBER(AH20),":","")</f>
        <v/>
      </c>
      <c r="AS20" s="24" t="str">
        <f>IF(ISNUMBER(AH20),SUM($AM$11:AM20),"")</f>
        <v/>
      </c>
      <c r="AT20" s="23" t="str">
        <f>IF(ISNUMBER(AH20),SUM($AE$11:AF20),"")</f>
        <v/>
      </c>
      <c r="AU20" s="24" t="str">
        <f>IF(ISNUMBER(AH20),":","")</f>
        <v/>
      </c>
      <c r="AV20" s="24" t="str">
        <f>IF(ISNUMBER(AH20),SUM($AH$11:AI20),"")</f>
        <v/>
      </c>
      <c r="AW20" s="6"/>
    </row>
    <row r="21" spans="3:49" ht="21.95" customHeight="1">
      <c r="C21" s="19">
        <v>2</v>
      </c>
      <c r="D21" s="438" t="str">
        <f>IF(ISBLANK($F$7),"",$F$7)</f>
        <v/>
      </c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12" t="s">
        <v>0</v>
      </c>
      <c r="P21" s="7">
        <v>8</v>
      </c>
      <c r="Q21" s="438" t="str">
        <f>IF(ISBLANK($Y$9),"",$Y$9)</f>
        <v/>
      </c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E21" s="440"/>
      <c r="AF21" s="440"/>
      <c r="AG21" s="12" t="s">
        <v>1</v>
      </c>
      <c r="AH21" s="439"/>
      <c r="AI21" s="439"/>
      <c r="AJ21" s="14"/>
      <c r="AL21" s="13" t="str">
        <f t="shared" si="0"/>
        <v/>
      </c>
      <c r="AM21" s="15" t="str">
        <f t="shared" si="1"/>
        <v/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95" customHeight="1">
      <c r="C22" s="19">
        <v>1</v>
      </c>
      <c r="D22" s="438" t="str">
        <f>IF(ISBLANK($F$6),"",$F$6)</f>
        <v/>
      </c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12" t="s">
        <v>0</v>
      </c>
      <c r="P22" s="7">
        <v>7</v>
      </c>
      <c r="Q22" s="438" t="str">
        <f>IF(ISBLANK($Y$8),"",$Y$8)</f>
        <v/>
      </c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E22" s="440"/>
      <c r="AF22" s="440"/>
      <c r="AG22" s="12" t="s">
        <v>1</v>
      </c>
      <c r="AH22" s="439"/>
      <c r="AI22" s="439"/>
      <c r="AJ22" s="14"/>
      <c r="AL22" s="13" t="str">
        <f t="shared" si="0"/>
        <v/>
      </c>
      <c r="AM22" s="15" t="str">
        <f t="shared" si="1"/>
        <v/>
      </c>
      <c r="AO22" s="6">
        <v>6</v>
      </c>
      <c r="AQ22" s="23" t="str">
        <f>IF(ISNUMBER(AH22),SUM($AL$11:AL22),"")</f>
        <v/>
      </c>
      <c r="AR22" s="24" t="str">
        <f>IF(ISNUMBER(AH22),":","")</f>
        <v/>
      </c>
      <c r="AS22" s="24" t="str">
        <f>IF(ISNUMBER(AH22),SUM($AM$11:AM22),"")</f>
        <v/>
      </c>
      <c r="AT22" s="23" t="str">
        <f>IF(ISNUMBER(AH22),SUM($AE$11:AF22),"")</f>
        <v/>
      </c>
      <c r="AU22" s="24" t="str">
        <f>IF(ISNUMBER(AH22),":","")</f>
        <v/>
      </c>
      <c r="AV22" s="24" t="str">
        <f>IF(ISNUMBER(AH22),SUM($AH$11:AI22),"")</f>
        <v/>
      </c>
      <c r="AW22" s="6"/>
    </row>
    <row r="23" spans="3:49" ht="21.95" customHeight="1">
      <c r="C23" s="19">
        <v>1</v>
      </c>
      <c r="D23" s="438" t="str">
        <f>IF(ISBLANK($F$6),"",$F$6)</f>
        <v/>
      </c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12" t="s">
        <v>0</v>
      </c>
      <c r="P23" s="7">
        <v>6</v>
      </c>
      <c r="Q23" s="438" t="str">
        <f>IF(ISBLANK($Y$7),"",$Y$7)</f>
        <v/>
      </c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E23" s="440"/>
      <c r="AF23" s="440"/>
      <c r="AG23" s="12" t="s">
        <v>1</v>
      </c>
      <c r="AH23" s="439"/>
      <c r="AI23" s="439"/>
      <c r="AJ23" s="14"/>
      <c r="AL23" s="13" t="str">
        <f t="shared" si="0"/>
        <v/>
      </c>
      <c r="AM23" s="15" t="str">
        <f t="shared" si="1"/>
        <v/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95" customHeight="1">
      <c r="C24" s="19">
        <v>4</v>
      </c>
      <c r="D24" s="438" t="str">
        <f>IF(ISBLANK($F$9),"",$F$9)</f>
        <v/>
      </c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12" t="s">
        <v>0</v>
      </c>
      <c r="P24" s="7">
        <v>5</v>
      </c>
      <c r="Q24" s="438" t="str">
        <f>IF(ISBLANK($Y$6),"",$Y$6)</f>
        <v/>
      </c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E24" s="440"/>
      <c r="AF24" s="440"/>
      <c r="AG24" s="12" t="s">
        <v>1</v>
      </c>
      <c r="AH24" s="439"/>
      <c r="AI24" s="439"/>
      <c r="AJ24" s="14"/>
      <c r="AL24" s="13" t="str">
        <f t="shared" si="0"/>
        <v/>
      </c>
      <c r="AM24" s="15" t="str">
        <f t="shared" si="1"/>
        <v/>
      </c>
      <c r="AO24" s="6">
        <v>8</v>
      </c>
      <c r="AQ24" s="23" t="str">
        <f>IF(ISNUMBER(AH24),SUM($AL$11:AL24),"")</f>
        <v/>
      </c>
      <c r="AR24" s="24" t="str">
        <f>IF(ISNUMBER(AH24),":","")</f>
        <v/>
      </c>
      <c r="AS24" s="24" t="str">
        <f>IF(ISNUMBER(AH24),SUM($AM$11:AM24),"")</f>
        <v/>
      </c>
      <c r="AT24" s="23" t="str">
        <f>IF(ISNUMBER(AH24),SUM($AE$11:AF24),"")</f>
        <v/>
      </c>
      <c r="AU24" s="24" t="str">
        <f>IF(ISNUMBER(AH24),":","")</f>
        <v/>
      </c>
      <c r="AV24" s="24" t="str">
        <f>IF(ISNUMBER(AH24),SUM($AH$11:AI24),"")</f>
        <v/>
      </c>
      <c r="AW24" s="6"/>
    </row>
    <row r="25" spans="3:49" ht="21.95" customHeight="1">
      <c r="C25" s="19">
        <v>3</v>
      </c>
      <c r="D25" s="438" t="str">
        <f>IF(ISBLANK($F$8),"",$F$8)</f>
        <v/>
      </c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12" t="s">
        <v>0</v>
      </c>
      <c r="P25" s="7">
        <v>8</v>
      </c>
      <c r="Q25" s="438" t="str">
        <f>IF(ISBLANK($Y$9),"",$Y$9)</f>
        <v/>
      </c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E25" s="440"/>
      <c r="AF25" s="440"/>
      <c r="AG25" s="12" t="s">
        <v>1</v>
      </c>
      <c r="AH25" s="439"/>
      <c r="AI25" s="439"/>
      <c r="AJ25" s="14"/>
      <c r="AL25" s="13" t="str">
        <f t="shared" si="0"/>
        <v/>
      </c>
      <c r="AM25" s="15" t="str">
        <f t="shared" si="1"/>
        <v/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95" customHeight="1">
      <c r="C26" s="19">
        <v>2</v>
      </c>
      <c r="D26" s="438" t="str">
        <f>IF(ISBLANK($F$7),"",$F$7)</f>
        <v/>
      </c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12" t="s">
        <v>0</v>
      </c>
      <c r="P26" s="7">
        <v>7</v>
      </c>
      <c r="Q26" s="438" t="str">
        <f>IF(ISBLANK($Y$8),"",$Y$8)</f>
        <v/>
      </c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E26" s="440"/>
      <c r="AF26" s="440"/>
      <c r="AG26" s="12" t="s">
        <v>1</v>
      </c>
      <c r="AH26" s="439"/>
      <c r="AI26" s="439"/>
      <c r="AJ26" s="14"/>
      <c r="AL26" s="13" t="str">
        <f t="shared" si="0"/>
        <v/>
      </c>
      <c r="AM26" s="15" t="str">
        <f t="shared" si="1"/>
        <v/>
      </c>
      <c r="AO26" s="6">
        <v>5</v>
      </c>
      <c r="AQ26" s="23" t="str">
        <f>IF(ISNUMBER(AH26),SUM($AL$11:AL26),"")</f>
        <v/>
      </c>
      <c r="AR26" s="24" t="str">
        <f>IF(ISNUMBER(AH26),":","")</f>
        <v/>
      </c>
      <c r="AS26" s="24" t="str">
        <f>IF(ISNUMBER(AH26),SUM($AM$11:AM26),"")</f>
        <v/>
      </c>
      <c r="AT26" s="23" t="str">
        <f>IF(ISNUMBER(AH26),SUM($AE$11:AF26),"")</f>
        <v/>
      </c>
      <c r="AU26" s="24" t="str">
        <f>IF(ISNUMBER(AH26),":","")</f>
        <v/>
      </c>
      <c r="AV26" s="24" t="str">
        <f>IF(ISNUMBER(AH26),SUM($AH$11:AI26),"")</f>
        <v/>
      </c>
      <c r="AW26" s="6"/>
    </row>
    <row r="27" spans="3:49" ht="19.5" customHeight="1"/>
    <row r="28" spans="3:49" s="25" customFormat="1" ht="18.95" customHeight="1">
      <c r="C28" s="26"/>
      <c r="D28" s="27"/>
      <c r="E28" s="27"/>
      <c r="F28" s="27"/>
      <c r="G28" s="27"/>
      <c r="H28" s="28"/>
      <c r="I28" s="29">
        <v>5</v>
      </c>
      <c r="J28" s="446" t="str">
        <f>IF(ISBLANK($Y$6),"",$Y$6)</f>
        <v/>
      </c>
      <c r="K28" s="446"/>
      <c r="L28" s="446"/>
      <c r="M28" s="446"/>
      <c r="N28" s="446"/>
      <c r="O28" s="447"/>
      <c r="P28" s="29">
        <v>6</v>
      </c>
      <c r="Q28" s="446" t="str">
        <f>IF(ISBLANK($Y$7),"",$Y$7)</f>
        <v/>
      </c>
      <c r="R28" s="446"/>
      <c r="S28" s="446"/>
      <c r="T28" s="446"/>
      <c r="U28" s="446"/>
      <c r="V28" s="447"/>
      <c r="W28" s="29">
        <v>7</v>
      </c>
      <c r="X28" s="452" t="str">
        <f>IF(ISBLANK($Y$8),"",$Y$8)</f>
        <v/>
      </c>
      <c r="Y28" s="452"/>
      <c r="Z28" s="452"/>
      <c r="AA28" s="452"/>
      <c r="AB28" s="452"/>
      <c r="AC28" s="453"/>
      <c r="AD28" s="29">
        <v>8</v>
      </c>
      <c r="AE28" s="452" t="str">
        <f>IF(ISBLANK($Y$9),"",$Y$9)</f>
        <v/>
      </c>
      <c r="AF28" s="452"/>
      <c r="AG28" s="452"/>
      <c r="AH28" s="452"/>
      <c r="AI28" s="452"/>
      <c r="AJ28" s="453"/>
      <c r="AK28" s="30"/>
      <c r="AL28" s="30"/>
      <c r="AM28" s="30"/>
      <c r="AN28" s="443" t="s">
        <v>7</v>
      </c>
      <c r="AO28" s="444"/>
      <c r="AP28" s="444"/>
      <c r="AQ28" s="444"/>
      <c r="AR28" s="445"/>
      <c r="AS28" s="443" t="s">
        <v>8</v>
      </c>
      <c r="AT28" s="444"/>
      <c r="AU28" s="444"/>
      <c r="AV28" s="444"/>
      <c r="AW28" s="445"/>
    </row>
    <row r="29" spans="3:49" s="25" customFormat="1" ht="18.95" customHeight="1">
      <c r="C29" s="34">
        <v>1</v>
      </c>
      <c r="D29" s="441" t="str">
        <f>IF(ISBLANK($F$6),"",$F$6)</f>
        <v/>
      </c>
      <c r="E29" s="441"/>
      <c r="F29" s="441"/>
      <c r="G29" s="441"/>
      <c r="H29" s="442"/>
      <c r="I29" s="458" t="str">
        <f>IF(ISNUMBER(AE11),AE11,"")</f>
        <v/>
      </c>
      <c r="J29" s="459"/>
      <c r="K29" s="459"/>
      <c r="L29" s="32" t="s">
        <v>1</v>
      </c>
      <c r="M29" s="460" t="str">
        <f>IF(ISNUMBER(AH11),AH11,"")</f>
        <v/>
      </c>
      <c r="N29" s="460"/>
      <c r="O29" s="461"/>
      <c r="P29" s="448" t="str">
        <f>IF(ISNUMBER(AE23),AE23,"")</f>
        <v/>
      </c>
      <c r="Q29" s="449"/>
      <c r="R29" s="449"/>
      <c r="S29" s="32" t="s">
        <v>1</v>
      </c>
      <c r="T29" s="450" t="str">
        <f>IF(ISNUMBER(AH23),AH23,"")</f>
        <v/>
      </c>
      <c r="U29" s="450"/>
      <c r="V29" s="451"/>
      <c r="W29" s="448" t="str">
        <f>IF(ISNUMBER(AE22),AE22,"")</f>
        <v/>
      </c>
      <c r="X29" s="449"/>
      <c r="Y29" s="449"/>
      <c r="Z29" s="32" t="s">
        <v>1</v>
      </c>
      <c r="AA29" s="450" t="str">
        <f>IF(ISNUMBER(AH22),AH22,"")</f>
        <v/>
      </c>
      <c r="AB29" s="450"/>
      <c r="AC29" s="451"/>
      <c r="AD29" s="448" t="str">
        <f>IF(ISNUMBER(AE18),AE18,"")</f>
        <v/>
      </c>
      <c r="AE29" s="449"/>
      <c r="AF29" s="449"/>
      <c r="AG29" s="32" t="s">
        <v>1</v>
      </c>
      <c r="AH29" s="450" t="str">
        <f>IF(ISNUMBER(AH18),AH18,"")</f>
        <v/>
      </c>
      <c r="AI29" s="450"/>
      <c r="AJ29" s="451"/>
      <c r="AK29" s="27"/>
      <c r="AL29" s="27"/>
      <c r="AM29" s="27"/>
      <c r="AN29" s="448" t="str">
        <f>IF(ISBLANK(F6),"",IF(ISNUMBER(AH11),SUMIF(D11:N26,D29,AL11:AL26),""))</f>
        <v/>
      </c>
      <c r="AO29" s="449"/>
      <c r="AP29" s="32" t="s">
        <v>1</v>
      </c>
      <c r="AQ29" s="450" t="str">
        <f>IF(ISBLANK(F6),"",IF(ISNUMBER(AH11),SUMIF(D11:N26,D29,AM11:AM26),""))</f>
        <v/>
      </c>
      <c r="AR29" s="451"/>
      <c r="AS29" s="448" t="str">
        <f>IF(ISBLANK(F6),"",IF(ISNUMBER(AH11),SUM(I29,P29,W29,AD29),""))</f>
        <v/>
      </c>
      <c r="AT29" s="449"/>
      <c r="AU29" s="32" t="s">
        <v>1</v>
      </c>
      <c r="AV29" s="450" t="str">
        <f>IF(ISBLANK(F6),"",IF(ISNUMBER(AH11),SUM(M29,T29,AA29,AH29),""))</f>
        <v/>
      </c>
      <c r="AW29" s="451"/>
    </row>
    <row r="30" spans="3:49" s="25" customFormat="1" ht="18.95" customHeight="1">
      <c r="C30" s="34">
        <v>2</v>
      </c>
      <c r="D30" s="441" t="str">
        <f>IF(ISBLANK($F$7),"",$F$7)</f>
        <v/>
      </c>
      <c r="E30" s="441"/>
      <c r="F30" s="441"/>
      <c r="G30" s="441"/>
      <c r="H30" s="442"/>
      <c r="I30" s="458" t="str">
        <f>IF(ISNUMBER(AE15),AE15,"")</f>
        <v/>
      </c>
      <c r="J30" s="459"/>
      <c r="K30" s="459"/>
      <c r="L30" s="32" t="s">
        <v>1</v>
      </c>
      <c r="M30" s="460" t="str">
        <f>IF(ISNUMBER(AH15),AH15,"")</f>
        <v/>
      </c>
      <c r="N30" s="460"/>
      <c r="O30" s="461"/>
      <c r="P30" s="448" t="str">
        <f>IF(ISNUMBER(AE12),AE12,"")</f>
        <v/>
      </c>
      <c r="Q30" s="449"/>
      <c r="R30" s="449"/>
      <c r="S30" s="32" t="s">
        <v>1</v>
      </c>
      <c r="T30" s="450" t="str">
        <f>IF(ISNUMBER(AH12),AH12,"")</f>
        <v/>
      </c>
      <c r="U30" s="450"/>
      <c r="V30" s="451"/>
      <c r="W30" s="448" t="str">
        <f>IF(ISNUMBER(AE26),AE26,"")</f>
        <v/>
      </c>
      <c r="X30" s="449"/>
      <c r="Y30" s="449"/>
      <c r="Z30" s="32" t="s">
        <v>1</v>
      </c>
      <c r="AA30" s="450" t="str">
        <f>IF(ISNUMBER(AH26),AH26,"")</f>
        <v/>
      </c>
      <c r="AB30" s="450"/>
      <c r="AC30" s="451"/>
      <c r="AD30" s="448" t="str">
        <f>IF(ISNUMBER(AE21),AE21,"")</f>
        <v/>
      </c>
      <c r="AE30" s="449"/>
      <c r="AF30" s="449"/>
      <c r="AG30" s="32" t="s">
        <v>1</v>
      </c>
      <c r="AH30" s="450" t="str">
        <f>IF(ISNUMBER(AH21),AH21,"")</f>
        <v/>
      </c>
      <c r="AI30" s="450"/>
      <c r="AJ30" s="451"/>
      <c r="AK30" s="27"/>
      <c r="AL30" s="27"/>
      <c r="AM30" s="27"/>
      <c r="AN30" s="448" t="str">
        <f>IF(ISBLANK(F7),"",IF(ISNUMBER(AH12),SUMIF(D12:N27,D30,AL12:AL27),""))</f>
        <v/>
      </c>
      <c r="AO30" s="449"/>
      <c r="AP30" s="32" t="s">
        <v>1</v>
      </c>
      <c r="AQ30" s="450" t="str">
        <f>IF(ISBLANK(F7),"",IF(ISNUMBER(AH12),SUMIF(D12:N27,D30,AM12:AM27),""))</f>
        <v/>
      </c>
      <c r="AR30" s="451"/>
      <c r="AS30" s="448" t="str">
        <f>IF(ISBLANK(F7),"",IF(ISNUMBER(AH12),SUM(I30,P30,W30,AD30),""))</f>
        <v/>
      </c>
      <c r="AT30" s="449"/>
      <c r="AU30" s="32" t="s">
        <v>1</v>
      </c>
      <c r="AV30" s="450" t="str">
        <f>IF(ISBLANK(F7),"",IF(ISNUMBER(AH12),SUM(M30,T30,AA30,AH30),""))</f>
        <v/>
      </c>
      <c r="AW30" s="451"/>
    </row>
    <row r="31" spans="3:49" s="25" customFormat="1" ht="18.95" customHeight="1">
      <c r="C31" s="34">
        <v>3</v>
      </c>
      <c r="D31" s="441" t="str">
        <f>IF(ISBLANK($F$8),"",$F$8)</f>
        <v/>
      </c>
      <c r="E31" s="441"/>
      <c r="F31" s="441"/>
      <c r="G31" s="441"/>
      <c r="H31" s="442"/>
      <c r="I31" s="458" t="str">
        <f>IF(ISNUMBER(AE20),AE20,"")</f>
        <v/>
      </c>
      <c r="J31" s="459"/>
      <c r="K31" s="459"/>
      <c r="L31" s="32" t="s">
        <v>1</v>
      </c>
      <c r="M31" s="460" t="str">
        <f>IF(ISNUMBER(AH20),AH20,"")</f>
        <v/>
      </c>
      <c r="N31" s="460"/>
      <c r="O31" s="461"/>
      <c r="P31" s="448" t="str">
        <f>IF(ISNUMBER(AE16),AE16,"")</f>
        <v/>
      </c>
      <c r="Q31" s="449"/>
      <c r="R31" s="449"/>
      <c r="S31" s="32" t="s">
        <v>1</v>
      </c>
      <c r="T31" s="450" t="str">
        <f>IF(ISNUMBER(AH16),AH16,"")</f>
        <v/>
      </c>
      <c r="U31" s="450"/>
      <c r="V31" s="451"/>
      <c r="W31" s="448" t="str">
        <f>IF(ISNUMBER(AE13),AE13,"")</f>
        <v/>
      </c>
      <c r="X31" s="449"/>
      <c r="Y31" s="449"/>
      <c r="Z31" s="32" t="s">
        <v>1</v>
      </c>
      <c r="AA31" s="450" t="str">
        <f>IF(ISNUMBER(AH13),AH13,"")</f>
        <v/>
      </c>
      <c r="AB31" s="450"/>
      <c r="AC31" s="451"/>
      <c r="AD31" s="448" t="str">
        <f>IF(ISNUMBER(AE25),AE25,"")</f>
        <v/>
      </c>
      <c r="AE31" s="449"/>
      <c r="AF31" s="449"/>
      <c r="AG31" s="32" t="s">
        <v>1</v>
      </c>
      <c r="AH31" s="450" t="str">
        <f>IF(ISNUMBER(AH25),AH25,"")</f>
        <v/>
      </c>
      <c r="AI31" s="450"/>
      <c r="AJ31" s="451"/>
      <c r="AK31" s="27"/>
      <c r="AL31" s="27"/>
      <c r="AM31" s="27"/>
      <c r="AN31" s="448" t="str">
        <f>IF(ISBLANK(F8),"",IF(ISNUMBER(AH13),SUMIF(D13:N28,D31,AL13:AL28),""))</f>
        <v/>
      </c>
      <c r="AO31" s="449"/>
      <c r="AP31" s="32" t="s">
        <v>1</v>
      </c>
      <c r="AQ31" s="450" t="str">
        <f>IF(ISBLANK(F8),"",IF(ISNUMBER(AH13),SUMIF(D13:N28,D31,AM13:AM28),""))</f>
        <v/>
      </c>
      <c r="AR31" s="451"/>
      <c r="AS31" s="448" t="str">
        <f>IF(ISBLANK(F8),"",IF(ISNUMBER(AH13),SUM(I31,P31,W31,AD31),""))</f>
        <v/>
      </c>
      <c r="AT31" s="449"/>
      <c r="AU31" s="32" t="s">
        <v>1</v>
      </c>
      <c r="AV31" s="450" t="str">
        <f>IF(ISBLANK(F8),"",IF(ISNUMBER(AH13),SUM(M31,T31,AA31,AH31),""))</f>
        <v/>
      </c>
      <c r="AW31" s="451"/>
    </row>
    <row r="32" spans="3:49" s="25" customFormat="1" ht="18.95" customHeight="1">
      <c r="C32" s="34">
        <v>4</v>
      </c>
      <c r="D32" s="441" t="str">
        <f>IF(ISBLANK($F$9),"",$F$9)</f>
        <v/>
      </c>
      <c r="E32" s="441"/>
      <c r="F32" s="441"/>
      <c r="G32" s="441"/>
      <c r="H32" s="442"/>
      <c r="I32" s="458" t="str">
        <f>IF(ISNUMBER(AE24),AE24,"")</f>
        <v/>
      </c>
      <c r="J32" s="459"/>
      <c r="K32" s="459"/>
      <c r="L32" s="32" t="s">
        <v>1</v>
      </c>
      <c r="M32" s="460" t="str">
        <f>IF(ISNUMBER(AH24),AH24,"")</f>
        <v/>
      </c>
      <c r="N32" s="460"/>
      <c r="O32" s="461"/>
      <c r="P32" s="448" t="str">
        <f>IF(ISNUMBER(AE19),AE19,"")</f>
        <v/>
      </c>
      <c r="Q32" s="449"/>
      <c r="R32" s="449"/>
      <c r="S32" s="32" t="s">
        <v>1</v>
      </c>
      <c r="T32" s="450" t="str">
        <f>IF(ISNUMBER(AH19),AH19,"")</f>
        <v/>
      </c>
      <c r="U32" s="450"/>
      <c r="V32" s="451"/>
      <c r="W32" s="448" t="str">
        <f>IF(ISNUMBER(AE17),AE17,"")</f>
        <v/>
      </c>
      <c r="X32" s="449"/>
      <c r="Y32" s="449"/>
      <c r="Z32" s="32" t="s">
        <v>1</v>
      </c>
      <c r="AA32" s="450" t="str">
        <f>IF(ISNUMBER(AH17),AH17,"")</f>
        <v/>
      </c>
      <c r="AB32" s="450"/>
      <c r="AC32" s="451"/>
      <c r="AD32" s="448" t="str">
        <f>IF(ISNUMBER(AE14),AE14,"")</f>
        <v/>
      </c>
      <c r="AE32" s="449"/>
      <c r="AF32" s="449"/>
      <c r="AG32" s="32" t="s">
        <v>1</v>
      </c>
      <c r="AH32" s="450" t="str">
        <f>IF(ISNUMBER(AH14),AH14,"")</f>
        <v/>
      </c>
      <c r="AI32" s="450"/>
      <c r="AJ32" s="451"/>
      <c r="AK32" s="27"/>
      <c r="AL32" s="27"/>
      <c r="AM32" s="27"/>
      <c r="AN32" s="448" t="str">
        <f>IF(ISBLANK(F9),"",IF(ISNUMBER(AH14),SUMIF(D14:N29,D32,AL14:AL29),""))</f>
        <v/>
      </c>
      <c r="AO32" s="449"/>
      <c r="AP32" s="32" t="s">
        <v>1</v>
      </c>
      <c r="AQ32" s="450" t="str">
        <f>IF(ISBLANK(F9),"",IF(ISNUMBER(AH14),SUMIF(D14:N29,D32,AM14:AM29),""))</f>
        <v/>
      </c>
      <c r="AR32" s="451"/>
      <c r="AS32" s="448" t="str">
        <f>IF(ISBLANK(F9),"",IF(ISNUMBER(AH14),SUM(I32,P32,W32,AD32),""))</f>
        <v/>
      </c>
      <c r="AT32" s="449"/>
      <c r="AU32" s="32" t="s">
        <v>1</v>
      </c>
      <c r="AV32" s="450" t="str">
        <f>IF(ISBLANK(F9),"",IF(ISNUMBER(AH14),SUM(M32,T32,AA32,AH32),""))</f>
        <v/>
      </c>
      <c r="AW32" s="451"/>
    </row>
    <row r="33" spans="1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1:49" s="25" customFormat="1" ht="18.95" customHeight="1">
      <c r="C34" s="443" t="s">
        <v>7</v>
      </c>
      <c r="D34" s="444"/>
      <c r="E34" s="444"/>
      <c r="F34" s="444"/>
      <c r="G34" s="444"/>
      <c r="H34" s="445"/>
      <c r="I34" s="448" t="str">
        <f>IF(ISBLANK(Y6),"",IF(ISNUMBER(AH11),SUMIF($Q$11:$AB$26,J28,$AM$11:$AM$26),""))</f>
        <v/>
      </c>
      <c r="J34" s="449"/>
      <c r="K34" s="449"/>
      <c r="L34" s="32" t="s">
        <v>1</v>
      </c>
      <c r="M34" s="450" t="str">
        <f>IF(ISBLANK(Y6),"",IF(ISNUMBER(AH11),SUMIF($Q$11:$AB$26,J28,$AL$11:$AL$26),""))</f>
        <v/>
      </c>
      <c r="N34" s="450"/>
      <c r="O34" s="451"/>
      <c r="P34" s="448" t="str">
        <f>IF(ISBLANK(Y7),"",IF(ISNUMBER(AH12),SUMIF($Q$11:$AB$26,Q28,$AM$11:$AM$26),""))</f>
        <v/>
      </c>
      <c r="Q34" s="449"/>
      <c r="R34" s="449"/>
      <c r="S34" s="32" t="s">
        <v>1</v>
      </c>
      <c r="T34" s="450" t="str">
        <f>IF(ISBLANK(Y7),"",IF(ISNUMBER(AH12),SUMIF($Q$11:$AB$26,Q28,$AL$11:$AL$26),""))</f>
        <v/>
      </c>
      <c r="U34" s="450"/>
      <c r="V34" s="451"/>
      <c r="W34" s="448" t="str">
        <f>IF(ISBLANK(Y8),"",IF(ISNUMBER(AH13),SUMIF($Q$11:$AB$26,X28,$AM$11:$AM$26),""))</f>
        <v/>
      </c>
      <c r="X34" s="449"/>
      <c r="Y34" s="449"/>
      <c r="Z34" s="32" t="s">
        <v>1</v>
      </c>
      <c r="AA34" s="450" t="str">
        <f>IF(ISBLANK(Y8),"",IF(ISNUMBER(AH13),SUMIF($Q$11:$AB$26,X28,$AL$11:$AL$26),""))</f>
        <v/>
      </c>
      <c r="AB34" s="450"/>
      <c r="AC34" s="451"/>
      <c r="AD34" s="448" t="str">
        <f>IF(ISBLANK(Y9),"",IF(ISNUMBER(AH14),SUMIF($Q$11:$AB$26,AE28,$AM$11:$AM$26),""))</f>
        <v/>
      </c>
      <c r="AE34" s="449"/>
      <c r="AF34" s="449"/>
      <c r="AG34" s="32" t="s">
        <v>1</v>
      </c>
      <c r="AH34" s="450" t="str">
        <f>IF(ISBLANK(Y9),"",IF(ISNUMBER(AH14),SUMIF($Q$11:$AB$26,AE28,$AL$11:$AL$26),""))</f>
        <v/>
      </c>
      <c r="AI34" s="450"/>
      <c r="AJ34" s="451"/>
      <c r="AK34" s="27"/>
      <c r="AL34" s="27"/>
      <c r="AM34" s="27"/>
      <c r="AN34" s="448" t="str">
        <f>IF(ISNUMBER(AH11),SUM(AN29:AO32),"")</f>
        <v/>
      </c>
      <c r="AO34" s="449"/>
      <c r="AP34" s="32" t="s">
        <v>1</v>
      </c>
      <c r="AQ34" s="450" t="str">
        <f>IF(ISNUMBER(AH11),SUM(AQ29:AR32),"")</f>
        <v/>
      </c>
      <c r="AR34" s="451"/>
      <c r="AS34" s="31"/>
      <c r="AT34" s="38"/>
      <c r="AU34" s="38"/>
      <c r="AV34" s="38"/>
      <c r="AW34" s="39"/>
    </row>
    <row r="35" spans="1:49" s="25" customFormat="1" ht="18.95" customHeight="1">
      <c r="A35" s="40"/>
      <c r="B35" s="40"/>
      <c r="C35" s="443" t="s">
        <v>8</v>
      </c>
      <c r="D35" s="444"/>
      <c r="E35" s="444"/>
      <c r="F35" s="444"/>
      <c r="G35" s="444"/>
      <c r="H35" s="445"/>
      <c r="I35" s="448" t="str">
        <f>IF(ISBLANK(Y6),"",IF(ISNUMBER(AH11),SUM(M29:M32),""))</f>
        <v/>
      </c>
      <c r="J35" s="449"/>
      <c r="K35" s="449"/>
      <c r="L35" s="32" t="s">
        <v>1</v>
      </c>
      <c r="M35" s="450" t="str">
        <f>IF(ISBLANK(Y6),"",IF(ISNUMBER(AH11),SUM(I29:I32),""))</f>
        <v/>
      </c>
      <c r="N35" s="450"/>
      <c r="O35" s="451"/>
      <c r="P35" s="448" t="str">
        <f>IF(ISBLANK(Y7),"",IF(ISNUMBER(AH12),SUM(T29:T32),""))</f>
        <v/>
      </c>
      <c r="Q35" s="449"/>
      <c r="R35" s="449"/>
      <c r="S35" s="32" t="s">
        <v>1</v>
      </c>
      <c r="T35" s="450" t="str">
        <f>IF(ISBLANK(Y7),"",IF(ISNUMBER(AH12),SUM(P29:P32),""))</f>
        <v/>
      </c>
      <c r="U35" s="450"/>
      <c r="V35" s="451"/>
      <c r="W35" s="448" t="str">
        <f>IF(ISBLANK(Y8),"",IF(ISNUMBER(AH13),SUM(AA29:AA32),""))</f>
        <v/>
      </c>
      <c r="X35" s="449"/>
      <c r="Y35" s="449"/>
      <c r="Z35" s="32" t="s">
        <v>1</v>
      </c>
      <c r="AA35" s="450" t="str">
        <f>IF(ISBLANK(Y8),"",IF(ISNUMBER(AH13),SUM(W29:W32),""))</f>
        <v/>
      </c>
      <c r="AB35" s="450"/>
      <c r="AC35" s="451"/>
      <c r="AD35" s="448" t="str">
        <f>IF(ISBLANK(Y9),"",IF(ISNUMBER(AH14),SUM(AH29:AH32),""))</f>
        <v/>
      </c>
      <c r="AE35" s="449"/>
      <c r="AF35" s="449"/>
      <c r="AG35" s="32" t="s">
        <v>1</v>
      </c>
      <c r="AH35" s="450" t="str">
        <f>IF(ISBLANK(Y9),"",IF(ISNUMBER(AH14),SUM(AD29:AD32),""))</f>
        <v/>
      </c>
      <c r="AI35" s="450"/>
      <c r="AJ35" s="451"/>
      <c r="AK35" s="27"/>
      <c r="AL35" s="27"/>
      <c r="AM35" s="27"/>
      <c r="AN35" s="31"/>
      <c r="AO35" s="32"/>
      <c r="AP35" s="32"/>
      <c r="AQ35" s="32"/>
      <c r="AR35" s="33"/>
      <c r="AS35" s="448" t="str">
        <f>IF(ISNUMBER(AH11),SUM(AS29:AT32),"")</f>
        <v/>
      </c>
      <c r="AT35" s="449"/>
      <c r="AU35" s="32" t="s">
        <v>1</v>
      </c>
      <c r="AV35" s="450" t="str">
        <f>IF(ISNUMBER(AH11),SUM(AV29:AW32),"")</f>
        <v/>
      </c>
      <c r="AW35" s="451"/>
    </row>
    <row r="36" spans="1:49" s="25" customFormat="1" ht="8.25" customHeight="1"/>
    <row r="37" spans="1:49">
      <c r="C37" s="41"/>
    </row>
    <row r="38" spans="1:49">
      <c r="A38" s="42"/>
    </row>
    <row r="39" spans="1:49" s="13" customForma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1:49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honeticPr fontId="0" type="noConversion"/>
  <pageMargins left="0" right="0" top="0.78740157480314965" bottom="0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otokoll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11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lus">
                <anchor moveWithCells="1" sizeWithCells="1">
                  <from>
                    <xdr:col>25</xdr:col>
                    <xdr:colOff>85725</xdr:colOff>
                    <xdr:row>0</xdr:row>
                    <xdr:rowOff>0</xdr:rowOff>
                  </from>
                  <to>
                    <xdr:col>28</xdr:col>
                    <xdr:colOff>28575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Minus">
                <anchor moveWithCells="1" sizeWithCells="1">
                  <from>
                    <xdr:col>28</xdr:col>
                    <xdr:colOff>38100</xdr:colOff>
                    <xdr:row>0</xdr:row>
                    <xdr:rowOff>0</xdr:rowOff>
                  </from>
                  <to>
                    <xdr:col>30</xdr:col>
                    <xdr:colOff>114300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164"/>
  <sheetViews>
    <sheetView showGridLines="0" tabSelected="1" zoomScale="75" zoomScaleNormal="75" workbookViewId="0">
      <selection sqref="A1:AD1"/>
    </sheetView>
  </sheetViews>
  <sheetFormatPr baseColWidth="10" defaultColWidth="4.28515625" defaultRowHeight="14.25"/>
  <cols>
    <col min="1" max="1" width="5.42578125" style="111" bestFit="1" customWidth="1"/>
    <col min="2" max="2" width="33.42578125" style="110" customWidth="1"/>
    <col min="3" max="3" width="1.85546875" style="110" customWidth="1"/>
    <col min="4" max="4" width="4.28515625" style="110" customWidth="1"/>
    <col min="5" max="5" width="16.85546875" style="110" customWidth="1"/>
    <col min="6" max="8" width="6.42578125" style="110" customWidth="1"/>
    <col min="9" max="9" width="3.5703125" style="110" customWidth="1"/>
    <col min="10" max="12" width="5" style="110" customWidth="1"/>
    <col min="13" max="13" width="3.28515625" style="110" customWidth="1"/>
    <col min="14" max="14" width="5.7109375" style="110" customWidth="1"/>
    <col min="15" max="15" width="2" style="110" customWidth="1"/>
    <col min="16" max="16" width="5.85546875" style="110" customWidth="1"/>
    <col min="17" max="17" width="3.140625" style="110" customWidth="1"/>
    <col min="18" max="18" width="5.85546875" style="110" customWidth="1"/>
    <col min="19" max="19" width="1.42578125" style="110" customWidth="1"/>
    <col min="20" max="20" width="5.85546875" style="110" customWidth="1"/>
    <col min="21" max="21" width="2.42578125" style="110" customWidth="1"/>
    <col min="22" max="22" width="5.42578125" style="110" bestFit="1" customWidth="1"/>
    <col min="23" max="25" width="4.28515625" style="110" customWidth="1"/>
    <col min="26" max="26" width="6.42578125" style="131" customWidth="1"/>
    <col min="27" max="27" width="4.28515625" style="110" customWidth="1"/>
    <col min="28" max="28" width="7" style="131" customWidth="1"/>
    <col min="29" max="29" width="1.7109375" style="110" customWidth="1"/>
    <col min="30" max="30" width="6.28515625" style="131" customWidth="1"/>
    <col min="31" max="16384" width="4.28515625" style="110"/>
  </cols>
  <sheetData>
    <row r="1" spans="1:30" ht="41.25">
      <c r="A1" s="472" t="s">
        <v>153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</row>
    <row r="2" spans="1:30" ht="15" thickBot="1"/>
    <row r="3" spans="1:30" ht="27" thickBot="1">
      <c r="A3" s="466" t="s">
        <v>31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8"/>
    </row>
    <row r="4" spans="1:3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132</v>
      </c>
      <c r="E5" s="116"/>
      <c r="F5" s="119">
        <f>SUM(F9:F30)</f>
        <v>57</v>
      </c>
      <c r="G5" s="119">
        <f>SUM(G9:G30)</f>
        <v>18</v>
      </c>
      <c r="H5" s="119">
        <f>SUM(H9:H30)</f>
        <v>57</v>
      </c>
      <c r="I5" s="116"/>
      <c r="J5" s="116">
        <f>SUM(J9:J30)</f>
        <v>132</v>
      </c>
      <c r="K5" s="116" t="s">
        <v>1</v>
      </c>
      <c r="L5" s="116">
        <f>SUM(L9:L30)</f>
        <v>132</v>
      </c>
      <c r="M5" s="116"/>
      <c r="N5" s="116">
        <f>SUM(N9:N30)</f>
        <v>2112</v>
      </c>
      <c r="O5" s="116" t="s">
        <v>1</v>
      </c>
      <c r="P5" s="116">
        <f>SUM(P9:P30)</f>
        <v>2112</v>
      </c>
      <c r="Q5" s="116"/>
      <c r="R5" s="116">
        <f>SUM(R9:R30)</f>
        <v>8209</v>
      </c>
      <c r="S5" s="116" t="s">
        <v>1</v>
      </c>
      <c r="T5" s="116">
        <f>SUM(T9:T30)</f>
        <v>8209</v>
      </c>
      <c r="U5" s="116"/>
      <c r="V5" s="117">
        <f>SUM(V9:V30)</f>
        <v>0</v>
      </c>
      <c r="W5" s="118"/>
      <c r="X5" s="469" t="s">
        <v>24</v>
      </c>
      <c r="Y5" s="470"/>
      <c r="Z5" s="470"/>
      <c r="AA5" s="470"/>
      <c r="AB5" s="470"/>
      <c r="AC5" s="470"/>
      <c r="AD5" s="471"/>
    </row>
    <row r="6" spans="1:3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6" t="s">
        <v>30</v>
      </c>
      <c r="AA7" s="121"/>
      <c r="AB7" s="179"/>
      <c r="AC7" s="127" t="s">
        <v>8</v>
      </c>
      <c r="AD7" s="181"/>
    </row>
    <row r="8" spans="1:30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>
      <c r="A9" s="365">
        <v>1</v>
      </c>
      <c r="B9" s="366" t="s">
        <v>94</v>
      </c>
      <c r="C9" s="366"/>
      <c r="D9" s="366">
        <v>11</v>
      </c>
      <c r="E9" s="366"/>
      <c r="F9" s="367">
        <v>8</v>
      </c>
      <c r="G9" s="367">
        <v>2</v>
      </c>
      <c r="H9" s="367">
        <v>1</v>
      </c>
      <c r="I9" s="366"/>
      <c r="J9" s="366">
        <v>18</v>
      </c>
      <c r="K9" s="366" t="s">
        <v>1</v>
      </c>
      <c r="L9" s="366">
        <v>4</v>
      </c>
      <c r="M9" s="366"/>
      <c r="N9" s="366">
        <v>215</v>
      </c>
      <c r="O9" s="366" t="s">
        <v>1</v>
      </c>
      <c r="P9" s="366">
        <v>137</v>
      </c>
      <c r="Q9" s="366"/>
      <c r="R9" s="366">
        <v>737</v>
      </c>
      <c r="S9" s="366" t="s">
        <v>1</v>
      </c>
      <c r="T9" s="366">
        <v>587</v>
      </c>
      <c r="U9" s="366"/>
      <c r="V9" s="366">
        <v>150</v>
      </c>
      <c r="W9" s="366"/>
      <c r="X9" s="368">
        <v>1.6363636363636365</v>
      </c>
      <c r="Y9" s="366"/>
      <c r="Z9" s="369">
        <v>19.545454545454547</v>
      </c>
      <c r="AA9" s="366"/>
      <c r="AB9" s="368">
        <v>67</v>
      </c>
      <c r="AC9" s="368" t="s">
        <v>1</v>
      </c>
      <c r="AD9" s="368">
        <v>53.363636363636367</v>
      </c>
    </row>
    <row r="10" spans="1:30">
      <c r="A10" s="130">
        <v>2</v>
      </c>
      <c r="B10" s="110" t="s">
        <v>118</v>
      </c>
      <c r="D10" s="110">
        <v>11</v>
      </c>
      <c r="F10" s="111">
        <v>7</v>
      </c>
      <c r="G10" s="111">
        <v>4</v>
      </c>
      <c r="H10" s="111">
        <v>0</v>
      </c>
      <c r="J10" s="110">
        <v>18</v>
      </c>
      <c r="K10" s="110" t="s">
        <v>1</v>
      </c>
      <c r="L10" s="110">
        <v>4</v>
      </c>
      <c r="N10" s="110">
        <v>198</v>
      </c>
      <c r="O10" s="110" t="s">
        <v>1</v>
      </c>
      <c r="P10" s="110">
        <v>154</v>
      </c>
      <c r="R10" s="110">
        <v>718</v>
      </c>
      <c r="S10" s="110" t="s">
        <v>1</v>
      </c>
      <c r="T10" s="110">
        <v>633</v>
      </c>
      <c r="V10" s="110">
        <v>85</v>
      </c>
      <c r="X10" s="131">
        <v>1.6363636363636365</v>
      </c>
      <c r="Z10" s="136">
        <v>18</v>
      </c>
      <c r="AB10" s="131">
        <v>65.272727272727266</v>
      </c>
      <c r="AC10" s="131" t="s">
        <v>1</v>
      </c>
      <c r="AD10" s="131">
        <v>57.545454545454547</v>
      </c>
    </row>
    <row r="11" spans="1:30">
      <c r="A11" s="130">
        <v>3</v>
      </c>
      <c r="B11" s="110" t="s">
        <v>106</v>
      </c>
      <c r="D11" s="110">
        <v>11</v>
      </c>
      <c r="F11" s="111">
        <v>6</v>
      </c>
      <c r="G11" s="111">
        <v>3</v>
      </c>
      <c r="H11" s="111">
        <v>2</v>
      </c>
      <c r="J11" s="110">
        <v>15</v>
      </c>
      <c r="K11" s="110" t="s">
        <v>1</v>
      </c>
      <c r="L11" s="110">
        <v>7</v>
      </c>
      <c r="N11" s="110">
        <v>198</v>
      </c>
      <c r="O11" s="110" t="s">
        <v>1</v>
      </c>
      <c r="P11" s="110">
        <v>154</v>
      </c>
      <c r="R11" s="110">
        <v>655</v>
      </c>
      <c r="S11" s="110" t="s">
        <v>1</v>
      </c>
      <c r="T11" s="110">
        <v>548</v>
      </c>
      <c r="V11" s="110">
        <v>107</v>
      </c>
      <c r="X11" s="131">
        <v>1.3636363636363635</v>
      </c>
      <c r="Z11" s="136">
        <v>18</v>
      </c>
      <c r="AB11" s="131">
        <v>59.545454545454547</v>
      </c>
      <c r="AC11" s="131" t="s">
        <v>1</v>
      </c>
      <c r="AD11" s="131">
        <v>49.81818181818182</v>
      </c>
    </row>
    <row r="12" spans="1:30">
      <c r="A12" s="130">
        <v>4</v>
      </c>
      <c r="B12" s="110" t="s">
        <v>87</v>
      </c>
      <c r="D12" s="110">
        <v>11</v>
      </c>
      <c r="F12" s="111">
        <v>7</v>
      </c>
      <c r="G12" s="111">
        <v>0</v>
      </c>
      <c r="H12" s="111">
        <v>4</v>
      </c>
      <c r="J12" s="110">
        <v>14</v>
      </c>
      <c r="K12" s="110" t="s">
        <v>1</v>
      </c>
      <c r="L12" s="110">
        <v>8</v>
      </c>
      <c r="N12" s="110">
        <v>211</v>
      </c>
      <c r="O12" s="110" t="s">
        <v>1</v>
      </c>
      <c r="P12" s="110">
        <v>141</v>
      </c>
      <c r="R12" s="110">
        <v>768</v>
      </c>
      <c r="S12" s="110" t="s">
        <v>1</v>
      </c>
      <c r="T12" s="110">
        <v>646</v>
      </c>
      <c r="V12" s="110">
        <v>122</v>
      </c>
      <c r="X12" s="131">
        <v>1.2727272727272727</v>
      </c>
      <c r="Z12" s="136">
        <v>19.181818181818183</v>
      </c>
      <c r="AB12" s="131">
        <v>69.818181818181813</v>
      </c>
      <c r="AC12" s="131" t="s">
        <v>1</v>
      </c>
      <c r="AD12" s="131">
        <v>58.727272727272727</v>
      </c>
    </row>
    <row r="13" spans="1:30">
      <c r="A13" s="130">
        <v>5</v>
      </c>
      <c r="B13" s="110" t="s">
        <v>100</v>
      </c>
      <c r="D13" s="110">
        <v>11</v>
      </c>
      <c r="F13" s="111">
        <v>6</v>
      </c>
      <c r="G13" s="111">
        <v>2</v>
      </c>
      <c r="H13" s="111">
        <v>3</v>
      </c>
      <c r="J13" s="110">
        <v>14</v>
      </c>
      <c r="K13" s="110" t="s">
        <v>1</v>
      </c>
      <c r="L13" s="110">
        <v>8</v>
      </c>
      <c r="N13" s="110">
        <v>188</v>
      </c>
      <c r="O13" s="110" t="s">
        <v>1</v>
      </c>
      <c r="P13" s="110">
        <v>164</v>
      </c>
      <c r="R13" s="110">
        <v>751</v>
      </c>
      <c r="S13" s="110" t="s">
        <v>1</v>
      </c>
      <c r="T13" s="110">
        <v>693</v>
      </c>
      <c r="V13" s="110">
        <v>58</v>
      </c>
      <c r="X13" s="131">
        <v>1.2727272727272727</v>
      </c>
      <c r="Z13" s="136">
        <v>17.09090909090909</v>
      </c>
      <c r="AB13" s="131">
        <v>68.272727272727266</v>
      </c>
      <c r="AC13" s="131" t="s">
        <v>1</v>
      </c>
      <c r="AD13" s="131">
        <v>63</v>
      </c>
    </row>
    <row r="14" spans="1:30">
      <c r="A14" s="130">
        <v>6</v>
      </c>
      <c r="B14" s="110" t="s">
        <v>113</v>
      </c>
      <c r="D14" s="110">
        <v>11</v>
      </c>
      <c r="F14" s="111">
        <v>5</v>
      </c>
      <c r="G14" s="111">
        <v>2</v>
      </c>
      <c r="H14" s="111">
        <v>4</v>
      </c>
      <c r="J14" s="110">
        <v>12</v>
      </c>
      <c r="K14" s="110" t="s">
        <v>1</v>
      </c>
      <c r="L14" s="110">
        <v>10</v>
      </c>
      <c r="N14" s="110">
        <v>198</v>
      </c>
      <c r="O14" s="110" t="s">
        <v>1</v>
      </c>
      <c r="P14" s="110">
        <v>154</v>
      </c>
      <c r="R14" s="110">
        <v>772</v>
      </c>
      <c r="S14" s="110" t="s">
        <v>1</v>
      </c>
      <c r="T14" s="110">
        <v>652</v>
      </c>
      <c r="V14" s="110">
        <v>120</v>
      </c>
      <c r="X14" s="131">
        <v>1.0909090909090908</v>
      </c>
      <c r="Z14" s="136">
        <v>18</v>
      </c>
      <c r="AB14" s="131">
        <v>70.181818181818187</v>
      </c>
      <c r="AC14" s="131" t="s">
        <v>1</v>
      </c>
      <c r="AD14" s="131">
        <v>59.272727272727273</v>
      </c>
    </row>
    <row r="15" spans="1:30">
      <c r="A15" s="130">
        <v>7</v>
      </c>
      <c r="B15" s="110" t="s">
        <v>72</v>
      </c>
      <c r="D15" s="110">
        <v>11</v>
      </c>
      <c r="F15" s="111">
        <v>6</v>
      </c>
      <c r="G15" s="111">
        <v>0</v>
      </c>
      <c r="H15" s="111">
        <v>5</v>
      </c>
      <c r="J15" s="110">
        <v>12</v>
      </c>
      <c r="K15" s="110" t="s">
        <v>1</v>
      </c>
      <c r="L15" s="110">
        <v>10</v>
      </c>
      <c r="N15" s="110">
        <v>181</v>
      </c>
      <c r="O15" s="110" t="s">
        <v>1</v>
      </c>
      <c r="P15" s="110">
        <v>171</v>
      </c>
      <c r="R15" s="110">
        <v>761</v>
      </c>
      <c r="S15" s="110" t="s">
        <v>1</v>
      </c>
      <c r="T15" s="110">
        <v>723</v>
      </c>
      <c r="V15" s="110">
        <v>38</v>
      </c>
      <c r="X15" s="131">
        <v>1.0909090909090908</v>
      </c>
      <c r="Z15" s="136">
        <v>16.454545454545453</v>
      </c>
      <c r="AB15" s="131">
        <v>69.181818181818187</v>
      </c>
      <c r="AC15" s="131" t="s">
        <v>1</v>
      </c>
      <c r="AD15" s="131">
        <v>65.727272727272734</v>
      </c>
    </row>
    <row r="16" spans="1:30">
      <c r="A16" s="130">
        <v>8</v>
      </c>
      <c r="B16" s="110" t="s">
        <v>125</v>
      </c>
      <c r="D16" s="110">
        <v>11</v>
      </c>
      <c r="F16" s="111">
        <v>4</v>
      </c>
      <c r="G16" s="111">
        <v>0</v>
      </c>
      <c r="H16" s="111">
        <v>7</v>
      </c>
      <c r="J16" s="110">
        <v>8</v>
      </c>
      <c r="K16" s="110" t="s">
        <v>1</v>
      </c>
      <c r="L16" s="110">
        <v>14</v>
      </c>
      <c r="N16" s="110">
        <v>157</v>
      </c>
      <c r="O16" s="110" t="s">
        <v>1</v>
      </c>
      <c r="P16" s="110">
        <v>195</v>
      </c>
      <c r="R16" s="110">
        <v>679</v>
      </c>
      <c r="S16" s="110" t="s">
        <v>1</v>
      </c>
      <c r="T16" s="110">
        <v>760</v>
      </c>
      <c r="V16" s="110">
        <v>-81</v>
      </c>
      <c r="X16" s="131">
        <v>0.72727272727272729</v>
      </c>
      <c r="Z16" s="136">
        <v>14.272727272727273</v>
      </c>
      <c r="AB16" s="131">
        <v>61.727272727272727</v>
      </c>
      <c r="AC16" s="131" t="s">
        <v>1</v>
      </c>
      <c r="AD16" s="131">
        <v>69.090909090909093</v>
      </c>
    </row>
    <row r="17" spans="1:30">
      <c r="A17" s="130">
        <v>9</v>
      </c>
      <c r="B17" s="110" t="s">
        <v>374</v>
      </c>
      <c r="D17" s="110">
        <v>11</v>
      </c>
      <c r="F17" s="111">
        <v>3</v>
      </c>
      <c r="G17" s="111">
        <v>1</v>
      </c>
      <c r="H17" s="111">
        <v>7</v>
      </c>
      <c r="J17" s="110">
        <v>7</v>
      </c>
      <c r="K17" s="110" t="s">
        <v>1</v>
      </c>
      <c r="L17" s="110">
        <v>15</v>
      </c>
      <c r="N17" s="110">
        <v>177</v>
      </c>
      <c r="O17" s="110" t="s">
        <v>1</v>
      </c>
      <c r="P17" s="110">
        <v>175</v>
      </c>
      <c r="R17" s="110">
        <v>692</v>
      </c>
      <c r="S17" s="110" t="s">
        <v>1</v>
      </c>
      <c r="T17" s="110">
        <v>687</v>
      </c>
      <c r="V17" s="110">
        <v>5</v>
      </c>
      <c r="X17" s="131">
        <v>0.63636363636363635</v>
      </c>
      <c r="Z17" s="136">
        <v>16.09090909090909</v>
      </c>
      <c r="AB17" s="131">
        <v>62.909090909090907</v>
      </c>
      <c r="AC17" s="131" t="s">
        <v>1</v>
      </c>
      <c r="AD17" s="131">
        <v>62.454545454545453</v>
      </c>
    </row>
    <row r="18" spans="1:30">
      <c r="A18" s="360">
        <v>10</v>
      </c>
      <c r="B18" s="361" t="s">
        <v>143</v>
      </c>
      <c r="C18" s="361"/>
      <c r="D18" s="361">
        <v>11</v>
      </c>
      <c r="E18" s="361"/>
      <c r="F18" s="362">
        <v>2</v>
      </c>
      <c r="G18" s="362">
        <v>2</v>
      </c>
      <c r="H18" s="362">
        <v>7</v>
      </c>
      <c r="I18" s="361"/>
      <c r="J18" s="361">
        <v>6</v>
      </c>
      <c r="K18" s="361" t="s">
        <v>1</v>
      </c>
      <c r="L18" s="361">
        <v>16</v>
      </c>
      <c r="M18" s="361"/>
      <c r="N18" s="361">
        <v>117</v>
      </c>
      <c r="O18" s="361" t="s">
        <v>1</v>
      </c>
      <c r="P18" s="361">
        <v>235</v>
      </c>
      <c r="Q18" s="361"/>
      <c r="R18" s="361">
        <v>486</v>
      </c>
      <c r="S18" s="361" t="s">
        <v>1</v>
      </c>
      <c r="T18" s="361">
        <v>767</v>
      </c>
      <c r="U18" s="361"/>
      <c r="V18" s="361">
        <v>-281</v>
      </c>
      <c r="W18" s="361"/>
      <c r="X18" s="363">
        <v>0.54545454545454541</v>
      </c>
      <c r="Y18" s="361"/>
      <c r="Z18" s="364">
        <v>10.636363636363637</v>
      </c>
      <c r="AA18" s="361"/>
      <c r="AB18" s="363">
        <v>44.18181818181818</v>
      </c>
      <c r="AC18" s="363" t="s">
        <v>1</v>
      </c>
      <c r="AD18" s="363">
        <v>69.727272727272734</v>
      </c>
    </row>
    <row r="19" spans="1:30">
      <c r="A19" s="130">
        <v>11</v>
      </c>
      <c r="B19" s="110" t="s">
        <v>170</v>
      </c>
      <c r="D19" s="110">
        <v>11</v>
      </c>
      <c r="F19" s="111">
        <v>2</v>
      </c>
      <c r="G19" s="111">
        <v>1</v>
      </c>
      <c r="H19" s="111">
        <v>8</v>
      </c>
      <c r="J19" s="110">
        <v>5</v>
      </c>
      <c r="K19" s="110" t="s">
        <v>1</v>
      </c>
      <c r="L19" s="110">
        <v>17</v>
      </c>
      <c r="N19" s="110">
        <v>130</v>
      </c>
      <c r="O19" s="110" t="s">
        <v>1</v>
      </c>
      <c r="P19" s="110">
        <v>222</v>
      </c>
      <c r="R19" s="110">
        <v>623</v>
      </c>
      <c r="S19" s="110" t="s">
        <v>1</v>
      </c>
      <c r="T19" s="110">
        <v>803</v>
      </c>
      <c r="V19" s="110">
        <v>-180</v>
      </c>
      <c r="X19" s="131">
        <v>0.45454545454545453</v>
      </c>
      <c r="Z19" s="136">
        <v>11.818181818181818</v>
      </c>
      <c r="AB19" s="131">
        <v>56.636363636363633</v>
      </c>
      <c r="AC19" s="131" t="s">
        <v>1</v>
      </c>
      <c r="AD19" s="131">
        <v>73</v>
      </c>
    </row>
    <row r="20" spans="1:30">
      <c r="A20" s="130">
        <v>12</v>
      </c>
      <c r="B20" s="110" t="s">
        <v>133</v>
      </c>
      <c r="D20" s="110">
        <v>11</v>
      </c>
      <c r="F20" s="111">
        <v>1</v>
      </c>
      <c r="G20" s="111">
        <v>1</v>
      </c>
      <c r="H20" s="111">
        <v>9</v>
      </c>
      <c r="J20" s="110">
        <v>3</v>
      </c>
      <c r="K20" s="110" t="s">
        <v>1</v>
      </c>
      <c r="L20" s="110">
        <v>19</v>
      </c>
      <c r="N20" s="110">
        <v>142</v>
      </c>
      <c r="O20" s="110" t="s">
        <v>1</v>
      </c>
      <c r="P20" s="110">
        <v>210</v>
      </c>
      <c r="R20" s="110">
        <v>567</v>
      </c>
      <c r="S20" s="110" t="s">
        <v>1</v>
      </c>
      <c r="T20" s="110">
        <v>710</v>
      </c>
      <c r="V20" s="110">
        <v>-143</v>
      </c>
      <c r="X20" s="131">
        <v>0.27272727272727271</v>
      </c>
      <c r="Z20" s="136">
        <v>12.909090909090908</v>
      </c>
      <c r="AB20" s="131">
        <v>51.545454545454547</v>
      </c>
      <c r="AC20" s="131" t="s">
        <v>1</v>
      </c>
      <c r="AD20" s="131">
        <v>64.545454545454547</v>
      </c>
    </row>
    <row r="21" spans="1:30">
      <c r="A21" s="130"/>
      <c r="F21" s="111"/>
      <c r="G21" s="111"/>
      <c r="H21" s="111"/>
      <c r="X21" s="131"/>
      <c r="Z21" s="136"/>
      <c r="AC21" s="131"/>
    </row>
    <row r="22" spans="1:30" ht="15" thickBot="1">
      <c r="A22" s="130"/>
      <c r="F22" s="111"/>
      <c r="G22" s="111"/>
      <c r="H22" s="111"/>
      <c r="X22" s="131"/>
      <c r="Z22" s="136"/>
      <c r="AC22" s="131"/>
    </row>
    <row r="23" spans="1:30" hidden="1">
      <c r="A23" s="130"/>
      <c r="F23" s="111"/>
      <c r="G23" s="111"/>
      <c r="H23" s="111"/>
      <c r="X23" s="131"/>
      <c r="Z23" s="136"/>
      <c r="AC23" s="131"/>
    </row>
    <row r="24" spans="1:30" hidden="1">
      <c r="A24" s="130"/>
      <c r="F24" s="111"/>
      <c r="G24" s="111"/>
      <c r="H24" s="111"/>
      <c r="X24" s="131"/>
      <c r="Z24" s="136"/>
      <c r="AC24" s="131"/>
    </row>
    <row r="25" spans="1:30" hidden="1">
      <c r="A25" s="130"/>
      <c r="F25" s="111"/>
      <c r="G25" s="111"/>
      <c r="H25" s="111"/>
      <c r="X25" s="131"/>
      <c r="Z25" s="136"/>
      <c r="AC25" s="131"/>
    </row>
    <row r="26" spans="1:30" hidden="1">
      <c r="A26" s="130"/>
      <c r="F26" s="111"/>
      <c r="G26" s="111"/>
      <c r="H26" s="111"/>
      <c r="X26" s="131"/>
      <c r="Z26" s="136"/>
      <c r="AC26" s="131"/>
    </row>
    <row r="27" spans="1:30" hidden="1">
      <c r="A27" s="130"/>
      <c r="F27" s="111"/>
      <c r="G27" s="111"/>
      <c r="H27" s="111"/>
      <c r="X27" s="131"/>
      <c r="Z27" s="136"/>
      <c r="AC27" s="131"/>
    </row>
    <row r="28" spans="1:30" hidden="1">
      <c r="A28" s="130"/>
      <c r="F28" s="111"/>
      <c r="G28" s="111"/>
      <c r="H28" s="111"/>
      <c r="X28" s="131"/>
      <c r="Z28" s="136"/>
      <c r="AC28" s="131"/>
    </row>
    <row r="29" spans="1:30" hidden="1">
      <c r="F29" s="111"/>
      <c r="G29" s="111"/>
      <c r="H29" s="111"/>
      <c r="X29" s="131"/>
      <c r="Z29" s="136"/>
      <c r="AC29" s="131"/>
    </row>
    <row r="30" spans="1:30" hidden="1">
      <c r="F30" s="111"/>
      <c r="G30" s="111"/>
      <c r="H30" s="111"/>
      <c r="X30" s="131"/>
      <c r="Z30" s="136"/>
      <c r="AC30" s="131"/>
    </row>
    <row r="31" spans="1:30" ht="15" hidden="1" thickBot="1"/>
    <row r="32" spans="1:30" ht="27" thickBot="1">
      <c r="A32" s="466" t="s">
        <v>33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8"/>
    </row>
    <row r="33" spans="1:30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SUM(G38:G195)</f>
        <v>456</v>
      </c>
      <c r="H34" s="137">
        <f>SUM(H38:H195)</f>
        <v>1824</v>
      </c>
      <c r="I34" s="137"/>
      <c r="J34" s="137">
        <f>SUM(J38:J195)</f>
        <v>762</v>
      </c>
      <c r="K34" s="137">
        <f>SUM(K38:K195)</f>
        <v>300</v>
      </c>
      <c r="L34" s="137">
        <f>SUM(L38:L195)</f>
        <v>762</v>
      </c>
      <c r="M34" s="137"/>
      <c r="N34" s="137">
        <f>SUM(N38:N195)</f>
        <v>1824</v>
      </c>
      <c r="O34" s="137" t="s">
        <v>1</v>
      </c>
      <c r="P34" s="137">
        <f>SUM(P38:P195)</f>
        <v>1824</v>
      </c>
      <c r="Q34" s="137"/>
      <c r="R34" s="137">
        <f>SUM(R38:R195)</f>
        <v>7160</v>
      </c>
      <c r="S34" s="137" t="s">
        <v>1</v>
      </c>
      <c r="T34" s="137">
        <f>SUM(T38:T195)</f>
        <v>7160</v>
      </c>
      <c r="U34" s="137"/>
      <c r="V34" s="138">
        <f>SUM(V38:V195)</f>
        <v>0</v>
      </c>
      <c r="W34" s="132"/>
      <c r="X34" s="132"/>
      <c r="Y34" s="118"/>
      <c r="Z34" s="177"/>
      <c r="AA34" s="116"/>
      <c r="AB34" s="180"/>
      <c r="AC34" s="133" t="s">
        <v>24</v>
      </c>
      <c r="AD34" s="182"/>
    </row>
    <row r="35" spans="1:30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8" t="s">
        <v>7</v>
      </c>
      <c r="AA36" s="121"/>
      <c r="AB36" s="179"/>
      <c r="AC36" s="127" t="s">
        <v>8</v>
      </c>
      <c r="AD36" s="181"/>
    </row>
    <row r="37" spans="1:30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>
      <c r="A38" s="130">
        <v>1</v>
      </c>
      <c r="B38" s="135" t="s">
        <v>103</v>
      </c>
      <c r="C38" s="135" t="s">
        <v>100</v>
      </c>
      <c r="G38" s="110">
        <v>11</v>
      </c>
      <c r="H38" s="110">
        <v>44</v>
      </c>
      <c r="J38" s="110">
        <v>26</v>
      </c>
      <c r="K38" s="110">
        <v>11</v>
      </c>
      <c r="L38" s="110">
        <v>7</v>
      </c>
      <c r="N38" s="110">
        <v>63</v>
      </c>
      <c r="O38" s="110" t="s">
        <v>1</v>
      </c>
      <c r="P38" s="110">
        <v>25</v>
      </c>
      <c r="R38" s="110">
        <v>226</v>
      </c>
      <c r="S38" s="110" t="s">
        <v>1</v>
      </c>
      <c r="T38" s="110">
        <v>182</v>
      </c>
      <c r="V38" s="110">
        <v>44</v>
      </c>
      <c r="Z38" s="131">
        <v>5.7272727272727275</v>
      </c>
      <c r="AA38" s="131"/>
      <c r="AB38" s="131">
        <v>20.545454545454547</v>
      </c>
      <c r="AC38" s="131" t="s">
        <v>1</v>
      </c>
      <c r="AD38" s="131">
        <v>16.545454545454547</v>
      </c>
    </row>
    <row r="39" spans="1:30">
      <c r="A39" s="130">
        <v>2</v>
      </c>
      <c r="B39" s="135" t="s">
        <v>74</v>
      </c>
      <c r="C39" s="135" t="s">
        <v>72</v>
      </c>
      <c r="G39" s="110">
        <v>11</v>
      </c>
      <c r="H39" s="110">
        <v>44</v>
      </c>
      <c r="J39" s="110">
        <v>27</v>
      </c>
      <c r="K39" s="110">
        <v>7</v>
      </c>
      <c r="L39" s="110">
        <v>10</v>
      </c>
      <c r="N39" s="110">
        <v>61</v>
      </c>
      <c r="O39" s="110" t="s">
        <v>1</v>
      </c>
      <c r="P39" s="110">
        <v>27</v>
      </c>
      <c r="R39" s="110">
        <v>237</v>
      </c>
      <c r="S39" s="110" t="s">
        <v>1</v>
      </c>
      <c r="T39" s="110">
        <v>168</v>
      </c>
      <c r="V39" s="110">
        <v>69</v>
      </c>
      <c r="Z39" s="131">
        <v>5.5454545454545459</v>
      </c>
      <c r="AA39" s="131"/>
      <c r="AB39" s="136">
        <v>21.545454545454547</v>
      </c>
      <c r="AC39" s="131" t="s">
        <v>1</v>
      </c>
      <c r="AD39" s="136">
        <v>15.272727272727273</v>
      </c>
    </row>
    <row r="40" spans="1:30">
      <c r="A40" s="130">
        <v>3</v>
      </c>
      <c r="B40" s="135" t="s">
        <v>88</v>
      </c>
      <c r="C40" s="135" t="s">
        <v>87</v>
      </c>
      <c r="G40" s="110">
        <v>11</v>
      </c>
      <c r="H40" s="110">
        <v>44</v>
      </c>
      <c r="J40" s="110">
        <v>25</v>
      </c>
      <c r="K40" s="110">
        <v>6</v>
      </c>
      <c r="L40" s="110">
        <v>13</v>
      </c>
      <c r="N40" s="110">
        <v>56</v>
      </c>
      <c r="O40" s="110" t="s">
        <v>1</v>
      </c>
      <c r="P40" s="110">
        <v>32</v>
      </c>
      <c r="R40" s="110">
        <v>192</v>
      </c>
      <c r="S40" s="110" t="s">
        <v>1</v>
      </c>
      <c r="T40" s="110">
        <v>159</v>
      </c>
      <c r="V40" s="110">
        <v>33</v>
      </c>
      <c r="Z40" s="131">
        <v>5.0909090909090908</v>
      </c>
      <c r="AA40" s="131"/>
      <c r="AB40" s="136">
        <v>17.454545454545453</v>
      </c>
      <c r="AC40" s="131" t="s">
        <v>1</v>
      </c>
      <c r="AD40" s="136">
        <v>14.454545454545455</v>
      </c>
    </row>
    <row r="41" spans="1:30">
      <c r="A41" s="130">
        <v>4</v>
      </c>
      <c r="B41" s="135" t="s">
        <v>90</v>
      </c>
      <c r="C41" s="135" t="s">
        <v>87</v>
      </c>
      <c r="G41" s="110">
        <v>11</v>
      </c>
      <c r="H41" s="110">
        <v>44</v>
      </c>
      <c r="J41" s="110">
        <v>23</v>
      </c>
      <c r="K41" s="110">
        <v>9</v>
      </c>
      <c r="L41" s="110">
        <v>12</v>
      </c>
      <c r="N41" s="110">
        <v>55</v>
      </c>
      <c r="O41" s="110" t="s">
        <v>1</v>
      </c>
      <c r="P41" s="110">
        <v>33</v>
      </c>
      <c r="R41" s="110">
        <v>191</v>
      </c>
      <c r="S41" s="110" t="s">
        <v>1</v>
      </c>
      <c r="T41" s="110">
        <v>141</v>
      </c>
      <c r="V41" s="110">
        <v>50</v>
      </c>
      <c r="Z41" s="131">
        <v>5</v>
      </c>
      <c r="AA41" s="131"/>
      <c r="AB41" s="136">
        <v>17.363636363636363</v>
      </c>
      <c r="AC41" s="131" t="s">
        <v>1</v>
      </c>
      <c r="AD41" s="136">
        <v>12.818181818181818</v>
      </c>
    </row>
    <row r="42" spans="1:30">
      <c r="A42" s="130">
        <v>5</v>
      </c>
      <c r="B42" s="135" t="s">
        <v>101</v>
      </c>
      <c r="C42" s="135" t="s">
        <v>100</v>
      </c>
      <c r="G42" s="110">
        <v>11</v>
      </c>
      <c r="H42" s="110">
        <v>44</v>
      </c>
      <c r="J42" s="110">
        <v>22</v>
      </c>
      <c r="K42" s="110">
        <v>10</v>
      </c>
      <c r="L42" s="110">
        <v>12</v>
      </c>
      <c r="N42" s="110">
        <v>54</v>
      </c>
      <c r="O42" s="110" t="s">
        <v>1</v>
      </c>
      <c r="P42" s="110">
        <v>34</v>
      </c>
      <c r="R42" s="110">
        <v>217</v>
      </c>
      <c r="S42" s="110" t="s">
        <v>1</v>
      </c>
      <c r="T42" s="110">
        <v>158</v>
      </c>
      <c r="V42" s="110">
        <v>59</v>
      </c>
      <c r="Z42" s="131">
        <v>4.9090909090909092</v>
      </c>
      <c r="AA42" s="131"/>
      <c r="AB42" s="136">
        <v>19.727272727272727</v>
      </c>
      <c r="AC42" s="131" t="s">
        <v>1</v>
      </c>
      <c r="AD42" s="136">
        <v>14.363636363636363</v>
      </c>
    </row>
    <row r="43" spans="1:30">
      <c r="A43" s="130">
        <v>6</v>
      </c>
      <c r="B43" s="135" t="s">
        <v>89</v>
      </c>
      <c r="C43" s="135" t="s">
        <v>87</v>
      </c>
      <c r="G43" s="110">
        <v>11</v>
      </c>
      <c r="H43" s="110">
        <v>44</v>
      </c>
      <c r="J43" s="110">
        <v>25</v>
      </c>
      <c r="K43" s="110">
        <v>4</v>
      </c>
      <c r="L43" s="110">
        <v>15</v>
      </c>
      <c r="N43" s="110">
        <v>54</v>
      </c>
      <c r="O43" s="110" t="s">
        <v>1</v>
      </c>
      <c r="P43" s="110">
        <v>34</v>
      </c>
      <c r="R43" s="110">
        <v>197</v>
      </c>
      <c r="S43" s="110" t="s">
        <v>1</v>
      </c>
      <c r="T43" s="110">
        <v>164</v>
      </c>
      <c r="V43" s="110">
        <v>33</v>
      </c>
      <c r="Z43" s="131">
        <v>4.9090909090909092</v>
      </c>
      <c r="AA43" s="131"/>
      <c r="AB43" s="136">
        <v>17.90909090909091</v>
      </c>
      <c r="AC43" s="131" t="s">
        <v>1</v>
      </c>
      <c r="AD43" s="136">
        <v>14.909090909090908</v>
      </c>
    </row>
    <row r="44" spans="1:30">
      <c r="A44" s="130">
        <v>7</v>
      </c>
      <c r="B44" s="135" t="s">
        <v>95</v>
      </c>
      <c r="C44" s="135" t="s">
        <v>94</v>
      </c>
      <c r="G44" s="110">
        <v>10</v>
      </c>
      <c r="H44" s="110">
        <v>40</v>
      </c>
      <c r="J44" s="110">
        <v>21</v>
      </c>
      <c r="K44" s="110">
        <v>9</v>
      </c>
      <c r="L44" s="110">
        <v>10</v>
      </c>
      <c r="N44" s="110">
        <v>51</v>
      </c>
      <c r="O44" s="110" t="s">
        <v>1</v>
      </c>
      <c r="P44" s="110">
        <v>29</v>
      </c>
      <c r="R44" s="110">
        <v>184</v>
      </c>
      <c r="S44" s="110" t="s">
        <v>1</v>
      </c>
      <c r="T44" s="110">
        <v>153</v>
      </c>
      <c r="V44" s="110">
        <v>31</v>
      </c>
      <c r="Z44" s="131">
        <v>5.0999999999999996</v>
      </c>
      <c r="AA44" s="131"/>
      <c r="AB44" s="136">
        <v>18.399999999999999</v>
      </c>
      <c r="AC44" s="131" t="s">
        <v>1</v>
      </c>
      <c r="AD44" s="136">
        <v>15.3</v>
      </c>
    </row>
    <row r="45" spans="1:30">
      <c r="A45" s="130">
        <v>8</v>
      </c>
      <c r="B45" s="135" t="s">
        <v>75</v>
      </c>
      <c r="C45" s="135" t="s">
        <v>72</v>
      </c>
      <c r="G45" s="110">
        <v>11</v>
      </c>
      <c r="H45" s="110">
        <v>44</v>
      </c>
      <c r="J45" s="110">
        <v>22</v>
      </c>
      <c r="K45" s="110">
        <v>7</v>
      </c>
      <c r="L45" s="110">
        <v>15</v>
      </c>
      <c r="N45" s="110">
        <v>51</v>
      </c>
      <c r="O45" s="110" t="s">
        <v>1</v>
      </c>
      <c r="P45" s="110">
        <v>37</v>
      </c>
      <c r="R45" s="110">
        <v>163</v>
      </c>
      <c r="S45" s="110" t="s">
        <v>1</v>
      </c>
      <c r="T45" s="110">
        <v>135</v>
      </c>
      <c r="V45" s="110">
        <v>28</v>
      </c>
      <c r="Z45" s="131">
        <v>4.6363636363636367</v>
      </c>
      <c r="AA45" s="131"/>
      <c r="AB45" s="136">
        <v>14.818181818181818</v>
      </c>
      <c r="AC45" s="131" t="s">
        <v>1</v>
      </c>
      <c r="AD45" s="136">
        <v>12.272727272727273</v>
      </c>
    </row>
    <row r="46" spans="1:30">
      <c r="A46" s="130">
        <v>9</v>
      </c>
      <c r="B46" s="135" t="s">
        <v>96</v>
      </c>
      <c r="C46" s="135" t="s">
        <v>94</v>
      </c>
      <c r="G46" s="110">
        <v>10</v>
      </c>
      <c r="H46" s="110">
        <v>40</v>
      </c>
      <c r="J46" s="110">
        <v>22</v>
      </c>
      <c r="K46" s="110">
        <v>5</v>
      </c>
      <c r="L46" s="110">
        <v>13</v>
      </c>
      <c r="N46" s="110">
        <v>49</v>
      </c>
      <c r="O46" s="110" t="s">
        <v>1</v>
      </c>
      <c r="P46" s="110">
        <v>31</v>
      </c>
      <c r="R46" s="110">
        <v>172</v>
      </c>
      <c r="S46" s="110" t="s">
        <v>1</v>
      </c>
      <c r="T46" s="110">
        <v>136</v>
      </c>
      <c r="V46" s="110">
        <v>36</v>
      </c>
      <c r="Z46" s="131">
        <v>4.9000000000000004</v>
      </c>
      <c r="AA46" s="131"/>
      <c r="AB46" s="136">
        <v>17.2</v>
      </c>
      <c r="AC46" s="131" t="s">
        <v>1</v>
      </c>
      <c r="AD46" s="136">
        <v>13.6</v>
      </c>
    </row>
    <row r="47" spans="1:30">
      <c r="A47" s="130">
        <v>10</v>
      </c>
      <c r="B47" s="135" t="s">
        <v>93</v>
      </c>
      <c r="C47" s="135" t="s">
        <v>94</v>
      </c>
      <c r="G47" s="110">
        <v>10</v>
      </c>
      <c r="H47" s="110">
        <v>40</v>
      </c>
      <c r="J47" s="110">
        <v>23</v>
      </c>
      <c r="K47" s="110">
        <v>3</v>
      </c>
      <c r="L47" s="110">
        <v>14</v>
      </c>
      <c r="N47" s="110">
        <v>49</v>
      </c>
      <c r="O47" s="110" t="s">
        <v>1</v>
      </c>
      <c r="P47" s="110">
        <v>31</v>
      </c>
      <c r="R47" s="110">
        <v>157</v>
      </c>
      <c r="S47" s="110" t="s">
        <v>1</v>
      </c>
      <c r="T47" s="110">
        <v>135</v>
      </c>
      <c r="V47" s="110">
        <v>22</v>
      </c>
      <c r="Z47" s="131">
        <v>4.9000000000000004</v>
      </c>
      <c r="AA47" s="131"/>
      <c r="AB47" s="136">
        <v>15.7</v>
      </c>
      <c r="AC47" s="131" t="s">
        <v>1</v>
      </c>
      <c r="AD47" s="136">
        <v>13.5</v>
      </c>
    </row>
    <row r="48" spans="1:30">
      <c r="A48" s="130">
        <v>11</v>
      </c>
      <c r="B48" s="135" t="s">
        <v>122</v>
      </c>
      <c r="C48" s="135" t="s">
        <v>118</v>
      </c>
      <c r="G48" s="110">
        <v>8</v>
      </c>
      <c r="H48" s="110">
        <v>32</v>
      </c>
      <c r="J48" s="110">
        <v>21</v>
      </c>
      <c r="K48" s="110">
        <v>6</v>
      </c>
      <c r="L48" s="110">
        <v>5</v>
      </c>
      <c r="N48" s="110">
        <v>48</v>
      </c>
      <c r="O48" s="110" t="s">
        <v>1</v>
      </c>
      <c r="P48" s="110">
        <v>16</v>
      </c>
      <c r="R48" s="110">
        <v>147</v>
      </c>
      <c r="S48" s="110" t="s">
        <v>1</v>
      </c>
      <c r="T48" s="110">
        <v>86</v>
      </c>
      <c r="V48" s="110">
        <v>61</v>
      </c>
      <c r="Z48" s="131">
        <v>6</v>
      </c>
      <c r="AA48" s="131"/>
      <c r="AB48" s="136">
        <v>18.375</v>
      </c>
      <c r="AC48" s="131" t="s">
        <v>1</v>
      </c>
      <c r="AD48" s="136">
        <v>10.75</v>
      </c>
    </row>
    <row r="49" spans="1:30">
      <c r="A49" s="130">
        <v>12</v>
      </c>
      <c r="B49" s="135" t="s">
        <v>102</v>
      </c>
      <c r="C49" s="135" t="s">
        <v>100</v>
      </c>
      <c r="G49" s="110">
        <v>11</v>
      </c>
      <c r="H49" s="110">
        <v>44</v>
      </c>
      <c r="J49" s="110">
        <v>15</v>
      </c>
      <c r="K49" s="110">
        <v>16</v>
      </c>
      <c r="L49" s="110">
        <v>13</v>
      </c>
      <c r="N49" s="110">
        <v>46</v>
      </c>
      <c r="O49" s="110" t="s">
        <v>1</v>
      </c>
      <c r="P49" s="110">
        <v>42</v>
      </c>
      <c r="R49" s="110">
        <v>149</v>
      </c>
      <c r="S49" s="110" t="s">
        <v>1</v>
      </c>
      <c r="T49" s="110">
        <v>136</v>
      </c>
      <c r="V49" s="110">
        <v>13</v>
      </c>
      <c r="Z49" s="131">
        <v>4.1818181818181817</v>
      </c>
      <c r="AA49" s="131"/>
      <c r="AB49" s="136">
        <v>13.545454545454545</v>
      </c>
      <c r="AC49" s="131" t="s">
        <v>1</v>
      </c>
      <c r="AD49" s="136">
        <v>12.363636363636363</v>
      </c>
    </row>
    <row r="50" spans="1:30">
      <c r="A50" s="130">
        <v>13</v>
      </c>
      <c r="B50" s="135" t="s">
        <v>91</v>
      </c>
      <c r="C50" s="135" t="s">
        <v>87</v>
      </c>
      <c r="G50" s="110">
        <v>11</v>
      </c>
      <c r="H50" s="110">
        <v>44</v>
      </c>
      <c r="J50" s="110">
        <v>20</v>
      </c>
      <c r="K50" s="110">
        <v>6</v>
      </c>
      <c r="L50" s="110">
        <v>18</v>
      </c>
      <c r="N50" s="110">
        <v>46</v>
      </c>
      <c r="O50" s="110" t="s">
        <v>1</v>
      </c>
      <c r="P50" s="110">
        <v>42</v>
      </c>
      <c r="R50" s="110">
        <v>188</v>
      </c>
      <c r="S50" s="110" t="s">
        <v>1</v>
      </c>
      <c r="T50" s="110">
        <v>182</v>
      </c>
      <c r="V50" s="110">
        <v>6</v>
      </c>
      <c r="Z50" s="131">
        <v>4.1818181818181817</v>
      </c>
      <c r="AA50" s="131"/>
      <c r="AB50" s="136">
        <v>17.09090909090909</v>
      </c>
      <c r="AC50" s="131" t="s">
        <v>1</v>
      </c>
      <c r="AD50" s="136">
        <v>16.545454545454547</v>
      </c>
    </row>
    <row r="51" spans="1:30">
      <c r="A51" s="130">
        <v>14</v>
      </c>
      <c r="B51" s="135" t="s">
        <v>138</v>
      </c>
      <c r="C51" s="135" t="s">
        <v>170</v>
      </c>
      <c r="G51" s="110">
        <v>8</v>
      </c>
      <c r="H51" s="110">
        <v>32</v>
      </c>
      <c r="J51" s="110">
        <v>22</v>
      </c>
      <c r="K51" s="110">
        <v>1</v>
      </c>
      <c r="L51" s="110">
        <v>9</v>
      </c>
      <c r="N51" s="110">
        <v>45</v>
      </c>
      <c r="O51" s="110" t="s">
        <v>1</v>
      </c>
      <c r="P51" s="110">
        <v>19</v>
      </c>
      <c r="R51" s="110">
        <v>203</v>
      </c>
      <c r="S51" s="110" t="s">
        <v>1</v>
      </c>
      <c r="T51" s="110">
        <v>130</v>
      </c>
      <c r="V51" s="110">
        <v>73</v>
      </c>
      <c r="Z51" s="131">
        <v>5.625</v>
      </c>
      <c r="AA51" s="131"/>
      <c r="AB51" s="136">
        <v>25.375</v>
      </c>
      <c r="AC51" s="131" t="s">
        <v>1</v>
      </c>
      <c r="AD51" s="136">
        <v>16.25</v>
      </c>
    </row>
    <row r="52" spans="1:30">
      <c r="A52" s="130">
        <v>15</v>
      </c>
      <c r="B52" s="135" t="s">
        <v>120</v>
      </c>
      <c r="C52" s="135" t="s">
        <v>118</v>
      </c>
      <c r="G52" s="110">
        <v>8</v>
      </c>
      <c r="H52" s="110">
        <v>32</v>
      </c>
      <c r="J52" s="110">
        <v>20</v>
      </c>
      <c r="K52" s="110">
        <v>4</v>
      </c>
      <c r="L52" s="110">
        <v>8</v>
      </c>
      <c r="N52" s="110">
        <v>44</v>
      </c>
      <c r="O52" s="110" t="s">
        <v>1</v>
      </c>
      <c r="P52" s="110">
        <v>20</v>
      </c>
      <c r="R52" s="110">
        <v>160</v>
      </c>
      <c r="S52" s="110" t="s">
        <v>1</v>
      </c>
      <c r="T52" s="110">
        <v>128</v>
      </c>
      <c r="V52" s="110">
        <v>32</v>
      </c>
      <c r="Z52" s="131">
        <v>5.5</v>
      </c>
      <c r="AA52" s="131"/>
      <c r="AB52" s="136">
        <v>20</v>
      </c>
      <c r="AC52" s="131" t="s">
        <v>1</v>
      </c>
      <c r="AD52" s="136">
        <v>16</v>
      </c>
    </row>
    <row r="53" spans="1:30">
      <c r="A53" s="130">
        <v>16</v>
      </c>
      <c r="B53" s="135" t="s">
        <v>124</v>
      </c>
      <c r="C53" s="135" t="s">
        <v>125</v>
      </c>
      <c r="G53" s="110">
        <v>10</v>
      </c>
      <c r="H53" s="110">
        <v>40</v>
      </c>
      <c r="J53" s="110">
        <v>18</v>
      </c>
      <c r="K53" s="110">
        <v>6</v>
      </c>
      <c r="L53" s="110">
        <v>16</v>
      </c>
      <c r="N53" s="110">
        <v>42</v>
      </c>
      <c r="O53" s="110" t="s">
        <v>1</v>
      </c>
      <c r="P53" s="110">
        <v>38</v>
      </c>
      <c r="R53" s="110">
        <v>160</v>
      </c>
      <c r="S53" s="110" t="s">
        <v>1</v>
      </c>
      <c r="T53" s="110">
        <v>151</v>
      </c>
      <c r="V53" s="110">
        <v>9</v>
      </c>
      <c r="Z53" s="131">
        <v>4.2</v>
      </c>
      <c r="AA53" s="131"/>
      <c r="AB53" s="136">
        <v>16</v>
      </c>
      <c r="AC53" s="131" t="s">
        <v>1</v>
      </c>
      <c r="AD53" s="136">
        <v>15.1</v>
      </c>
    </row>
    <row r="54" spans="1:30">
      <c r="A54" s="130">
        <v>17</v>
      </c>
      <c r="B54" s="135" t="s">
        <v>112</v>
      </c>
      <c r="C54" s="135" t="s">
        <v>143</v>
      </c>
      <c r="G54" s="110">
        <v>7</v>
      </c>
      <c r="H54" s="110">
        <v>28</v>
      </c>
      <c r="J54" s="110">
        <v>16</v>
      </c>
      <c r="K54" s="110">
        <v>4</v>
      </c>
      <c r="L54" s="110">
        <v>8</v>
      </c>
      <c r="N54" s="110">
        <v>36</v>
      </c>
      <c r="O54" s="110" t="s">
        <v>1</v>
      </c>
      <c r="P54" s="110">
        <v>20</v>
      </c>
      <c r="R54" s="110">
        <v>95</v>
      </c>
      <c r="S54" s="110" t="s">
        <v>1</v>
      </c>
      <c r="T54" s="110">
        <v>75</v>
      </c>
      <c r="V54" s="110">
        <v>20</v>
      </c>
      <c r="Z54" s="131">
        <v>5.1428571428571432</v>
      </c>
      <c r="AA54" s="131"/>
      <c r="AB54" s="136">
        <v>13.571428571428571</v>
      </c>
      <c r="AC54" s="131" t="s">
        <v>1</v>
      </c>
      <c r="AD54" s="136">
        <v>10.714285714285714</v>
      </c>
    </row>
    <row r="55" spans="1:30">
      <c r="A55" s="130">
        <v>18</v>
      </c>
      <c r="B55" s="135" t="s">
        <v>105</v>
      </c>
      <c r="C55" s="135" t="s">
        <v>106</v>
      </c>
      <c r="G55" s="110">
        <v>6</v>
      </c>
      <c r="H55" s="110">
        <v>24</v>
      </c>
      <c r="J55" s="110">
        <v>15</v>
      </c>
      <c r="K55" s="110">
        <v>4</v>
      </c>
      <c r="L55" s="110">
        <v>5</v>
      </c>
      <c r="N55" s="110">
        <v>34</v>
      </c>
      <c r="O55" s="110" t="s">
        <v>1</v>
      </c>
      <c r="P55" s="110">
        <v>14</v>
      </c>
      <c r="R55" s="110">
        <v>111</v>
      </c>
      <c r="S55" s="110" t="s">
        <v>1</v>
      </c>
      <c r="T55" s="110">
        <v>82</v>
      </c>
      <c r="V55" s="110">
        <v>29</v>
      </c>
      <c r="Z55" s="131">
        <v>5.666666666666667</v>
      </c>
      <c r="AA55" s="131"/>
      <c r="AB55" s="136">
        <v>18.5</v>
      </c>
      <c r="AC55" s="131" t="s">
        <v>1</v>
      </c>
      <c r="AD55" s="136">
        <v>13.666666666666666</v>
      </c>
    </row>
    <row r="56" spans="1:30">
      <c r="A56" s="130">
        <v>19</v>
      </c>
      <c r="B56" s="135" t="s">
        <v>97</v>
      </c>
      <c r="C56" s="135" t="s">
        <v>94</v>
      </c>
      <c r="G56" s="110">
        <v>10</v>
      </c>
      <c r="H56" s="110">
        <v>40</v>
      </c>
      <c r="J56" s="110">
        <v>13</v>
      </c>
      <c r="K56" s="110">
        <v>8</v>
      </c>
      <c r="L56" s="110">
        <v>19</v>
      </c>
      <c r="N56" s="110">
        <v>34</v>
      </c>
      <c r="O56" s="110" t="s">
        <v>1</v>
      </c>
      <c r="P56" s="110">
        <v>46</v>
      </c>
      <c r="R56" s="110">
        <v>144</v>
      </c>
      <c r="S56" s="110" t="s">
        <v>1</v>
      </c>
      <c r="T56" s="110">
        <v>163</v>
      </c>
      <c r="V56" s="110">
        <v>-19</v>
      </c>
      <c r="Z56" s="131">
        <v>3.4</v>
      </c>
      <c r="AA56" s="131"/>
      <c r="AB56" s="136">
        <v>14.4</v>
      </c>
      <c r="AC56" s="131" t="s">
        <v>1</v>
      </c>
      <c r="AD56" s="136">
        <v>16.3</v>
      </c>
    </row>
    <row r="57" spans="1:30">
      <c r="A57" s="130">
        <v>20</v>
      </c>
      <c r="B57" s="135" t="s">
        <v>109</v>
      </c>
      <c r="C57" s="135" t="s">
        <v>106</v>
      </c>
      <c r="G57" s="110">
        <v>6</v>
      </c>
      <c r="H57" s="110">
        <v>24</v>
      </c>
      <c r="J57" s="110">
        <v>12</v>
      </c>
      <c r="K57" s="110">
        <v>7</v>
      </c>
      <c r="L57" s="110">
        <v>5</v>
      </c>
      <c r="N57" s="110">
        <v>31</v>
      </c>
      <c r="O57" s="110" t="s">
        <v>1</v>
      </c>
      <c r="P57" s="110">
        <v>17</v>
      </c>
      <c r="R57" s="110">
        <v>78</v>
      </c>
      <c r="S57" s="110" t="s">
        <v>1</v>
      </c>
      <c r="T57" s="110">
        <v>69</v>
      </c>
      <c r="V57" s="110">
        <v>9</v>
      </c>
      <c r="Z57" s="131">
        <v>5.166666666666667</v>
      </c>
      <c r="AA57" s="131"/>
      <c r="AB57" s="136">
        <v>13</v>
      </c>
      <c r="AC57" s="131" t="s">
        <v>1</v>
      </c>
      <c r="AD57" s="136">
        <v>11.5</v>
      </c>
    </row>
    <row r="58" spans="1:30">
      <c r="A58" s="130">
        <v>21</v>
      </c>
      <c r="B58" s="135" t="s">
        <v>119</v>
      </c>
      <c r="C58" s="135" t="s">
        <v>118</v>
      </c>
      <c r="G58" s="110">
        <v>8</v>
      </c>
      <c r="H58" s="110">
        <v>32</v>
      </c>
      <c r="J58" s="110">
        <v>12</v>
      </c>
      <c r="K58" s="110">
        <v>7</v>
      </c>
      <c r="L58" s="110">
        <v>13</v>
      </c>
      <c r="N58" s="110">
        <v>31</v>
      </c>
      <c r="O58" s="110" t="s">
        <v>1</v>
      </c>
      <c r="P58" s="110">
        <v>33</v>
      </c>
      <c r="R58" s="110">
        <v>121</v>
      </c>
      <c r="S58" s="110" t="s">
        <v>1</v>
      </c>
      <c r="T58" s="110">
        <v>130</v>
      </c>
      <c r="V58" s="110">
        <v>-9</v>
      </c>
      <c r="Z58" s="131">
        <v>3.875</v>
      </c>
      <c r="AA58" s="131"/>
      <c r="AB58" s="136">
        <v>15.125</v>
      </c>
      <c r="AC58" s="131" t="s">
        <v>1</v>
      </c>
      <c r="AD58" s="136">
        <v>16.25</v>
      </c>
    </row>
    <row r="59" spans="1:30">
      <c r="A59" s="130">
        <v>22</v>
      </c>
      <c r="B59" s="135" t="s">
        <v>83</v>
      </c>
      <c r="C59" s="135" t="s">
        <v>374</v>
      </c>
      <c r="G59" s="110">
        <v>6</v>
      </c>
      <c r="H59" s="110">
        <v>24</v>
      </c>
      <c r="J59" s="110">
        <v>13</v>
      </c>
      <c r="K59" s="110">
        <v>4</v>
      </c>
      <c r="L59" s="110">
        <v>7</v>
      </c>
      <c r="N59" s="110">
        <v>30</v>
      </c>
      <c r="O59" s="110" t="s">
        <v>1</v>
      </c>
      <c r="P59" s="110">
        <v>18</v>
      </c>
      <c r="R59" s="110">
        <v>113</v>
      </c>
      <c r="S59" s="110" t="s">
        <v>1</v>
      </c>
      <c r="T59" s="110">
        <v>94</v>
      </c>
      <c r="V59" s="110">
        <v>19</v>
      </c>
      <c r="Z59" s="131">
        <v>5</v>
      </c>
      <c r="AA59" s="131"/>
      <c r="AB59" s="136">
        <v>18.833333333333332</v>
      </c>
      <c r="AC59" s="131" t="s">
        <v>1</v>
      </c>
      <c r="AD59" s="136">
        <v>15.666666666666666</v>
      </c>
    </row>
    <row r="60" spans="1:30">
      <c r="A60" s="130">
        <v>23</v>
      </c>
      <c r="B60" s="135" t="s">
        <v>127</v>
      </c>
      <c r="C60" s="135" t="s">
        <v>125</v>
      </c>
      <c r="G60" s="110">
        <v>8</v>
      </c>
      <c r="H60" s="110">
        <v>32</v>
      </c>
      <c r="J60" s="110">
        <v>13</v>
      </c>
      <c r="K60" s="110">
        <v>4</v>
      </c>
      <c r="L60" s="110">
        <v>15</v>
      </c>
      <c r="N60" s="110">
        <v>30</v>
      </c>
      <c r="O60" s="110" t="s">
        <v>1</v>
      </c>
      <c r="P60" s="110">
        <v>34</v>
      </c>
      <c r="R60" s="110">
        <v>130</v>
      </c>
      <c r="S60" s="110" t="s">
        <v>1</v>
      </c>
      <c r="T60" s="110">
        <v>142</v>
      </c>
      <c r="V60" s="110">
        <v>-12</v>
      </c>
      <c r="Z60" s="131">
        <v>3.75</v>
      </c>
      <c r="AA60" s="131"/>
      <c r="AB60" s="136">
        <v>16.25</v>
      </c>
      <c r="AC60" s="131" t="s">
        <v>1</v>
      </c>
      <c r="AD60" s="136">
        <v>17.75</v>
      </c>
    </row>
    <row r="61" spans="1:30">
      <c r="A61" s="130">
        <v>24</v>
      </c>
      <c r="B61" s="135" t="s">
        <v>116</v>
      </c>
      <c r="C61" s="135" t="s">
        <v>113</v>
      </c>
      <c r="G61" s="110">
        <v>7</v>
      </c>
      <c r="H61" s="110">
        <v>28</v>
      </c>
      <c r="J61" s="110">
        <v>13</v>
      </c>
      <c r="K61" s="110">
        <v>3</v>
      </c>
      <c r="L61" s="110">
        <v>12</v>
      </c>
      <c r="N61" s="110">
        <v>29</v>
      </c>
      <c r="O61" s="110" t="s">
        <v>1</v>
      </c>
      <c r="P61" s="110">
        <v>27</v>
      </c>
      <c r="R61" s="110">
        <v>114</v>
      </c>
      <c r="S61" s="110" t="s">
        <v>1</v>
      </c>
      <c r="T61" s="110">
        <v>111</v>
      </c>
      <c r="V61" s="110">
        <v>3</v>
      </c>
      <c r="Z61" s="131">
        <v>4.1428571428571432</v>
      </c>
      <c r="AA61" s="131"/>
      <c r="AB61" s="136">
        <v>16.285714285714285</v>
      </c>
      <c r="AC61" s="131" t="s">
        <v>1</v>
      </c>
      <c r="AD61" s="136">
        <v>15.857142857142858</v>
      </c>
    </row>
    <row r="62" spans="1:30">
      <c r="A62" s="130">
        <v>25</v>
      </c>
      <c r="B62" s="135" t="s">
        <v>129</v>
      </c>
      <c r="C62" s="135" t="s">
        <v>125</v>
      </c>
      <c r="G62" s="110">
        <v>10</v>
      </c>
      <c r="H62" s="110">
        <v>40</v>
      </c>
      <c r="J62" s="110">
        <v>12</v>
      </c>
      <c r="K62" s="110">
        <v>5</v>
      </c>
      <c r="L62" s="110">
        <v>23</v>
      </c>
      <c r="N62" s="110">
        <v>29</v>
      </c>
      <c r="O62" s="110" t="s">
        <v>1</v>
      </c>
      <c r="P62" s="110">
        <v>51</v>
      </c>
      <c r="R62" s="110">
        <v>160</v>
      </c>
      <c r="S62" s="110" t="s">
        <v>1</v>
      </c>
      <c r="T62" s="110">
        <v>201</v>
      </c>
      <c r="V62" s="110">
        <v>-41</v>
      </c>
      <c r="Z62" s="131">
        <v>2.9</v>
      </c>
      <c r="AA62" s="131"/>
      <c r="AB62" s="136">
        <v>16</v>
      </c>
      <c r="AC62" s="131" t="s">
        <v>1</v>
      </c>
      <c r="AD62" s="136">
        <v>20.100000000000001</v>
      </c>
    </row>
    <row r="63" spans="1:30">
      <c r="A63" s="130">
        <v>26</v>
      </c>
      <c r="B63" s="135" t="s">
        <v>141</v>
      </c>
      <c r="C63" s="135" t="s">
        <v>170</v>
      </c>
      <c r="G63" s="110">
        <v>8</v>
      </c>
      <c r="H63" s="110">
        <v>32</v>
      </c>
      <c r="J63" s="110">
        <v>13</v>
      </c>
      <c r="K63" s="110">
        <v>2</v>
      </c>
      <c r="L63" s="110">
        <v>17</v>
      </c>
      <c r="N63" s="110">
        <v>28</v>
      </c>
      <c r="O63" s="110" t="s">
        <v>1</v>
      </c>
      <c r="P63" s="110">
        <v>36</v>
      </c>
      <c r="R63" s="110">
        <v>143</v>
      </c>
      <c r="S63" s="110" t="s">
        <v>1</v>
      </c>
      <c r="T63" s="110">
        <v>149</v>
      </c>
      <c r="V63" s="110">
        <v>-6</v>
      </c>
      <c r="Z63" s="131">
        <v>3.5</v>
      </c>
      <c r="AA63" s="131"/>
      <c r="AB63" s="136">
        <v>17.875</v>
      </c>
      <c r="AC63" s="131" t="s">
        <v>1</v>
      </c>
      <c r="AD63" s="136">
        <v>18.625</v>
      </c>
    </row>
    <row r="64" spans="1:30">
      <c r="A64" s="130">
        <v>27</v>
      </c>
      <c r="B64" s="135" t="s">
        <v>115</v>
      </c>
      <c r="C64" s="135" t="s">
        <v>113</v>
      </c>
      <c r="G64" s="110">
        <v>6</v>
      </c>
      <c r="H64" s="110">
        <v>24</v>
      </c>
      <c r="J64" s="110">
        <v>12</v>
      </c>
      <c r="K64" s="110">
        <v>3</v>
      </c>
      <c r="L64" s="110">
        <v>9</v>
      </c>
      <c r="N64" s="110">
        <v>27</v>
      </c>
      <c r="O64" s="110" t="s">
        <v>1</v>
      </c>
      <c r="P64" s="110">
        <v>21</v>
      </c>
      <c r="R64" s="110">
        <v>108</v>
      </c>
      <c r="S64" s="110" t="s">
        <v>1</v>
      </c>
      <c r="T64" s="110">
        <v>90</v>
      </c>
      <c r="V64" s="110">
        <v>18</v>
      </c>
      <c r="Z64" s="131">
        <v>4.5</v>
      </c>
      <c r="AA64" s="131"/>
      <c r="AB64" s="136">
        <v>18</v>
      </c>
      <c r="AC64" s="131" t="s">
        <v>1</v>
      </c>
      <c r="AD64" s="136">
        <v>15</v>
      </c>
    </row>
    <row r="65" spans="1:30">
      <c r="A65" s="130">
        <v>28</v>
      </c>
      <c r="B65" s="135" t="s">
        <v>145</v>
      </c>
      <c r="C65" s="135" t="s">
        <v>143</v>
      </c>
      <c r="G65" s="110">
        <v>7</v>
      </c>
      <c r="H65" s="110">
        <v>28</v>
      </c>
      <c r="J65" s="110">
        <v>10</v>
      </c>
      <c r="K65" s="110">
        <v>7</v>
      </c>
      <c r="L65" s="110">
        <v>11</v>
      </c>
      <c r="N65" s="110">
        <v>27</v>
      </c>
      <c r="O65" s="110" t="s">
        <v>1</v>
      </c>
      <c r="P65" s="110">
        <v>29</v>
      </c>
      <c r="R65" s="110">
        <v>120</v>
      </c>
      <c r="S65" s="110" t="s">
        <v>1</v>
      </c>
      <c r="T65" s="110">
        <v>110</v>
      </c>
      <c r="V65" s="110">
        <v>10</v>
      </c>
      <c r="Z65" s="131">
        <v>3.8571428571428572</v>
      </c>
      <c r="AA65" s="131"/>
      <c r="AB65" s="136">
        <v>17.142857142857142</v>
      </c>
      <c r="AC65" s="131" t="s">
        <v>1</v>
      </c>
      <c r="AD65" s="136">
        <v>15.714285714285714</v>
      </c>
    </row>
    <row r="66" spans="1:30">
      <c r="A66" s="130">
        <v>29</v>
      </c>
      <c r="B66" s="135" t="s">
        <v>77</v>
      </c>
      <c r="C66" s="135" t="s">
        <v>72</v>
      </c>
      <c r="G66" s="110">
        <v>8</v>
      </c>
      <c r="H66" s="110">
        <v>32</v>
      </c>
      <c r="J66" s="110">
        <v>11</v>
      </c>
      <c r="K66" s="110">
        <v>5</v>
      </c>
      <c r="L66" s="110">
        <v>16</v>
      </c>
      <c r="N66" s="110">
        <v>27</v>
      </c>
      <c r="O66" s="110" t="s">
        <v>1</v>
      </c>
      <c r="P66" s="110">
        <v>37</v>
      </c>
      <c r="R66" s="110">
        <v>143</v>
      </c>
      <c r="S66" s="110" t="s">
        <v>1</v>
      </c>
      <c r="T66" s="110">
        <v>142</v>
      </c>
      <c r="V66" s="110">
        <v>1</v>
      </c>
      <c r="Z66" s="131">
        <v>3.375</v>
      </c>
      <c r="AA66" s="131"/>
      <c r="AB66" s="136">
        <v>17.875</v>
      </c>
      <c r="AC66" s="131" t="s">
        <v>1</v>
      </c>
      <c r="AD66" s="136">
        <v>17.75</v>
      </c>
    </row>
    <row r="67" spans="1:30">
      <c r="A67" s="130">
        <v>30</v>
      </c>
      <c r="B67" s="135" t="s">
        <v>76</v>
      </c>
      <c r="C67" s="135" t="s">
        <v>72</v>
      </c>
      <c r="G67" s="110">
        <v>9</v>
      </c>
      <c r="H67" s="110">
        <v>36</v>
      </c>
      <c r="J67" s="110">
        <v>12</v>
      </c>
      <c r="K67" s="110">
        <v>3</v>
      </c>
      <c r="L67" s="110">
        <v>21</v>
      </c>
      <c r="N67" s="110">
        <v>27</v>
      </c>
      <c r="O67" s="110" t="s">
        <v>1</v>
      </c>
      <c r="P67" s="110">
        <v>45</v>
      </c>
      <c r="R67" s="110">
        <v>143</v>
      </c>
      <c r="S67" s="110" t="s">
        <v>1</v>
      </c>
      <c r="T67" s="110">
        <v>196</v>
      </c>
      <c r="V67" s="110">
        <v>-53</v>
      </c>
      <c r="Z67" s="131">
        <v>3</v>
      </c>
      <c r="AA67" s="131"/>
      <c r="AB67" s="136">
        <v>15.888888888888889</v>
      </c>
      <c r="AC67" s="131" t="s">
        <v>1</v>
      </c>
      <c r="AD67" s="136">
        <v>21.777777777777779</v>
      </c>
    </row>
    <row r="68" spans="1:30">
      <c r="A68" s="130">
        <v>31</v>
      </c>
      <c r="B68" s="135" t="s">
        <v>108</v>
      </c>
      <c r="C68" s="135" t="s">
        <v>106</v>
      </c>
      <c r="G68" s="110">
        <v>6</v>
      </c>
      <c r="H68" s="110">
        <v>24</v>
      </c>
      <c r="J68" s="110">
        <v>10</v>
      </c>
      <c r="K68" s="110">
        <v>6</v>
      </c>
      <c r="L68" s="110">
        <v>8</v>
      </c>
      <c r="N68" s="110">
        <v>26</v>
      </c>
      <c r="O68" s="110" t="s">
        <v>1</v>
      </c>
      <c r="P68" s="110">
        <v>22</v>
      </c>
      <c r="R68" s="110">
        <v>104</v>
      </c>
      <c r="S68" s="110" t="s">
        <v>1</v>
      </c>
      <c r="T68" s="110">
        <v>81</v>
      </c>
      <c r="V68" s="110">
        <v>23</v>
      </c>
      <c r="Z68" s="131">
        <v>4.333333333333333</v>
      </c>
      <c r="AA68" s="131"/>
      <c r="AB68" s="136">
        <v>17.333333333333332</v>
      </c>
      <c r="AC68" s="131" t="s">
        <v>1</v>
      </c>
      <c r="AD68" s="136">
        <v>13.5</v>
      </c>
    </row>
    <row r="69" spans="1:30">
      <c r="A69" s="130">
        <v>32</v>
      </c>
      <c r="B69" s="135" t="s">
        <v>114</v>
      </c>
      <c r="C69" s="135" t="s">
        <v>113</v>
      </c>
      <c r="G69" s="110">
        <v>7</v>
      </c>
      <c r="H69" s="110">
        <v>28</v>
      </c>
      <c r="J69" s="110">
        <v>11</v>
      </c>
      <c r="K69" s="110">
        <v>4</v>
      </c>
      <c r="L69" s="110">
        <v>13</v>
      </c>
      <c r="N69" s="110">
        <v>26</v>
      </c>
      <c r="O69" s="110" t="s">
        <v>1</v>
      </c>
      <c r="P69" s="110">
        <v>30</v>
      </c>
      <c r="R69" s="110">
        <v>128</v>
      </c>
      <c r="S69" s="110" t="s">
        <v>1</v>
      </c>
      <c r="T69" s="110">
        <v>145</v>
      </c>
      <c r="V69" s="110">
        <v>-17</v>
      </c>
      <c r="Z69" s="131">
        <v>3.7142857142857144</v>
      </c>
      <c r="AA69" s="131"/>
      <c r="AB69" s="136">
        <v>18.285714285714285</v>
      </c>
      <c r="AC69" s="131" t="s">
        <v>1</v>
      </c>
      <c r="AD69" s="136">
        <v>20.714285714285715</v>
      </c>
    </row>
    <row r="70" spans="1:30">
      <c r="A70" s="130">
        <v>33</v>
      </c>
      <c r="B70" s="135" t="s">
        <v>130</v>
      </c>
      <c r="C70" s="135" t="s">
        <v>113</v>
      </c>
      <c r="G70" s="110">
        <v>7</v>
      </c>
      <c r="H70" s="110">
        <v>28</v>
      </c>
      <c r="J70" s="110">
        <v>10</v>
      </c>
      <c r="K70" s="110">
        <v>5</v>
      </c>
      <c r="L70" s="110">
        <v>13</v>
      </c>
      <c r="N70" s="110">
        <v>25</v>
      </c>
      <c r="O70" s="110" t="s">
        <v>1</v>
      </c>
      <c r="P70" s="110">
        <v>31</v>
      </c>
      <c r="R70" s="110">
        <v>130</v>
      </c>
      <c r="S70" s="110" t="s">
        <v>1</v>
      </c>
      <c r="T70" s="110">
        <v>135</v>
      </c>
      <c r="V70" s="110">
        <v>-5</v>
      </c>
      <c r="Z70" s="131">
        <v>3.5714285714285716</v>
      </c>
      <c r="AA70" s="131"/>
      <c r="AB70" s="136">
        <v>18.571428571428573</v>
      </c>
      <c r="AC70" s="131" t="s">
        <v>1</v>
      </c>
      <c r="AD70" s="136">
        <v>19.285714285714285</v>
      </c>
    </row>
    <row r="71" spans="1:30">
      <c r="A71" s="130">
        <v>34</v>
      </c>
      <c r="B71" s="135" t="s">
        <v>134</v>
      </c>
      <c r="C71" s="135" t="s">
        <v>133</v>
      </c>
      <c r="G71" s="110">
        <v>7</v>
      </c>
      <c r="H71" s="110">
        <v>28</v>
      </c>
      <c r="J71" s="110">
        <v>11</v>
      </c>
      <c r="K71" s="110">
        <v>3</v>
      </c>
      <c r="L71" s="110">
        <v>14</v>
      </c>
      <c r="N71" s="110">
        <v>25</v>
      </c>
      <c r="O71" s="110" t="s">
        <v>1</v>
      </c>
      <c r="P71" s="110">
        <v>31</v>
      </c>
      <c r="R71" s="110">
        <v>105</v>
      </c>
      <c r="S71" s="110" t="s">
        <v>1</v>
      </c>
      <c r="T71" s="110">
        <v>111</v>
      </c>
      <c r="V71" s="110">
        <v>-6</v>
      </c>
      <c r="Z71" s="131">
        <v>3.5714285714285716</v>
      </c>
      <c r="AA71" s="131"/>
      <c r="AB71" s="136">
        <v>15</v>
      </c>
      <c r="AC71" s="131" t="s">
        <v>1</v>
      </c>
      <c r="AD71" s="136">
        <v>15.857142857142858</v>
      </c>
    </row>
    <row r="72" spans="1:30">
      <c r="A72" s="130">
        <v>35</v>
      </c>
      <c r="B72" s="135" t="s">
        <v>99</v>
      </c>
      <c r="C72" s="135" t="s">
        <v>100</v>
      </c>
      <c r="G72" s="110">
        <v>11</v>
      </c>
      <c r="H72" s="110">
        <v>44</v>
      </c>
      <c r="J72" s="110">
        <v>8</v>
      </c>
      <c r="K72" s="110">
        <v>9</v>
      </c>
      <c r="L72" s="110">
        <v>27</v>
      </c>
      <c r="N72" s="110">
        <v>25</v>
      </c>
      <c r="O72" s="110" t="s">
        <v>1</v>
      </c>
      <c r="P72" s="110">
        <v>63</v>
      </c>
      <c r="R72" s="110">
        <v>159</v>
      </c>
      <c r="S72" s="110" t="s">
        <v>1</v>
      </c>
      <c r="T72" s="110">
        <v>217</v>
      </c>
      <c r="V72" s="110">
        <v>-58</v>
      </c>
      <c r="Z72" s="131">
        <v>2.2727272727272729</v>
      </c>
      <c r="AA72" s="131"/>
      <c r="AB72" s="136">
        <v>14.454545454545455</v>
      </c>
      <c r="AC72" s="131" t="s">
        <v>1</v>
      </c>
      <c r="AD72" s="136">
        <v>19.727272727272727</v>
      </c>
    </row>
    <row r="73" spans="1:30">
      <c r="A73" s="130">
        <v>36</v>
      </c>
      <c r="B73" s="135" t="s">
        <v>144</v>
      </c>
      <c r="C73" s="135" t="s">
        <v>143</v>
      </c>
      <c r="G73" s="110">
        <v>7</v>
      </c>
      <c r="H73" s="110">
        <v>28</v>
      </c>
      <c r="J73" s="110">
        <v>10</v>
      </c>
      <c r="K73" s="110">
        <v>4</v>
      </c>
      <c r="L73" s="110">
        <v>14</v>
      </c>
      <c r="N73" s="110">
        <v>24</v>
      </c>
      <c r="O73" s="110" t="s">
        <v>1</v>
      </c>
      <c r="P73" s="110">
        <v>32</v>
      </c>
      <c r="R73" s="110">
        <v>108</v>
      </c>
      <c r="S73" s="110" t="s">
        <v>1</v>
      </c>
      <c r="T73" s="110">
        <v>130</v>
      </c>
      <c r="V73" s="110">
        <v>-22</v>
      </c>
      <c r="Z73" s="131">
        <v>3.4285714285714284</v>
      </c>
      <c r="AA73" s="131"/>
      <c r="AB73" s="136">
        <v>15.428571428571429</v>
      </c>
      <c r="AC73" s="131" t="s">
        <v>1</v>
      </c>
      <c r="AD73" s="136">
        <v>18.571428571428573</v>
      </c>
    </row>
    <row r="74" spans="1:30">
      <c r="A74" s="130">
        <v>37</v>
      </c>
      <c r="B74" s="135" t="s">
        <v>139</v>
      </c>
      <c r="C74" s="135" t="s">
        <v>170</v>
      </c>
      <c r="G74" s="110">
        <v>8</v>
      </c>
      <c r="H74" s="110">
        <v>32</v>
      </c>
      <c r="J74" s="110">
        <v>9</v>
      </c>
      <c r="K74" s="110">
        <v>6</v>
      </c>
      <c r="L74" s="110">
        <v>17</v>
      </c>
      <c r="N74" s="110">
        <v>24</v>
      </c>
      <c r="O74" s="110" t="s">
        <v>1</v>
      </c>
      <c r="P74" s="110">
        <v>40</v>
      </c>
      <c r="R74" s="110">
        <v>94</v>
      </c>
      <c r="S74" s="110" t="s">
        <v>1</v>
      </c>
      <c r="T74" s="110">
        <v>128</v>
      </c>
      <c r="V74" s="110">
        <v>-34</v>
      </c>
      <c r="Z74" s="131">
        <v>3</v>
      </c>
      <c r="AA74" s="131"/>
      <c r="AB74" s="136">
        <v>11.75</v>
      </c>
      <c r="AC74" s="131" t="s">
        <v>1</v>
      </c>
      <c r="AD74" s="136">
        <v>16</v>
      </c>
    </row>
    <row r="75" spans="1:30">
      <c r="A75" s="130">
        <v>38</v>
      </c>
      <c r="B75" s="135" t="s">
        <v>135</v>
      </c>
      <c r="C75" s="135" t="s">
        <v>133</v>
      </c>
      <c r="G75" s="110">
        <v>7</v>
      </c>
      <c r="H75" s="110">
        <v>28</v>
      </c>
      <c r="J75" s="110">
        <v>8</v>
      </c>
      <c r="K75" s="110">
        <v>7</v>
      </c>
      <c r="L75" s="110">
        <v>13</v>
      </c>
      <c r="N75" s="110">
        <v>23</v>
      </c>
      <c r="O75" s="110" t="s">
        <v>1</v>
      </c>
      <c r="P75" s="110">
        <v>33</v>
      </c>
      <c r="R75" s="110">
        <v>77</v>
      </c>
      <c r="S75" s="110" t="s">
        <v>1</v>
      </c>
      <c r="T75" s="110">
        <v>98</v>
      </c>
      <c r="V75" s="110">
        <v>-21</v>
      </c>
      <c r="Z75" s="131">
        <v>3.2857142857142856</v>
      </c>
      <c r="AA75" s="131"/>
      <c r="AB75" s="136">
        <v>11</v>
      </c>
      <c r="AC75" s="131" t="s">
        <v>1</v>
      </c>
      <c r="AD75" s="136">
        <v>14</v>
      </c>
    </row>
    <row r="76" spans="1:30">
      <c r="A76" s="130">
        <v>39</v>
      </c>
      <c r="B76" s="135" t="s">
        <v>121</v>
      </c>
      <c r="C76" s="135" t="s">
        <v>118</v>
      </c>
      <c r="G76" s="110">
        <v>8</v>
      </c>
      <c r="H76" s="110">
        <v>32</v>
      </c>
      <c r="J76" s="110">
        <v>8</v>
      </c>
      <c r="K76" s="110">
        <v>7</v>
      </c>
      <c r="L76" s="110">
        <v>17</v>
      </c>
      <c r="N76" s="110">
        <v>23</v>
      </c>
      <c r="O76" s="110" t="s">
        <v>1</v>
      </c>
      <c r="P76" s="110">
        <v>41</v>
      </c>
      <c r="R76" s="110">
        <v>112</v>
      </c>
      <c r="S76" s="110" t="s">
        <v>1</v>
      </c>
      <c r="T76" s="110">
        <v>135</v>
      </c>
      <c r="V76" s="110">
        <v>-23</v>
      </c>
      <c r="Z76" s="131">
        <v>2.875</v>
      </c>
      <c r="AA76" s="131"/>
      <c r="AB76" s="136">
        <v>14</v>
      </c>
      <c r="AC76" s="131" t="s">
        <v>1</v>
      </c>
      <c r="AD76" s="136">
        <v>16.875</v>
      </c>
    </row>
    <row r="77" spans="1:30">
      <c r="A77" s="130">
        <v>40</v>
      </c>
      <c r="B77" s="135" t="s">
        <v>86</v>
      </c>
      <c r="C77" s="135" t="s">
        <v>374</v>
      </c>
      <c r="G77" s="110">
        <v>6</v>
      </c>
      <c r="H77" s="110">
        <v>24</v>
      </c>
      <c r="J77" s="110">
        <v>9</v>
      </c>
      <c r="K77" s="110">
        <v>3</v>
      </c>
      <c r="L77" s="110">
        <v>12</v>
      </c>
      <c r="N77" s="110">
        <v>21</v>
      </c>
      <c r="O77" s="110" t="s">
        <v>1</v>
      </c>
      <c r="P77" s="110">
        <v>27</v>
      </c>
      <c r="R77" s="110">
        <v>83</v>
      </c>
      <c r="S77" s="110" t="s">
        <v>1</v>
      </c>
      <c r="T77" s="110">
        <v>92</v>
      </c>
      <c r="V77" s="110">
        <v>-9</v>
      </c>
      <c r="Z77" s="131">
        <v>3.5</v>
      </c>
      <c r="AA77" s="131"/>
      <c r="AB77" s="136">
        <v>13.833333333333334</v>
      </c>
      <c r="AC77" s="131" t="s">
        <v>1</v>
      </c>
      <c r="AD77" s="136">
        <v>15.333333333333334</v>
      </c>
    </row>
    <row r="78" spans="1:30">
      <c r="A78" s="130">
        <v>41</v>
      </c>
      <c r="B78" s="135" t="s">
        <v>132</v>
      </c>
      <c r="C78" s="135" t="s">
        <v>133</v>
      </c>
      <c r="G78" s="110">
        <v>7</v>
      </c>
      <c r="H78" s="110">
        <v>28</v>
      </c>
      <c r="J78" s="110">
        <v>7</v>
      </c>
      <c r="K78" s="110">
        <v>6</v>
      </c>
      <c r="L78" s="110">
        <v>15</v>
      </c>
      <c r="N78" s="110">
        <v>20</v>
      </c>
      <c r="O78" s="110" t="s">
        <v>1</v>
      </c>
      <c r="P78" s="110">
        <v>36</v>
      </c>
      <c r="R78" s="110">
        <v>84</v>
      </c>
      <c r="S78" s="110" t="s">
        <v>1</v>
      </c>
      <c r="T78" s="110">
        <v>116</v>
      </c>
      <c r="V78" s="110">
        <v>-32</v>
      </c>
      <c r="Z78" s="131">
        <v>2.8571428571428572</v>
      </c>
      <c r="AA78" s="131"/>
      <c r="AB78" s="136">
        <v>12</v>
      </c>
      <c r="AC78" s="131" t="s">
        <v>1</v>
      </c>
      <c r="AD78" s="136">
        <v>16.571428571428573</v>
      </c>
    </row>
    <row r="79" spans="1:30">
      <c r="A79" s="130">
        <v>42</v>
      </c>
      <c r="B79" s="135" t="s">
        <v>140</v>
      </c>
      <c r="C79" s="135" t="s">
        <v>170</v>
      </c>
      <c r="G79" s="110">
        <v>8</v>
      </c>
      <c r="H79" s="110">
        <v>32</v>
      </c>
      <c r="J79" s="110">
        <v>7</v>
      </c>
      <c r="K79" s="110">
        <v>3</v>
      </c>
      <c r="L79" s="110">
        <v>22</v>
      </c>
      <c r="N79" s="110">
        <v>17</v>
      </c>
      <c r="O79" s="110" t="s">
        <v>1</v>
      </c>
      <c r="P79" s="110">
        <v>47</v>
      </c>
      <c r="R79" s="110">
        <v>103</v>
      </c>
      <c r="S79" s="110" t="s">
        <v>1</v>
      </c>
      <c r="T79" s="110">
        <v>156</v>
      </c>
      <c r="V79" s="110">
        <v>-53</v>
      </c>
      <c r="Z79" s="131">
        <v>2.125</v>
      </c>
      <c r="AA79" s="131"/>
      <c r="AB79" s="136">
        <v>12.875</v>
      </c>
      <c r="AC79" s="131" t="s">
        <v>1</v>
      </c>
      <c r="AD79" s="136">
        <v>19.5</v>
      </c>
    </row>
    <row r="80" spans="1:30">
      <c r="A80" s="130">
        <v>43</v>
      </c>
      <c r="B80" s="135" t="s">
        <v>128</v>
      </c>
      <c r="C80" s="135" t="s">
        <v>125</v>
      </c>
      <c r="G80" s="110">
        <v>9</v>
      </c>
      <c r="H80" s="110">
        <v>36</v>
      </c>
      <c r="J80" s="110">
        <v>5</v>
      </c>
      <c r="K80" s="110">
        <v>6</v>
      </c>
      <c r="L80" s="110">
        <v>25</v>
      </c>
      <c r="N80" s="110">
        <v>16</v>
      </c>
      <c r="O80" s="110" t="s">
        <v>1</v>
      </c>
      <c r="P80" s="110">
        <v>56</v>
      </c>
      <c r="R80" s="110">
        <v>104</v>
      </c>
      <c r="S80" s="110" t="s">
        <v>1</v>
      </c>
      <c r="T80" s="110">
        <v>193</v>
      </c>
      <c r="V80" s="110">
        <v>-89</v>
      </c>
      <c r="Z80" s="131">
        <v>1.7777777777777777</v>
      </c>
      <c r="AA80" s="131"/>
      <c r="AB80" s="136">
        <v>11.555555555555555</v>
      </c>
      <c r="AC80" s="131" t="s">
        <v>1</v>
      </c>
      <c r="AD80" s="136">
        <v>21.444444444444443</v>
      </c>
    </row>
    <row r="81" spans="1:30">
      <c r="A81" s="130">
        <v>44</v>
      </c>
      <c r="B81" s="135" t="s">
        <v>73</v>
      </c>
      <c r="C81" s="135" t="s">
        <v>72</v>
      </c>
      <c r="G81" s="110">
        <v>5</v>
      </c>
      <c r="H81" s="110">
        <v>20</v>
      </c>
      <c r="J81" s="110">
        <v>6</v>
      </c>
      <c r="K81" s="110">
        <v>3</v>
      </c>
      <c r="L81" s="110">
        <v>11</v>
      </c>
      <c r="N81" s="110">
        <v>15</v>
      </c>
      <c r="O81" s="110" t="s">
        <v>1</v>
      </c>
      <c r="P81" s="110">
        <v>25</v>
      </c>
      <c r="R81" s="110">
        <v>75</v>
      </c>
      <c r="S81" s="110" t="s">
        <v>1</v>
      </c>
      <c r="T81" s="110">
        <v>82</v>
      </c>
      <c r="V81" s="110">
        <v>-7</v>
      </c>
      <c r="Z81" s="131">
        <v>3</v>
      </c>
      <c r="AA81" s="131"/>
      <c r="AB81" s="136">
        <v>15</v>
      </c>
      <c r="AC81" s="131" t="s">
        <v>1</v>
      </c>
      <c r="AD81" s="136">
        <v>16.399999999999999</v>
      </c>
    </row>
    <row r="82" spans="1:30">
      <c r="A82" s="130">
        <v>45</v>
      </c>
      <c r="B82" s="135" t="s">
        <v>146</v>
      </c>
      <c r="C82" s="135" t="s">
        <v>143</v>
      </c>
      <c r="G82" s="110">
        <v>7</v>
      </c>
      <c r="H82" s="110">
        <v>28</v>
      </c>
      <c r="J82" s="110">
        <v>6</v>
      </c>
      <c r="K82" s="110">
        <v>2</v>
      </c>
      <c r="L82" s="110">
        <v>20</v>
      </c>
      <c r="N82" s="110">
        <v>14</v>
      </c>
      <c r="O82" s="110" t="s">
        <v>1</v>
      </c>
      <c r="P82" s="110">
        <v>42</v>
      </c>
      <c r="R82" s="110">
        <v>83</v>
      </c>
      <c r="S82" s="110" t="s">
        <v>1</v>
      </c>
      <c r="T82" s="110">
        <v>132</v>
      </c>
      <c r="V82" s="110">
        <v>-49</v>
      </c>
      <c r="Z82" s="131">
        <v>2</v>
      </c>
      <c r="AA82" s="131"/>
      <c r="AB82" s="136">
        <v>11.857142857142858</v>
      </c>
      <c r="AC82" s="131" t="s">
        <v>1</v>
      </c>
      <c r="AD82" s="136">
        <v>18.857142857142858</v>
      </c>
    </row>
    <row r="83" spans="1:30">
      <c r="A83" s="130">
        <v>46</v>
      </c>
      <c r="B83" s="135" t="s">
        <v>136</v>
      </c>
      <c r="C83" s="135" t="s">
        <v>133</v>
      </c>
      <c r="G83" s="110">
        <v>3</v>
      </c>
      <c r="H83" s="110">
        <v>12</v>
      </c>
      <c r="J83" s="110">
        <v>3</v>
      </c>
      <c r="K83" s="110">
        <v>5</v>
      </c>
      <c r="L83" s="110">
        <v>4</v>
      </c>
      <c r="N83" s="110">
        <v>11</v>
      </c>
      <c r="O83" s="110" t="s">
        <v>1</v>
      </c>
      <c r="P83" s="110">
        <v>13</v>
      </c>
      <c r="R83" s="110">
        <v>46</v>
      </c>
      <c r="S83" s="110" t="s">
        <v>1</v>
      </c>
      <c r="T83" s="110">
        <v>52</v>
      </c>
      <c r="V83" s="110">
        <v>-6</v>
      </c>
      <c r="Z83" s="131">
        <v>3.6666666666666665</v>
      </c>
      <c r="AA83" s="131"/>
      <c r="AB83" s="136">
        <v>15.333333333333334</v>
      </c>
      <c r="AC83" s="131" t="s">
        <v>1</v>
      </c>
      <c r="AD83" s="136">
        <v>17.333333333333332</v>
      </c>
    </row>
    <row r="84" spans="1:30">
      <c r="A84" s="130">
        <v>47</v>
      </c>
      <c r="B84" s="135" t="s">
        <v>85</v>
      </c>
      <c r="C84" s="135" t="s">
        <v>374</v>
      </c>
      <c r="G84" s="110">
        <v>3</v>
      </c>
      <c r="H84" s="110">
        <v>12</v>
      </c>
      <c r="J84" s="110">
        <v>5</v>
      </c>
      <c r="K84" s="110">
        <v>0</v>
      </c>
      <c r="L84" s="110">
        <v>7</v>
      </c>
      <c r="N84" s="110">
        <v>10</v>
      </c>
      <c r="O84" s="110" t="s">
        <v>1</v>
      </c>
      <c r="P84" s="110">
        <v>14</v>
      </c>
      <c r="R84" s="110">
        <v>45</v>
      </c>
      <c r="S84" s="110" t="s">
        <v>1</v>
      </c>
      <c r="T84" s="110">
        <v>74</v>
      </c>
      <c r="V84" s="110">
        <v>-29</v>
      </c>
      <c r="Z84" s="131">
        <v>3.3333333333333335</v>
      </c>
      <c r="AA84" s="131"/>
      <c r="AB84" s="136">
        <v>15</v>
      </c>
      <c r="AC84" s="131" t="s">
        <v>1</v>
      </c>
      <c r="AD84" s="136">
        <v>24.666666666666668</v>
      </c>
    </row>
    <row r="85" spans="1:30">
      <c r="A85" s="130">
        <v>48</v>
      </c>
      <c r="B85" s="135" t="s">
        <v>84</v>
      </c>
      <c r="C85" s="135" t="s">
        <v>374</v>
      </c>
      <c r="G85" s="110">
        <v>4</v>
      </c>
      <c r="H85" s="110">
        <v>16</v>
      </c>
      <c r="J85" s="110">
        <v>3</v>
      </c>
      <c r="K85" s="110">
        <v>3</v>
      </c>
      <c r="L85" s="110">
        <v>10</v>
      </c>
      <c r="N85" s="110">
        <v>9</v>
      </c>
      <c r="O85" s="110" t="s">
        <v>1</v>
      </c>
      <c r="P85" s="110">
        <v>23</v>
      </c>
      <c r="R85" s="110">
        <v>54</v>
      </c>
      <c r="S85" s="110" t="s">
        <v>1</v>
      </c>
      <c r="T85" s="110">
        <v>71</v>
      </c>
      <c r="V85" s="110">
        <v>-17</v>
      </c>
      <c r="Z85" s="131">
        <v>2.25</v>
      </c>
      <c r="AA85" s="131"/>
      <c r="AB85" s="136">
        <v>13.5</v>
      </c>
      <c r="AC85" s="131" t="s">
        <v>1</v>
      </c>
      <c r="AD85" s="136">
        <v>17.75</v>
      </c>
    </row>
    <row r="86" spans="1:30">
      <c r="A86" s="130">
        <v>49</v>
      </c>
      <c r="B86" s="135" t="s">
        <v>110</v>
      </c>
      <c r="C86" s="135" t="s">
        <v>106</v>
      </c>
      <c r="G86" s="110">
        <v>5</v>
      </c>
      <c r="H86" s="110">
        <v>20</v>
      </c>
      <c r="J86" s="110">
        <v>3</v>
      </c>
      <c r="K86" s="110">
        <v>3</v>
      </c>
      <c r="L86" s="110">
        <v>14</v>
      </c>
      <c r="N86" s="110">
        <v>9</v>
      </c>
      <c r="O86" s="110" t="s">
        <v>1</v>
      </c>
      <c r="P86" s="110">
        <v>31</v>
      </c>
      <c r="R86" s="110">
        <v>48</v>
      </c>
      <c r="S86" s="110" t="s">
        <v>1</v>
      </c>
      <c r="T86" s="110">
        <v>71</v>
      </c>
      <c r="V86" s="110">
        <v>-23</v>
      </c>
      <c r="Z86" s="131">
        <v>1.8</v>
      </c>
      <c r="AA86" s="131"/>
      <c r="AB86" s="136">
        <v>9.6</v>
      </c>
      <c r="AC86" s="131" t="s">
        <v>1</v>
      </c>
      <c r="AD86" s="136">
        <v>14.2</v>
      </c>
    </row>
    <row r="87" spans="1:30">
      <c r="A87" s="130">
        <v>50</v>
      </c>
      <c r="B87" s="135" t="s">
        <v>164</v>
      </c>
      <c r="C87" s="135" t="s">
        <v>113</v>
      </c>
      <c r="G87" s="110">
        <v>1</v>
      </c>
      <c r="H87" s="110">
        <v>4</v>
      </c>
      <c r="J87" s="110">
        <v>4</v>
      </c>
      <c r="K87" s="110">
        <v>0</v>
      </c>
      <c r="L87" s="110">
        <v>0</v>
      </c>
      <c r="N87" s="110">
        <v>8</v>
      </c>
      <c r="O87" s="110" t="s">
        <v>1</v>
      </c>
      <c r="P87" s="110">
        <v>0</v>
      </c>
      <c r="R87" s="110">
        <v>20</v>
      </c>
      <c r="S87" s="110" t="s">
        <v>1</v>
      </c>
      <c r="T87" s="110">
        <v>0</v>
      </c>
      <c r="V87" s="110">
        <v>20</v>
      </c>
      <c r="Z87" s="131">
        <v>8</v>
      </c>
      <c r="AA87" s="131"/>
      <c r="AB87" s="136">
        <v>20</v>
      </c>
      <c r="AC87" s="131" t="s">
        <v>1</v>
      </c>
      <c r="AD87" s="136">
        <v>0</v>
      </c>
    </row>
    <row r="88" spans="1:30">
      <c r="A88" s="130">
        <v>51</v>
      </c>
      <c r="B88" s="135" t="s">
        <v>163</v>
      </c>
      <c r="C88" s="135" t="s">
        <v>113</v>
      </c>
      <c r="G88" s="110">
        <v>1</v>
      </c>
      <c r="H88" s="110">
        <v>4</v>
      </c>
      <c r="J88" s="110">
        <v>4</v>
      </c>
      <c r="K88" s="110">
        <v>0</v>
      </c>
      <c r="L88" s="110">
        <v>0</v>
      </c>
      <c r="N88" s="110">
        <v>8</v>
      </c>
      <c r="O88" s="110" t="s">
        <v>1</v>
      </c>
      <c r="P88" s="110">
        <v>0</v>
      </c>
      <c r="R88" s="110">
        <v>20</v>
      </c>
      <c r="S88" s="110" t="s">
        <v>1</v>
      </c>
      <c r="T88" s="110">
        <v>0</v>
      </c>
      <c r="V88" s="110">
        <v>20</v>
      </c>
      <c r="Z88" s="131">
        <v>8</v>
      </c>
      <c r="AA88" s="131"/>
      <c r="AB88" s="136">
        <v>20</v>
      </c>
      <c r="AC88" s="131" t="s">
        <v>1</v>
      </c>
      <c r="AD88" s="136">
        <v>0</v>
      </c>
    </row>
    <row r="89" spans="1:30">
      <c r="A89" s="130">
        <v>52</v>
      </c>
      <c r="B89" s="135" t="s">
        <v>162</v>
      </c>
      <c r="C89" s="135" t="s">
        <v>113</v>
      </c>
      <c r="G89" s="110">
        <v>1</v>
      </c>
      <c r="H89" s="110">
        <v>4</v>
      </c>
      <c r="J89" s="110">
        <v>4</v>
      </c>
      <c r="K89" s="110">
        <v>0</v>
      </c>
      <c r="L89" s="110">
        <v>0</v>
      </c>
      <c r="N89" s="110">
        <v>8</v>
      </c>
      <c r="O89" s="110" t="s">
        <v>1</v>
      </c>
      <c r="P89" s="110">
        <v>0</v>
      </c>
      <c r="R89" s="110">
        <v>20</v>
      </c>
      <c r="S89" s="110" t="s">
        <v>1</v>
      </c>
      <c r="T89" s="110">
        <v>0</v>
      </c>
      <c r="V89" s="110">
        <v>20</v>
      </c>
      <c r="Z89" s="131">
        <v>8</v>
      </c>
      <c r="AA89" s="131"/>
      <c r="AB89" s="136">
        <v>20</v>
      </c>
      <c r="AC89" s="131" t="s">
        <v>1</v>
      </c>
      <c r="AD89" s="136">
        <v>0</v>
      </c>
    </row>
    <row r="90" spans="1:30">
      <c r="A90" s="130">
        <v>53</v>
      </c>
      <c r="B90" s="135" t="s">
        <v>161</v>
      </c>
      <c r="C90" s="135" t="s">
        <v>113</v>
      </c>
      <c r="G90" s="110">
        <v>1</v>
      </c>
      <c r="H90" s="110">
        <v>4</v>
      </c>
      <c r="J90" s="110">
        <v>4</v>
      </c>
      <c r="K90" s="110">
        <v>0</v>
      </c>
      <c r="L90" s="110">
        <v>0</v>
      </c>
      <c r="N90" s="110">
        <v>8</v>
      </c>
      <c r="O90" s="110" t="s">
        <v>1</v>
      </c>
      <c r="P90" s="110">
        <v>0</v>
      </c>
      <c r="R90" s="110">
        <v>20</v>
      </c>
      <c r="S90" s="110" t="s">
        <v>1</v>
      </c>
      <c r="T90" s="110">
        <v>0</v>
      </c>
      <c r="V90" s="110">
        <v>20</v>
      </c>
      <c r="Z90" s="131">
        <v>8</v>
      </c>
      <c r="AA90" s="131"/>
      <c r="AB90" s="136">
        <v>20</v>
      </c>
      <c r="AC90" s="131" t="s">
        <v>1</v>
      </c>
      <c r="AD90" s="136">
        <v>0</v>
      </c>
    </row>
    <row r="91" spans="1:30">
      <c r="A91" s="130">
        <v>54</v>
      </c>
      <c r="B91" s="135" t="s">
        <v>164</v>
      </c>
      <c r="C91" s="135" t="s">
        <v>106</v>
      </c>
      <c r="G91" s="110">
        <v>1</v>
      </c>
      <c r="H91" s="110">
        <v>4</v>
      </c>
      <c r="J91" s="110">
        <v>4</v>
      </c>
      <c r="K91" s="110">
        <v>0</v>
      </c>
      <c r="L91" s="110">
        <v>0</v>
      </c>
      <c r="N91" s="110">
        <v>8</v>
      </c>
      <c r="O91" s="110" t="s">
        <v>1</v>
      </c>
      <c r="P91" s="110">
        <v>0</v>
      </c>
      <c r="R91" s="110">
        <v>20</v>
      </c>
      <c r="S91" s="110" t="s">
        <v>1</v>
      </c>
      <c r="T91" s="110">
        <v>0</v>
      </c>
      <c r="V91" s="110">
        <v>20</v>
      </c>
      <c r="Z91" s="131">
        <v>8</v>
      </c>
      <c r="AA91" s="131"/>
      <c r="AB91" s="136">
        <v>20</v>
      </c>
      <c r="AC91" s="131" t="s">
        <v>1</v>
      </c>
      <c r="AD91" s="136">
        <v>0</v>
      </c>
    </row>
    <row r="92" spans="1:30">
      <c r="A92" s="130">
        <v>55</v>
      </c>
      <c r="B92" s="135" t="s">
        <v>163</v>
      </c>
      <c r="C92" s="135" t="s">
        <v>106</v>
      </c>
      <c r="G92" s="110">
        <v>1</v>
      </c>
      <c r="H92" s="110">
        <v>4</v>
      </c>
      <c r="J92" s="110">
        <v>4</v>
      </c>
      <c r="K92" s="110">
        <v>0</v>
      </c>
      <c r="L92" s="110">
        <v>0</v>
      </c>
      <c r="N92" s="110">
        <v>8</v>
      </c>
      <c r="O92" s="110" t="s">
        <v>1</v>
      </c>
      <c r="P92" s="110">
        <v>0</v>
      </c>
      <c r="R92" s="110">
        <v>20</v>
      </c>
      <c r="S92" s="110" t="s">
        <v>1</v>
      </c>
      <c r="T92" s="110">
        <v>0</v>
      </c>
      <c r="V92" s="110">
        <v>20</v>
      </c>
      <c r="Z92" s="131">
        <v>8</v>
      </c>
      <c r="AA92" s="131"/>
      <c r="AB92" s="136">
        <v>20</v>
      </c>
      <c r="AC92" s="131" t="s">
        <v>1</v>
      </c>
      <c r="AD92" s="136">
        <v>0</v>
      </c>
    </row>
    <row r="93" spans="1:30">
      <c r="A93" s="130">
        <v>56</v>
      </c>
      <c r="B93" s="135" t="s">
        <v>162</v>
      </c>
      <c r="C93" s="135" t="s">
        <v>106</v>
      </c>
      <c r="G93" s="110">
        <v>1</v>
      </c>
      <c r="H93" s="110">
        <v>4</v>
      </c>
      <c r="J93" s="110">
        <v>4</v>
      </c>
      <c r="K93" s="110">
        <v>0</v>
      </c>
      <c r="L93" s="110">
        <v>0</v>
      </c>
      <c r="N93" s="110">
        <v>8</v>
      </c>
      <c r="O93" s="110" t="s">
        <v>1</v>
      </c>
      <c r="P93" s="110">
        <v>0</v>
      </c>
      <c r="R93" s="110">
        <v>20</v>
      </c>
      <c r="S93" s="110" t="s">
        <v>1</v>
      </c>
      <c r="T93" s="110">
        <v>0</v>
      </c>
      <c r="V93" s="110">
        <v>20</v>
      </c>
      <c r="Z93" s="131">
        <v>8</v>
      </c>
      <c r="AA93" s="131"/>
      <c r="AB93" s="136">
        <v>20</v>
      </c>
      <c r="AC93" s="131" t="s">
        <v>1</v>
      </c>
      <c r="AD93" s="136">
        <v>0</v>
      </c>
    </row>
    <row r="94" spans="1:30">
      <c r="A94" s="130">
        <v>57</v>
      </c>
      <c r="B94" s="135" t="s">
        <v>161</v>
      </c>
      <c r="C94" s="135" t="s">
        <v>106</v>
      </c>
      <c r="G94" s="110">
        <v>1</v>
      </c>
      <c r="H94" s="110">
        <v>4</v>
      </c>
      <c r="J94" s="110">
        <v>4</v>
      </c>
      <c r="K94" s="110">
        <v>0</v>
      </c>
      <c r="L94" s="110">
        <v>0</v>
      </c>
      <c r="N94" s="110">
        <v>8</v>
      </c>
      <c r="O94" s="110" t="s">
        <v>1</v>
      </c>
      <c r="P94" s="110">
        <v>0</v>
      </c>
      <c r="R94" s="110">
        <v>20</v>
      </c>
      <c r="S94" s="110" t="s">
        <v>1</v>
      </c>
      <c r="T94" s="110">
        <v>0</v>
      </c>
      <c r="V94" s="110">
        <v>20</v>
      </c>
      <c r="Z94" s="131">
        <v>8</v>
      </c>
      <c r="AA94" s="131"/>
      <c r="AB94" s="136">
        <v>20</v>
      </c>
      <c r="AC94" s="131" t="s">
        <v>1</v>
      </c>
      <c r="AD94" s="136">
        <v>0</v>
      </c>
    </row>
    <row r="95" spans="1:30">
      <c r="A95" s="130">
        <v>58</v>
      </c>
      <c r="B95" s="135" t="s">
        <v>164</v>
      </c>
      <c r="C95" s="135" t="s">
        <v>374</v>
      </c>
      <c r="G95" s="110">
        <v>1</v>
      </c>
      <c r="H95" s="110">
        <v>4</v>
      </c>
      <c r="J95" s="110">
        <v>4</v>
      </c>
      <c r="K95" s="110">
        <v>0</v>
      </c>
      <c r="L95" s="110">
        <v>0</v>
      </c>
      <c r="N95" s="110">
        <v>8</v>
      </c>
      <c r="O95" s="110" t="s">
        <v>1</v>
      </c>
      <c r="P95" s="110">
        <v>0</v>
      </c>
      <c r="R95" s="110">
        <v>20</v>
      </c>
      <c r="S95" s="110" t="s">
        <v>1</v>
      </c>
      <c r="T95" s="110">
        <v>0</v>
      </c>
      <c r="V95" s="110">
        <v>20</v>
      </c>
      <c r="Z95" s="131">
        <v>8</v>
      </c>
      <c r="AA95" s="131"/>
      <c r="AB95" s="136">
        <v>20</v>
      </c>
      <c r="AC95" s="131" t="s">
        <v>1</v>
      </c>
      <c r="AD95" s="136">
        <v>0</v>
      </c>
    </row>
    <row r="96" spans="1:30">
      <c r="A96" s="130">
        <v>59</v>
      </c>
      <c r="B96" s="135" t="s">
        <v>163</v>
      </c>
      <c r="C96" s="135" t="s">
        <v>374</v>
      </c>
      <c r="G96" s="110">
        <v>1</v>
      </c>
      <c r="H96" s="110">
        <v>4</v>
      </c>
      <c r="J96" s="110">
        <v>4</v>
      </c>
      <c r="K96" s="110">
        <v>0</v>
      </c>
      <c r="L96" s="110">
        <v>0</v>
      </c>
      <c r="N96" s="110">
        <v>8</v>
      </c>
      <c r="O96" s="110" t="s">
        <v>1</v>
      </c>
      <c r="P96" s="110">
        <v>0</v>
      </c>
      <c r="R96" s="110">
        <v>20</v>
      </c>
      <c r="S96" s="110" t="s">
        <v>1</v>
      </c>
      <c r="T96" s="110">
        <v>0</v>
      </c>
      <c r="V96" s="110">
        <v>20</v>
      </c>
      <c r="Z96" s="131">
        <v>8</v>
      </c>
      <c r="AA96" s="131"/>
      <c r="AB96" s="136">
        <v>20</v>
      </c>
      <c r="AC96" s="131" t="s">
        <v>1</v>
      </c>
      <c r="AD96" s="136">
        <v>0</v>
      </c>
    </row>
    <row r="97" spans="1:30">
      <c r="A97" s="130">
        <v>60</v>
      </c>
      <c r="B97" s="135" t="s">
        <v>162</v>
      </c>
      <c r="C97" s="135" t="s">
        <v>374</v>
      </c>
      <c r="G97" s="110">
        <v>1</v>
      </c>
      <c r="H97" s="110">
        <v>4</v>
      </c>
      <c r="J97" s="110">
        <v>4</v>
      </c>
      <c r="K97" s="110">
        <v>0</v>
      </c>
      <c r="L97" s="110">
        <v>0</v>
      </c>
      <c r="N97" s="110">
        <v>8</v>
      </c>
      <c r="O97" s="110" t="s">
        <v>1</v>
      </c>
      <c r="P97" s="110">
        <v>0</v>
      </c>
      <c r="R97" s="110">
        <v>20</v>
      </c>
      <c r="S97" s="110" t="s">
        <v>1</v>
      </c>
      <c r="T97" s="110">
        <v>0</v>
      </c>
      <c r="V97" s="110">
        <v>20</v>
      </c>
      <c r="Z97" s="131">
        <v>8</v>
      </c>
      <c r="AA97" s="131"/>
      <c r="AB97" s="136">
        <v>20</v>
      </c>
      <c r="AC97" s="131" t="s">
        <v>1</v>
      </c>
      <c r="AD97" s="136">
        <v>0</v>
      </c>
    </row>
    <row r="98" spans="1:30">
      <c r="A98" s="130">
        <v>61</v>
      </c>
      <c r="B98" s="135" t="s">
        <v>161</v>
      </c>
      <c r="C98" s="135" t="s">
        <v>374</v>
      </c>
      <c r="G98" s="110">
        <v>1</v>
      </c>
      <c r="H98" s="110">
        <v>4</v>
      </c>
      <c r="J98" s="110">
        <v>4</v>
      </c>
      <c r="K98" s="110">
        <v>0</v>
      </c>
      <c r="L98" s="110">
        <v>0</v>
      </c>
      <c r="N98" s="110">
        <v>8</v>
      </c>
      <c r="O98" s="110" t="s">
        <v>1</v>
      </c>
      <c r="P98" s="110">
        <v>0</v>
      </c>
      <c r="R98" s="110">
        <v>20</v>
      </c>
      <c r="S98" s="110" t="s">
        <v>1</v>
      </c>
      <c r="T98" s="110">
        <v>0</v>
      </c>
      <c r="V98" s="110">
        <v>20</v>
      </c>
      <c r="Z98" s="131">
        <v>8</v>
      </c>
      <c r="AA98" s="131"/>
      <c r="AB98" s="136">
        <v>20</v>
      </c>
      <c r="AC98" s="131" t="s">
        <v>1</v>
      </c>
      <c r="AD98" s="136">
        <v>0</v>
      </c>
    </row>
    <row r="99" spans="1:30">
      <c r="A99" s="130">
        <v>62</v>
      </c>
      <c r="B99" s="135" t="s">
        <v>164</v>
      </c>
      <c r="C99" s="135" t="s">
        <v>125</v>
      </c>
      <c r="G99" s="110">
        <v>1</v>
      </c>
      <c r="H99" s="110">
        <v>4</v>
      </c>
      <c r="J99" s="110">
        <v>4</v>
      </c>
      <c r="K99" s="110">
        <v>0</v>
      </c>
      <c r="L99" s="110">
        <v>0</v>
      </c>
      <c r="N99" s="110">
        <v>8</v>
      </c>
      <c r="O99" s="110" t="s">
        <v>1</v>
      </c>
      <c r="P99" s="110">
        <v>0</v>
      </c>
      <c r="R99" s="110">
        <v>20</v>
      </c>
      <c r="S99" s="110" t="s">
        <v>1</v>
      </c>
      <c r="T99" s="110">
        <v>0</v>
      </c>
      <c r="V99" s="110">
        <v>20</v>
      </c>
      <c r="Z99" s="131">
        <v>8</v>
      </c>
      <c r="AA99" s="131"/>
      <c r="AB99" s="136">
        <v>20</v>
      </c>
      <c r="AC99" s="131" t="s">
        <v>1</v>
      </c>
      <c r="AD99" s="136">
        <v>0</v>
      </c>
    </row>
    <row r="100" spans="1:30">
      <c r="A100" s="130">
        <v>63</v>
      </c>
      <c r="B100" s="135" t="s">
        <v>163</v>
      </c>
      <c r="C100" s="135" t="s">
        <v>125</v>
      </c>
      <c r="G100" s="110">
        <v>1</v>
      </c>
      <c r="H100" s="110">
        <v>4</v>
      </c>
      <c r="J100" s="110">
        <v>4</v>
      </c>
      <c r="K100" s="110">
        <v>0</v>
      </c>
      <c r="L100" s="110">
        <v>0</v>
      </c>
      <c r="N100" s="110">
        <v>8</v>
      </c>
      <c r="O100" s="110" t="s">
        <v>1</v>
      </c>
      <c r="P100" s="110">
        <v>0</v>
      </c>
      <c r="R100" s="110">
        <v>20</v>
      </c>
      <c r="S100" s="110" t="s">
        <v>1</v>
      </c>
      <c r="T100" s="110">
        <v>0</v>
      </c>
      <c r="V100" s="110">
        <v>20</v>
      </c>
      <c r="Z100" s="131">
        <v>8</v>
      </c>
      <c r="AA100" s="131"/>
      <c r="AB100" s="136">
        <v>20</v>
      </c>
      <c r="AC100" s="131" t="s">
        <v>1</v>
      </c>
      <c r="AD100" s="136">
        <v>0</v>
      </c>
    </row>
    <row r="101" spans="1:30">
      <c r="A101" s="130">
        <v>64</v>
      </c>
      <c r="B101" s="135" t="s">
        <v>162</v>
      </c>
      <c r="C101" s="135" t="s">
        <v>125</v>
      </c>
      <c r="G101" s="110">
        <v>1</v>
      </c>
      <c r="H101" s="110">
        <v>4</v>
      </c>
      <c r="J101" s="110">
        <v>4</v>
      </c>
      <c r="K101" s="110">
        <v>0</v>
      </c>
      <c r="L101" s="110">
        <v>0</v>
      </c>
      <c r="N101" s="110">
        <v>8</v>
      </c>
      <c r="O101" s="110" t="s">
        <v>1</v>
      </c>
      <c r="P101" s="110">
        <v>0</v>
      </c>
      <c r="R101" s="110">
        <v>20</v>
      </c>
      <c r="S101" s="110" t="s">
        <v>1</v>
      </c>
      <c r="T101" s="110">
        <v>0</v>
      </c>
      <c r="V101" s="110">
        <v>20</v>
      </c>
      <c r="Z101" s="131">
        <v>8</v>
      </c>
      <c r="AA101" s="131"/>
      <c r="AB101" s="136">
        <v>20</v>
      </c>
      <c r="AC101" s="131" t="s">
        <v>1</v>
      </c>
      <c r="AD101" s="136">
        <v>0</v>
      </c>
    </row>
    <row r="102" spans="1:30">
      <c r="A102" s="130">
        <v>65</v>
      </c>
      <c r="B102" s="135" t="s">
        <v>161</v>
      </c>
      <c r="C102" s="135" t="s">
        <v>125</v>
      </c>
      <c r="G102" s="110">
        <v>1</v>
      </c>
      <c r="H102" s="110">
        <v>4</v>
      </c>
      <c r="J102" s="110">
        <v>4</v>
      </c>
      <c r="K102" s="110">
        <v>0</v>
      </c>
      <c r="L102" s="110">
        <v>0</v>
      </c>
      <c r="N102" s="110">
        <v>8</v>
      </c>
      <c r="O102" s="110" t="s">
        <v>1</v>
      </c>
      <c r="P102" s="110">
        <v>0</v>
      </c>
      <c r="R102" s="110">
        <v>20</v>
      </c>
      <c r="S102" s="110" t="s">
        <v>1</v>
      </c>
      <c r="T102" s="110">
        <v>0</v>
      </c>
      <c r="V102" s="110">
        <v>20</v>
      </c>
      <c r="Z102" s="131">
        <v>8</v>
      </c>
      <c r="AA102" s="131"/>
      <c r="AB102" s="136">
        <v>20</v>
      </c>
      <c r="AC102" s="131" t="s">
        <v>1</v>
      </c>
      <c r="AD102" s="136">
        <v>0</v>
      </c>
    </row>
    <row r="103" spans="1:30">
      <c r="A103" s="130">
        <v>66</v>
      </c>
      <c r="B103" s="135" t="s">
        <v>164</v>
      </c>
      <c r="C103" s="135" t="s">
        <v>94</v>
      </c>
      <c r="G103" s="110">
        <v>1</v>
      </c>
      <c r="H103" s="110">
        <v>4</v>
      </c>
      <c r="J103" s="110">
        <v>4</v>
      </c>
      <c r="K103" s="110">
        <v>0</v>
      </c>
      <c r="L103" s="110">
        <v>0</v>
      </c>
      <c r="N103" s="110">
        <v>8</v>
      </c>
      <c r="O103" s="110" t="s">
        <v>1</v>
      </c>
      <c r="P103" s="110">
        <v>0</v>
      </c>
      <c r="R103" s="110">
        <v>20</v>
      </c>
      <c r="S103" s="110" t="s">
        <v>1</v>
      </c>
      <c r="T103" s="110">
        <v>0</v>
      </c>
      <c r="V103" s="110">
        <v>20</v>
      </c>
      <c r="Z103" s="131">
        <v>8</v>
      </c>
      <c r="AA103" s="131"/>
      <c r="AB103" s="136">
        <v>20</v>
      </c>
      <c r="AC103" s="131" t="s">
        <v>1</v>
      </c>
      <c r="AD103" s="136">
        <v>0</v>
      </c>
    </row>
    <row r="104" spans="1:30">
      <c r="A104" s="130">
        <v>67</v>
      </c>
      <c r="B104" s="135" t="s">
        <v>163</v>
      </c>
      <c r="C104" s="135" t="s">
        <v>94</v>
      </c>
      <c r="G104" s="110">
        <v>1</v>
      </c>
      <c r="H104" s="110">
        <v>4</v>
      </c>
      <c r="J104" s="110">
        <v>4</v>
      </c>
      <c r="K104" s="110">
        <v>0</v>
      </c>
      <c r="L104" s="110">
        <v>0</v>
      </c>
      <c r="N104" s="110">
        <v>8</v>
      </c>
      <c r="O104" s="110" t="s">
        <v>1</v>
      </c>
      <c r="P104" s="110">
        <v>0</v>
      </c>
      <c r="R104" s="110">
        <v>20</v>
      </c>
      <c r="S104" s="110" t="s">
        <v>1</v>
      </c>
      <c r="T104" s="110">
        <v>0</v>
      </c>
      <c r="V104" s="110">
        <v>20</v>
      </c>
      <c r="Z104" s="131">
        <v>8</v>
      </c>
      <c r="AA104" s="131"/>
      <c r="AB104" s="136">
        <v>20</v>
      </c>
      <c r="AC104" s="131" t="s">
        <v>1</v>
      </c>
      <c r="AD104" s="136">
        <v>0</v>
      </c>
    </row>
    <row r="105" spans="1:30">
      <c r="A105" s="130">
        <v>68</v>
      </c>
      <c r="B105" s="135" t="s">
        <v>162</v>
      </c>
      <c r="C105" s="135" t="s">
        <v>94</v>
      </c>
      <c r="G105" s="110">
        <v>1</v>
      </c>
      <c r="H105" s="110">
        <v>4</v>
      </c>
      <c r="J105" s="110">
        <v>4</v>
      </c>
      <c r="K105" s="110">
        <v>0</v>
      </c>
      <c r="L105" s="110">
        <v>0</v>
      </c>
      <c r="N105" s="110">
        <v>8</v>
      </c>
      <c r="O105" s="110" t="s">
        <v>1</v>
      </c>
      <c r="P105" s="110">
        <v>0</v>
      </c>
      <c r="R105" s="110">
        <v>20</v>
      </c>
      <c r="S105" s="110" t="s">
        <v>1</v>
      </c>
      <c r="T105" s="110">
        <v>0</v>
      </c>
      <c r="V105" s="110">
        <v>20</v>
      </c>
      <c r="Z105" s="131">
        <v>8</v>
      </c>
      <c r="AA105" s="131"/>
      <c r="AB105" s="136">
        <v>20</v>
      </c>
      <c r="AC105" s="131" t="s">
        <v>1</v>
      </c>
      <c r="AD105" s="136">
        <v>0</v>
      </c>
    </row>
    <row r="106" spans="1:30">
      <c r="A106" s="130">
        <v>69</v>
      </c>
      <c r="B106" s="135" t="s">
        <v>161</v>
      </c>
      <c r="C106" s="135" t="s">
        <v>94</v>
      </c>
      <c r="G106" s="110">
        <v>1</v>
      </c>
      <c r="H106" s="110">
        <v>4</v>
      </c>
      <c r="J106" s="110">
        <v>4</v>
      </c>
      <c r="K106" s="110">
        <v>0</v>
      </c>
      <c r="L106" s="110">
        <v>0</v>
      </c>
      <c r="N106" s="110">
        <v>8</v>
      </c>
      <c r="O106" s="110" t="s">
        <v>1</v>
      </c>
      <c r="P106" s="110">
        <v>0</v>
      </c>
      <c r="R106" s="110">
        <v>20</v>
      </c>
      <c r="S106" s="110" t="s">
        <v>1</v>
      </c>
      <c r="T106" s="110">
        <v>0</v>
      </c>
      <c r="V106" s="110">
        <v>20</v>
      </c>
      <c r="Z106" s="131">
        <v>8</v>
      </c>
      <c r="AA106" s="131"/>
      <c r="AB106" s="136">
        <v>20</v>
      </c>
      <c r="AC106" s="131" t="s">
        <v>1</v>
      </c>
      <c r="AD106" s="136">
        <v>0</v>
      </c>
    </row>
    <row r="107" spans="1:30">
      <c r="A107" s="130">
        <v>70</v>
      </c>
      <c r="B107" s="135" t="s">
        <v>149</v>
      </c>
      <c r="C107" s="135" t="s">
        <v>133</v>
      </c>
      <c r="G107" s="110">
        <v>2</v>
      </c>
      <c r="H107" s="110">
        <v>8</v>
      </c>
      <c r="J107" s="110">
        <v>4</v>
      </c>
      <c r="K107" s="110">
        <v>0</v>
      </c>
      <c r="L107" s="110">
        <v>4</v>
      </c>
      <c r="N107" s="110">
        <v>8</v>
      </c>
      <c r="O107" s="110" t="s">
        <v>1</v>
      </c>
      <c r="P107" s="110">
        <v>8</v>
      </c>
      <c r="R107" s="110">
        <v>26</v>
      </c>
      <c r="S107" s="110" t="s">
        <v>1</v>
      </c>
      <c r="T107" s="110">
        <v>25</v>
      </c>
      <c r="V107" s="110">
        <v>1</v>
      </c>
      <c r="Z107" s="131">
        <v>4</v>
      </c>
      <c r="AA107" s="131"/>
      <c r="AB107" s="136">
        <v>13</v>
      </c>
      <c r="AC107" s="131" t="s">
        <v>1</v>
      </c>
      <c r="AD107" s="136">
        <v>12.5</v>
      </c>
    </row>
    <row r="108" spans="1:30">
      <c r="A108" s="130">
        <v>71</v>
      </c>
      <c r="B108" s="135" t="s">
        <v>126</v>
      </c>
      <c r="C108" s="135" t="s">
        <v>125</v>
      </c>
      <c r="G108" s="110">
        <v>1</v>
      </c>
      <c r="H108" s="110">
        <v>4</v>
      </c>
      <c r="J108" s="110">
        <v>3</v>
      </c>
      <c r="K108" s="110">
        <v>0</v>
      </c>
      <c r="L108" s="110">
        <v>1</v>
      </c>
      <c r="N108" s="110">
        <v>6</v>
      </c>
      <c r="O108" s="110" t="s">
        <v>1</v>
      </c>
      <c r="P108" s="110">
        <v>2</v>
      </c>
      <c r="R108" s="110">
        <v>22</v>
      </c>
      <c r="S108" s="110" t="s">
        <v>1</v>
      </c>
      <c r="T108" s="110">
        <v>26</v>
      </c>
      <c r="V108" s="110">
        <v>-4</v>
      </c>
      <c r="Z108" s="131">
        <v>6</v>
      </c>
      <c r="AA108" s="131"/>
      <c r="AB108" s="136">
        <v>22</v>
      </c>
      <c r="AC108" s="131" t="s">
        <v>1</v>
      </c>
      <c r="AD108" s="136">
        <v>26</v>
      </c>
    </row>
    <row r="109" spans="1:30">
      <c r="A109" s="130">
        <v>72</v>
      </c>
      <c r="B109" s="135" t="s">
        <v>147</v>
      </c>
      <c r="C109" s="135" t="s">
        <v>113</v>
      </c>
      <c r="G109" s="110">
        <v>1</v>
      </c>
      <c r="H109" s="110">
        <v>4</v>
      </c>
      <c r="J109" s="110">
        <v>2</v>
      </c>
      <c r="K109" s="110">
        <v>1</v>
      </c>
      <c r="L109" s="110">
        <v>1</v>
      </c>
      <c r="N109" s="110">
        <v>5</v>
      </c>
      <c r="O109" s="110" t="s">
        <v>1</v>
      </c>
      <c r="P109" s="110">
        <v>3</v>
      </c>
      <c r="R109" s="110">
        <v>13</v>
      </c>
      <c r="S109" s="110" t="s">
        <v>1</v>
      </c>
      <c r="T109" s="110">
        <v>11</v>
      </c>
      <c r="V109" s="110">
        <v>2</v>
      </c>
      <c r="Z109" s="131">
        <v>5</v>
      </c>
      <c r="AA109" s="131"/>
      <c r="AB109" s="136">
        <v>13</v>
      </c>
      <c r="AC109" s="131" t="s">
        <v>1</v>
      </c>
      <c r="AD109" s="136">
        <v>11</v>
      </c>
    </row>
    <row r="110" spans="1:30">
      <c r="A110" s="130">
        <v>73</v>
      </c>
      <c r="B110" s="135" t="s">
        <v>82</v>
      </c>
      <c r="C110" s="135" t="s">
        <v>374</v>
      </c>
      <c r="G110" s="110">
        <v>3</v>
      </c>
      <c r="H110" s="110">
        <v>12</v>
      </c>
      <c r="J110" s="110">
        <v>1</v>
      </c>
      <c r="K110" s="110">
        <v>3</v>
      </c>
      <c r="L110" s="110">
        <v>8</v>
      </c>
      <c r="N110" s="110">
        <v>5</v>
      </c>
      <c r="O110" s="110" t="s">
        <v>1</v>
      </c>
      <c r="P110" s="110">
        <v>19</v>
      </c>
      <c r="R110" s="110">
        <v>38</v>
      </c>
      <c r="S110" s="110" t="s">
        <v>1</v>
      </c>
      <c r="T110" s="110">
        <v>66</v>
      </c>
      <c r="V110" s="110">
        <v>-28</v>
      </c>
      <c r="Z110" s="131">
        <v>1.6666666666666667</v>
      </c>
      <c r="AA110" s="131"/>
      <c r="AB110" s="136">
        <v>12.666666666666666</v>
      </c>
      <c r="AC110" s="131" t="s">
        <v>1</v>
      </c>
      <c r="AD110" s="136">
        <v>22</v>
      </c>
    </row>
    <row r="111" spans="1:30">
      <c r="A111" s="130">
        <v>74</v>
      </c>
      <c r="B111" s="135" t="s">
        <v>164</v>
      </c>
      <c r="C111" s="135" t="s">
        <v>143</v>
      </c>
      <c r="G111" s="110">
        <v>1</v>
      </c>
      <c r="H111" s="110">
        <v>4</v>
      </c>
      <c r="J111" s="110">
        <v>0</v>
      </c>
      <c r="K111" s="110">
        <v>4</v>
      </c>
      <c r="L111" s="110">
        <v>0</v>
      </c>
      <c r="N111" s="110">
        <v>4</v>
      </c>
      <c r="O111" s="110" t="s">
        <v>1</v>
      </c>
      <c r="P111" s="110">
        <v>4</v>
      </c>
      <c r="R111" s="110">
        <v>20</v>
      </c>
      <c r="S111" s="110" t="s">
        <v>1</v>
      </c>
      <c r="T111" s="110">
        <v>20</v>
      </c>
      <c r="V111" s="110">
        <v>0</v>
      </c>
      <c r="Z111" s="131">
        <v>4</v>
      </c>
      <c r="AA111" s="131"/>
      <c r="AB111" s="136">
        <v>20</v>
      </c>
      <c r="AC111" s="131" t="s">
        <v>1</v>
      </c>
      <c r="AD111" s="136">
        <v>20</v>
      </c>
    </row>
    <row r="112" spans="1:30">
      <c r="A112" s="130">
        <v>75</v>
      </c>
      <c r="B112" s="135" t="s">
        <v>163</v>
      </c>
      <c r="C112" s="135" t="s">
        <v>143</v>
      </c>
      <c r="G112" s="110">
        <v>1</v>
      </c>
      <c r="H112" s="110">
        <v>4</v>
      </c>
      <c r="J112" s="110">
        <v>0</v>
      </c>
      <c r="K112" s="110">
        <v>4</v>
      </c>
      <c r="L112" s="110">
        <v>0</v>
      </c>
      <c r="N112" s="110">
        <v>4</v>
      </c>
      <c r="O112" s="110" t="s">
        <v>1</v>
      </c>
      <c r="P112" s="110">
        <v>4</v>
      </c>
      <c r="R112" s="110">
        <v>20</v>
      </c>
      <c r="S112" s="110" t="s">
        <v>1</v>
      </c>
      <c r="T112" s="110">
        <v>20</v>
      </c>
      <c r="V112" s="110">
        <v>0</v>
      </c>
      <c r="Z112" s="131">
        <v>4</v>
      </c>
      <c r="AA112" s="131"/>
      <c r="AB112" s="136">
        <v>20</v>
      </c>
      <c r="AC112" s="131" t="s">
        <v>1</v>
      </c>
      <c r="AD112" s="136">
        <v>20</v>
      </c>
    </row>
    <row r="113" spans="1:30">
      <c r="A113" s="130">
        <v>76</v>
      </c>
      <c r="B113" s="135" t="s">
        <v>162</v>
      </c>
      <c r="C113" s="135" t="s">
        <v>143</v>
      </c>
      <c r="G113" s="110">
        <v>1</v>
      </c>
      <c r="H113" s="110">
        <v>4</v>
      </c>
      <c r="J113" s="110">
        <v>0</v>
      </c>
      <c r="K113" s="110">
        <v>4</v>
      </c>
      <c r="L113" s="110">
        <v>0</v>
      </c>
      <c r="N113" s="110">
        <v>4</v>
      </c>
      <c r="O113" s="110" t="s">
        <v>1</v>
      </c>
      <c r="P113" s="110">
        <v>4</v>
      </c>
      <c r="R113" s="110">
        <v>20</v>
      </c>
      <c r="S113" s="110" t="s">
        <v>1</v>
      </c>
      <c r="T113" s="110">
        <v>20</v>
      </c>
      <c r="V113" s="110">
        <v>0</v>
      </c>
      <c r="Z113" s="131">
        <v>4</v>
      </c>
      <c r="AA113" s="131"/>
      <c r="AB113" s="136">
        <v>20</v>
      </c>
      <c r="AC113" s="131" t="s">
        <v>1</v>
      </c>
      <c r="AD113" s="136">
        <v>20</v>
      </c>
    </row>
    <row r="114" spans="1:30">
      <c r="A114" s="130">
        <v>77</v>
      </c>
      <c r="B114" s="135" t="s">
        <v>161</v>
      </c>
      <c r="C114" s="135" t="s">
        <v>143</v>
      </c>
      <c r="G114" s="110">
        <v>1</v>
      </c>
      <c r="H114" s="110">
        <v>4</v>
      </c>
      <c r="J114" s="110">
        <v>0</v>
      </c>
      <c r="K114" s="110">
        <v>4</v>
      </c>
      <c r="L114" s="110">
        <v>0</v>
      </c>
      <c r="N114" s="110">
        <v>4</v>
      </c>
      <c r="O114" s="110" t="s">
        <v>1</v>
      </c>
      <c r="P114" s="110">
        <v>4</v>
      </c>
      <c r="R114" s="110">
        <v>20</v>
      </c>
      <c r="S114" s="110" t="s">
        <v>1</v>
      </c>
      <c r="T114" s="110">
        <v>20</v>
      </c>
      <c r="V114" s="110">
        <v>0</v>
      </c>
      <c r="Z114" s="131">
        <v>4</v>
      </c>
      <c r="AA114" s="131"/>
      <c r="AB114" s="136">
        <v>20</v>
      </c>
      <c r="AC114" s="131" t="s">
        <v>1</v>
      </c>
      <c r="AD114" s="136">
        <v>20</v>
      </c>
    </row>
    <row r="115" spans="1:30">
      <c r="A115" s="130">
        <v>78</v>
      </c>
      <c r="B115" s="135" t="s">
        <v>150</v>
      </c>
      <c r="C115" s="135" t="s">
        <v>133</v>
      </c>
      <c r="G115" s="110">
        <v>2</v>
      </c>
      <c r="H115" s="110">
        <v>8</v>
      </c>
      <c r="J115" s="110">
        <v>2</v>
      </c>
      <c r="K115" s="110">
        <v>0</v>
      </c>
      <c r="L115" s="110">
        <v>6</v>
      </c>
      <c r="N115" s="110">
        <v>4</v>
      </c>
      <c r="O115" s="110" t="s">
        <v>1</v>
      </c>
      <c r="P115" s="110">
        <v>12</v>
      </c>
      <c r="R115" s="110">
        <v>23</v>
      </c>
      <c r="S115" s="110" t="s">
        <v>1</v>
      </c>
      <c r="T115" s="110">
        <v>38</v>
      </c>
      <c r="V115" s="110">
        <v>-15</v>
      </c>
      <c r="Z115" s="131">
        <v>2</v>
      </c>
      <c r="AA115" s="131"/>
      <c r="AB115" s="136">
        <v>11.5</v>
      </c>
      <c r="AC115" s="131" t="s">
        <v>1</v>
      </c>
      <c r="AD115" s="136">
        <v>19</v>
      </c>
    </row>
    <row r="116" spans="1:30">
      <c r="A116" s="130">
        <v>79</v>
      </c>
      <c r="B116" s="135" t="s">
        <v>168</v>
      </c>
      <c r="C116" s="135" t="s">
        <v>170</v>
      </c>
      <c r="G116" s="110">
        <v>3</v>
      </c>
      <c r="H116" s="110">
        <v>12</v>
      </c>
      <c r="J116" s="110">
        <v>0</v>
      </c>
      <c r="K116" s="110">
        <v>4</v>
      </c>
      <c r="L116" s="110">
        <v>8</v>
      </c>
      <c r="N116" s="110">
        <v>4</v>
      </c>
      <c r="O116" s="110" t="s">
        <v>1</v>
      </c>
      <c r="P116" s="110">
        <v>20</v>
      </c>
      <c r="R116" s="110">
        <v>20</v>
      </c>
      <c r="S116" s="110" t="s">
        <v>1</v>
      </c>
      <c r="T116" s="110">
        <v>60</v>
      </c>
      <c r="V116" s="110">
        <v>-40</v>
      </c>
      <c r="Z116" s="131">
        <v>1.3333333333333333</v>
      </c>
      <c r="AA116" s="131"/>
      <c r="AB116" s="136">
        <v>6.666666666666667</v>
      </c>
      <c r="AC116" s="131" t="s">
        <v>1</v>
      </c>
      <c r="AD116" s="136">
        <v>20</v>
      </c>
    </row>
    <row r="117" spans="1:30">
      <c r="A117" s="130">
        <v>80</v>
      </c>
      <c r="B117" s="135" t="s">
        <v>167</v>
      </c>
      <c r="C117" s="135" t="s">
        <v>170</v>
      </c>
      <c r="G117" s="110">
        <v>3</v>
      </c>
      <c r="H117" s="110">
        <v>12</v>
      </c>
      <c r="J117" s="110">
        <v>0</v>
      </c>
      <c r="K117" s="110">
        <v>4</v>
      </c>
      <c r="L117" s="110">
        <v>8</v>
      </c>
      <c r="N117" s="110">
        <v>4</v>
      </c>
      <c r="O117" s="110" t="s">
        <v>1</v>
      </c>
      <c r="P117" s="110">
        <v>20</v>
      </c>
      <c r="R117" s="110">
        <v>20</v>
      </c>
      <c r="S117" s="110" t="s">
        <v>1</v>
      </c>
      <c r="T117" s="110">
        <v>60</v>
      </c>
      <c r="V117" s="110">
        <v>-40</v>
      </c>
      <c r="Z117" s="131">
        <v>1.3333333333333333</v>
      </c>
      <c r="AA117" s="131"/>
      <c r="AB117" s="136">
        <v>6.666666666666667</v>
      </c>
      <c r="AC117" s="131" t="s">
        <v>1</v>
      </c>
      <c r="AD117" s="136">
        <v>20</v>
      </c>
    </row>
    <row r="118" spans="1:30">
      <c r="A118" s="130">
        <v>81</v>
      </c>
      <c r="B118" s="135" t="s">
        <v>166</v>
      </c>
      <c r="C118" s="135" t="s">
        <v>170</v>
      </c>
      <c r="G118" s="110">
        <v>3</v>
      </c>
      <c r="H118" s="110">
        <v>12</v>
      </c>
      <c r="J118" s="110">
        <v>0</v>
      </c>
      <c r="K118" s="110">
        <v>4</v>
      </c>
      <c r="L118" s="110">
        <v>8</v>
      </c>
      <c r="N118" s="110">
        <v>4</v>
      </c>
      <c r="O118" s="110" t="s">
        <v>1</v>
      </c>
      <c r="P118" s="110">
        <v>20</v>
      </c>
      <c r="R118" s="110">
        <v>20</v>
      </c>
      <c r="S118" s="110" t="s">
        <v>1</v>
      </c>
      <c r="T118" s="110">
        <v>60</v>
      </c>
      <c r="V118" s="110">
        <v>-40</v>
      </c>
      <c r="Z118" s="131">
        <v>1.3333333333333333</v>
      </c>
      <c r="AA118" s="131"/>
      <c r="AB118" s="136">
        <v>6.666666666666667</v>
      </c>
      <c r="AC118" s="131" t="s">
        <v>1</v>
      </c>
      <c r="AD118" s="136">
        <v>20</v>
      </c>
    </row>
    <row r="119" spans="1:30">
      <c r="A119" s="130">
        <v>82</v>
      </c>
      <c r="B119" s="135" t="s">
        <v>165</v>
      </c>
      <c r="C119" s="135" t="s">
        <v>170</v>
      </c>
      <c r="G119" s="110">
        <v>3</v>
      </c>
      <c r="H119" s="110">
        <v>12</v>
      </c>
      <c r="J119" s="110">
        <v>0</v>
      </c>
      <c r="K119" s="110">
        <v>4</v>
      </c>
      <c r="L119" s="110">
        <v>8</v>
      </c>
      <c r="N119" s="110">
        <v>4</v>
      </c>
      <c r="O119" s="110" t="s">
        <v>1</v>
      </c>
      <c r="P119" s="110">
        <v>20</v>
      </c>
      <c r="R119" s="110">
        <v>20</v>
      </c>
      <c r="S119" s="110" t="s">
        <v>1</v>
      </c>
      <c r="T119" s="110">
        <v>60</v>
      </c>
      <c r="V119" s="110">
        <v>-40</v>
      </c>
      <c r="Z119" s="131">
        <v>1.3333333333333333</v>
      </c>
      <c r="AA119" s="131"/>
      <c r="AB119" s="136">
        <v>6.666666666666667</v>
      </c>
      <c r="AC119" s="131" t="s">
        <v>1</v>
      </c>
      <c r="AD119" s="136">
        <v>20</v>
      </c>
    </row>
    <row r="120" spans="1:30">
      <c r="A120" s="130">
        <v>83</v>
      </c>
      <c r="B120" s="135" t="s">
        <v>107</v>
      </c>
      <c r="C120" s="135" t="s">
        <v>106</v>
      </c>
      <c r="G120" s="110">
        <v>1</v>
      </c>
      <c r="H120" s="110">
        <v>4</v>
      </c>
      <c r="J120" s="110">
        <v>1</v>
      </c>
      <c r="K120" s="110">
        <v>1</v>
      </c>
      <c r="L120" s="110">
        <v>2</v>
      </c>
      <c r="N120" s="110">
        <v>3</v>
      </c>
      <c r="O120" s="110" t="s">
        <v>1</v>
      </c>
      <c r="P120" s="110">
        <v>5</v>
      </c>
      <c r="R120" s="110">
        <v>13</v>
      </c>
      <c r="S120" s="110" t="s">
        <v>1</v>
      </c>
      <c r="T120" s="110">
        <v>18</v>
      </c>
      <c r="V120" s="110">
        <v>-5</v>
      </c>
      <c r="Z120" s="131">
        <v>3</v>
      </c>
      <c r="AA120" s="131"/>
      <c r="AB120" s="136">
        <v>13</v>
      </c>
      <c r="AC120" s="131" t="s">
        <v>1</v>
      </c>
      <c r="AD120" s="136">
        <v>18</v>
      </c>
    </row>
    <row r="121" spans="1:30">
      <c r="A121" s="130">
        <v>84</v>
      </c>
      <c r="B121" s="135" t="s">
        <v>152</v>
      </c>
      <c r="C121" s="135" t="s">
        <v>125</v>
      </c>
      <c r="G121" s="110">
        <v>1</v>
      </c>
      <c r="H121" s="110">
        <v>4</v>
      </c>
      <c r="J121" s="110">
        <v>1</v>
      </c>
      <c r="K121" s="110">
        <v>0</v>
      </c>
      <c r="L121" s="110">
        <v>3</v>
      </c>
      <c r="N121" s="110">
        <v>2</v>
      </c>
      <c r="O121" s="110" t="s">
        <v>1</v>
      </c>
      <c r="P121" s="110">
        <v>6</v>
      </c>
      <c r="R121" s="110">
        <v>11</v>
      </c>
      <c r="S121" s="110" t="s">
        <v>1</v>
      </c>
      <c r="T121" s="110">
        <v>18</v>
      </c>
      <c r="V121" s="110">
        <v>-7</v>
      </c>
      <c r="Z121" s="131">
        <v>2</v>
      </c>
      <c r="AA121" s="131"/>
      <c r="AB121" s="136">
        <v>11</v>
      </c>
      <c r="AC121" s="131" t="s">
        <v>1</v>
      </c>
      <c r="AD121" s="136">
        <v>18</v>
      </c>
    </row>
    <row r="122" spans="1:30">
      <c r="A122" s="130">
        <v>85</v>
      </c>
      <c r="B122" s="135" t="s">
        <v>148</v>
      </c>
      <c r="C122" s="135" t="s">
        <v>374</v>
      </c>
      <c r="G122" s="110">
        <v>2</v>
      </c>
      <c r="H122" s="110">
        <v>8</v>
      </c>
      <c r="J122" s="110">
        <v>0</v>
      </c>
      <c r="K122" s="110">
        <v>2</v>
      </c>
      <c r="L122" s="110">
        <v>6</v>
      </c>
      <c r="N122" s="110">
        <v>2</v>
      </c>
      <c r="O122" s="110" t="s">
        <v>1</v>
      </c>
      <c r="P122" s="110">
        <v>14</v>
      </c>
      <c r="R122" s="110">
        <v>34</v>
      </c>
      <c r="S122" s="110" t="s">
        <v>1</v>
      </c>
      <c r="T122" s="110">
        <v>52</v>
      </c>
      <c r="V122" s="110">
        <v>-18</v>
      </c>
      <c r="Z122" s="131">
        <v>1</v>
      </c>
      <c r="AA122" s="131"/>
      <c r="AB122" s="136">
        <v>17</v>
      </c>
      <c r="AC122" s="131" t="s">
        <v>1</v>
      </c>
      <c r="AD122" s="136">
        <v>26</v>
      </c>
    </row>
    <row r="123" spans="1:30">
      <c r="A123" s="130">
        <v>86</v>
      </c>
      <c r="B123" s="135" t="s">
        <v>151</v>
      </c>
      <c r="C123" s="135" t="s">
        <v>125</v>
      </c>
      <c r="G123" s="110">
        <v>1</v>
      </c>
      <c r="H123" s="110">
        <v>4</v>
      </c>
      <c r="J123" s="110">
        <v>0</v>
      </c>
      <c r="K123" s="110">
        <v>0</v>
      </c>
      <c r="L123" s="110">
        <v>4</v>
      </c>
      <c r="N123" s="110">
        <v>0</v>
      </c>
      <c r="O123" s="110" t="s">
        <v>1</v>
      </c>
      <c r="P123" s="110">
        <v>8</v>
      </c>
      <c r="R123" s="110">
        <v>12</v>
      </c>
      <c r="S123" s="110" t="s">
        <v>1</v>
      </c>
      <c r="T123" s="110">
        <v>29</v>
      </c>
      <c r="V123" s="110">
        <v>-17</v>
      </c>
      <c r="Z123" s="131">
        <v>0</v>
      </c>
      <c r="AA123" s="131"/>
      <c r="AB123" s="136">
        <v>12</v>
      </c>
      <c r="AC123" s="131" t="s">
        <v>1</v>
      </c>
      <c r="AD123" s="136">
        <v>29</v>
      </c>
    </row>
    <row r="124" spans="1:30">
      <c r="A124" s="130">
        <v>87</v>
      </c>
      <c r="B124" s="135" t="s">
        <v>168</v>
      </c>
      <c r="C124" s="135" t="s">
        <v>143</v>
      </c>
      <c r="G124" s="110">
        <v>3</v>
      </c>
      <c r="H124" s="110">
        <v>12</v>
      </c>
      <c r="J124" s="110">
        <v>0</v>
      </c>
      <c r="K124" s="110">
        <v>0</v>
      </c>
      <c r="L124" s="110">
        <v>12</v>
      </c>
      <c r="N124" s="110">
        <v>0</v>
      </c>
      <c r="O124" s="110" t="s">
        <v>1</v>
      </c>
      <c r="P124" s="110">
        <v>24</v>
      </c>
      <c r="R124" s="110">
        <v>0</v>
      </c>
      <c r="S124" s="110" t="s">
        <v>1</v>
      </c>
      <c r="T124" s="110">
        <v>60</v>
      </c>
      <c r="V124" s="110">
        <v>-60</v>
      </c>
      <c r="Z124" s="131">
        <v>0</v>
      </c>
      <c r="AA124" s="131"/>
      <c r="AB124" s="136">
        <v>0</v>
      </c>
      <c r="AC124" s="131" t="s">
        <v>1</v>
      </c>
      <c r="AD124" s="136">
        <v>20</v>
      </c>
    </row>
    <row r="125" spans="1:30">
      <c r="A125" s="130">
        <v>88</v>
      </c>
      <c r="B125" s="135" t="s">
        <v>167</v>
      </c>
      <c r="C125" s="135" t="s">
        <v>143</v>
      </c>
      <c r="G125" s="110">
        <v>3</v>
      </c>
      <c r="H125" s="110">
        <v>12</v>
      </c>
      <c r="J125" s="110">
        <v>0</v>
      </c>
      <c r="K125" s="110">
        <v>0</v>
      </c>
      <c r="L125" s="110">
        <v>12</v>
      </c>
      <c r="N125" s="110">
        <v>0</v>
      </c>
      <c r="O125" s="110" t="s">
        <v>1</v>
      </c>
      <c r="P125" s="110">
        <v>24</v>
      </c>
      <c r="R125" s="110">
        <v>0</v>
      </c>
      <c r="S125" s="110" t="s">
        <v>1</v>
      </c>
      <c r="T125" s="110">
        <v>60</v>
      </c>
      <c r="V125" s="110">
        <v>-60</v>
      </c>
      <c r="Z125" s="131">
        <v>0</v>
      </c>
      <c r="AA125" s="131"/>
      <c r="AB125" s="136">
        <v>0</v>
      </c>
      <c r="AC125" s="131" t="s">
        <v>1</v>
      </c>
      <c r="AD125" s="136">
        <v>20</v>
      </c>
    </row>
    <row r="126" spans="1:30">
      <c r="A126" s="130">
        <v>89</v>
      </c>
      <c r="B126" s="135" t="s">
        <v>166</v>
      </c>
      <c r="C126" s="135" t="s">
        <v>143</v>
      </c>
      <c r="G126" s="110">
        <v>3</v>
      </c>
      <c r="H126" s="110">
        <v>12</v>
      </c>
      <c r="J126" s="110">
        <v>0</v>
      </c>
      <c r="K126" s="110">
        <v>0</v>
      </c>
      <c r="L126" s="110">
        <v>12</v>
      </c>
      <c r="N126" s="110">
        <v>0</v>
      </c>
      <c r="O126" s="110" t="s">
        <v>1</v>
      </c>
      <c r="P126" s="110">
        <v>24</v>
      </c>
      <c r="R126" s="110">
        <v>0</v>
      </c>
      <c r="S126" s="110" t="s">
        <v>1</v>
      </c>
      <c r="T126" s="110">
        <v>60</v>
      </c>
      <c r="V126" s="110">
        <v>-60</v>
      </c>
      <c r="Z126" s="131">
        <v>0</v>
      </c>
      <c r="AA126" s="131"/>
      <c r="AB126" s="136">
        <v>0</v>
      </c>
      <c r="AC126" s="131" t="s">
        <v>1</v>
      </c>
      <c r="AD126" s="136">
        <v>20</v>
      </c>
    </row>
    <row r="127" spans="1:30">
      <c r="A127" s="130">
        <v>90</v>
      </c>
      <c r="B127" s="135" t="s">
        <v>165</v>
      </c>
      <c r="C127" s="135" t="s">
        <v>143</v>
      </c>
      <c r="G127" s="110">
        <v>3</v>
      </c>
      <c r="H127" s="110">
        <v>12</v>
      </c>
      <c r="J127" s="110">
        <v>0</v>
      </c>
      <c r="K127" s="110">
        <v>0</v>
      </c>
      <c r="L127" s="110">
        <v>12</v>
      </c>
      <c r="N127" s="110">
        <v>0</v>
      </c>
      <c r="O127" s="110" t="s">
        <v>1</v>
      </c>
      <c r="P127" s="110">
        <v>24</v>
      </c>
      <c r="R127" s="110">
        <v>0</v>
      </c>
      <c r="S127" s="110" t="s">
        <v>1</v>
      </c>
      <c r="T127" s="110">
        <v>60</v>
      </c>
      <c r="V127" s="110">
        <v>-60</v>
      </c>
      <c r="Z127" s="131">
        <v>0</v>
      </c>
      <c r="AA127" s="131"/>
      <c r="AB127" s="136">
        <v>0</v>
      </c>
      <c r="AC127" s="131" t="s">
        <v>1</v>
      </c>
      <c r="AD127" s="136">
        <v>20</v>
      </c>
    </row>
    <row r="128" spans="1:30">
      <c r="A128" s="130"/>
      <c r="B128" s="135"/>
      <c r="C128" s="135"/>
      <c r="AA128" s="131"/>
      <c r="AB128" s="136"/>
      <c r="AC128" s="131"/>
      <c r="AD128" s="136"/>
    </row>
    <row r="129" spans="1:30">
      <c r="A129" s="130"/>
      <c r="B129" s="135"/>
      <c r="C129" s="135"/>
      <c r="AA129" s="131"/>
      <c r="AB129" s="136"/>
      <c r="AC129" s="131"/>
      <c r="AD129" s="136"/>
    </row>
    <row r="130" spans="1:30">
      <c r="A130" s="130"/>
      <c r="B130" s="135"/>
      <c r="C130" s="135"/>
      <c r="AA130" s="131"/>
      <c r="AB130" s="136"/>
      <c r="AC130" s="131"/>
      <c r="AD130" s="136"/>
    </row>
    <row r="131" spans="1:30">
      <c r="A131" s="130"/>
      <c r="B131" s="135"/>
      <c r="C131" s="135"/>
      <c r="AA131" s="131"/>
      <c r="AB131" s="136"/>
      <c r="AC131" s="131"/>
      <c r="AD131" s="136"/>
    </row>
    <row r="132" spans="1:30">
      <c r="A132" s="130"/>
      <c r="B132" s="135"/>
      <c r="C132" s="135"/>
      <c r="AA132" s="131"/>
      <c r="AB132" s="136"/>
      <c r="AC132" s="131"/>
      <c r="AD132" s="136"/>
    </row>
    <row r="133" spans="1:30">
      <c r="A133" s="130"/>
      <c r="B133" s="135"/>
      <c r="C133" s="135"/>
      <c r="AA133" s="131"/>
      <c r="AB133" s="136"/>
      <c r="AC133" s="131"/>
      <c r="AD133" s="136"/>
    </row>
    <row r="134" spans="1:30">
      <c r="A134" s="130"/>
      <c r="B134" s="135"/>
      <c r="C134" s="135"/>
      <c r="AA134" s="131"/>
      <c r="AB134" s="136"/>
      <c r="AC134" s="131"/>
      <c r="AD134" s="136"/>
    </row>
    <row r="135" spans="1:30">
      <c r="A135" s="130"/>
      <c r="B135" s="135"/>
      <c r="C135" s="135"/>
      <c r="AA135" s="131"/>
      <c r="AB135" s="136"/>
      <c r="AC135" s="131"/>
      <c r="AD135" s="136"/>
    </row>
    <row r="136" spans="1:30">
      <c r="A136" s="130"/>
      <c r="B136" s="135"/>
      <c r="C136" s="135"/>
      <c r="AA136" s="131"/>
      <c r="AB136" s="136"/>
      <c r="AC136" s="131"/>
      <c r="AD136" s="136"/>
    </row>
    <row r="137" spans="1:30">
      <c r="A137" s="130"/>
      <c r="B137" s="135"/>
      <c r="C137" s="135"/>
      <c r="AA137" s="131"/>
      <c r="AB137" s="136"/>
      <c r="AC137" s="131"/>
      <c r="AD137" s="136"/>
    </row>
    <row r="138" spans="1:30">
      <c r="A138" s="130"/>
      <c r="B138" s="135"/>
      <c r="C138" s="135"/>
      <c r="AA138" s="131"/>
      <c r="AB138" s="136"/>
      <c r="AC138" s="131"/>
      <c r="AD138" s="136"/>
    </row>
    <row r="139" spans="1:30">
      <c r="A139" s="130"/>
      <c r="B139" s="135"/>
      <c r="C139" s="135"/>
      <c r="AA139" s="131"/>
      <c r="AB139" s="136"/>
      <c r="AC139" s="131"/>
      <c r="AD139" s="136"/>
    </row>
    <row r="140" spans="1:30">
      <c r="A140" s="130"/>
      <c r="B140" s="135"/>
      <c r="C140" s="135"/>
      <c r="AA140" s="131"/>
      <c r="AB140" s="136"/>
      <c r="AC140" s="131"/>
      <c r="AD140" s="136"/>
    </row>
    <row r="141" spans="1:30">
      <c r="A141" s="130"/>
      <c r="B141" s="135"/>
      <c r="C141" s="135"/>
      <c r="AA141" s="131"/>
      <c r="AB141" s="136"/>
      <c r="AC141" s="131"/>
      <c r="AD141" s="136"/>
    </row>
    <row r="142" spans="1:30">
      <c r="A142" s="130"/>
      <c r="B142" s="135"/>
      <c r="C142" s="135"/>
      <c r="AA142" s="131"/>
      <c r="AB142" s="136"/>
      <c r="AC142" s="131"/>
      <c r="AD142" s="136"/>
    </row>
    <row r="143" spans="1:30">
      <c r="A143" s="130"/>
      <c r="B143" s="135"/>
      <c r="C143" s="135"/>
      <c r="AA143" s="131"/>
      <c r="AB143" s="136"/>
      <c r="AC143" s="131"/>
      <c r="AD143" s="136"/>
    </row>
    <row r="144" spans="1:30">
      <c r="A144" s="130"/>
      <c r="B144" s="135"/>
      <c r="C144" s="135"/>
      <c r="AA144" s="131"/>
      <c r="AB144" s="136"/>
      <c r="AC144" s="131"/>
      <c r="AD144" s="136"/>
    </row>
    <row r="145" spans="1:30">
      <c r="A145" s="130"/>
      <c r="B145" s="135"/>
      <c r="C145" s="135"/>
      <c r="AA145" s="131"/>
      <c r="AB145" s="136"/>
      <c r="AC145" s="131"/>
      <c r="AD145" s="136"/>
    </row>
    <row r="146" spans="1:30">
      <c r="A146" s="130"/>
      <c r="B146" s="135"/>
      <c r="C146" s="135"/>
      <c r="AA146" s="131"/>
      <c r="AB146" s="136"/>
      <c r="AC146" s="131"/>
      <c r="AD146" s="136"/>
    </row>
    <row r="147" spans="1:30">
      <c r="A147" s="130"/>
      <c r="B147" s="135"/>
      <c r="C147" s="135"/>
      <c r="AA147" s="131"/>
      <c r="AB147" s="136"/>
      <c r="AC147" s="131"/>
      <c r="AD147" s="136"/>
    </row>
    <row r="148" spans="1:30">
      <c r="A148" s="130"/>
      <c r="B148" s="135"/>
      <c r="C148" s="135"/>
      <c r="AA148" s="131"/>
      <c r="AB148" s="136"/>
      <c r="AC148" s="131"/>
      <c r="AD148" s="136"/>
    </row>
    <row r="149" spans="1:30">
      <c r="A149" s="130"/>
      <c r="B149" s="135"/>
      <c r="C149" s="135"/>
      <c r="AA149" s="131"/>
      <c r="AB149" s="136"/>
      <c r="AC149" s="131"/>
      <c r="AD149" s="136"/>
    </row>
    <row r="150" spans="1:30">
      <c r="A150" s="130"/>
      <c r="B150" s="135"/>
      <c r="C150" s="135"/>
      <c r="AA150" s="131"/>
      <c r="AB150" s="136"/>
      <c r="AC150" s="131"/>
      <c r="AD150" s="136"/>
    </row>
    <row r="151" spans="1:30">
      <c r="A151" s="130"/>
      <c r="B151" s="135"/>
      <c r="C151" s="135"/>
      <c r="AA151" s="131"/>
      <c r="AB151" s="136"/>
      <c r="AC151" s="131"/>
      <c r="AD151" s="136"/>
    </row>
    <row r="152" spans="1:30">
      <c r="A152" s="130"/>
      <c r="B152" s="135"/>
      <c r="C152" s="135"/>
      <c r="AA152" s="131"/>
      <c r="AB152" s="136"/>
      <c r="AC152" s="131"/>
      <c r="AD152" s="136"/>
    </row>
    <row r="153" spans="1:30">
      <c r="A153" s="130"/>
      <c r="B153" s="135"/>
      <c r="C153" s="135"/>
      <c r="AA153" s="131"/>
      <c r="AB153" s="136"/>
      <c r="AC153" s="131"/>
      <c r="AD153" s="136"/>
    </row>
    <row r="154" spans="1:30">
      <c r="A154" s="130"/>
      <c r="B154" s="135"/>
      <c r="C154" s="135"/>
      <c r="AA154" s="131"/>
      <c r="AB154" s="136"/>
      <c r="AC154" s="131"/>
      <c r="AD154" s="136"/>
    </row>
    <row r="155" spans="1:30">
      <c r="A155" s="130"/>
      <c r="B155" s="135"/>
      <c r="C155" s="135"/>
      <c r="AA155" s="131"/>
      <c r="AB155" s="136"/>
      <c r="AC155" s="131"/>
      <c r="AD155" s="136"/>
    </row>
    <row r="156" spans="1:30">
      <c r="A156" s="130"/>
      <c r="B156" s="135"/>
      <c r="C156" s="135"/>
      <c r="AA156" s="131"/>
      <c r="AB156" s="136"/>
      <c r="AC156" s="131"/>
      <c r="AD156" s="136"/>
    </row>
    <row r="157" spans="1:30">
      <c r="A157" s="130"/>
      <c r="B157" s="135"/>
      <c r="C157" s="135"/>
      <c r="AA157" s="131"/>
      <c r="AB157" s="136"/>
      <c r="AC157" s="131"/>
      <c r="AD157" s="136"/>
    </row>
    <row r="158" spans="1:30">
      <c r="A158" s="130"/>
      <c r="B158" s="135"/>
      <c r="C158" s="135"/>
      <c r="AA158" s="131"/>
      <c r="AB158" s="136"/>
      <c r="AC158" s="131"/>
      <c r="AD158" s="136"/>
    </row>
    <row r="159" spans="1:30">
      <c r="A159" s="130"/>
      <c r="B159" s="135"/>
      <c r="C159" s="135"/>
      <c r="AA159" s="131"/>
      <c r="AB159" s="136"/>
      <c r="AC159" s="131"/>
      <c r="AD159" s="136"/>
    </row>
    <row r="160" spans="1:30">
      <c r="A160" s="130"/>
      <c r="B160" s="135"/>
      <c r="C160" s="135"/>
      <c r="AA160" s="131"/>
      <c r="AB160" s="136"/>
      <c r="AC160" s="131"/>
      <c r="AD160" s="136"/>
    </row>
    <row r="161" spans="1:30">
      <c r="A161" s="130"/>
      <c r="B161" s="135"/>
      <c r="C161" s="135"/>
      <c r="AA161" s="131"/>
      <c r="AB161" s="136"/>
      <c r="AC161" s="131"/>
      <c r="AD161" s="136"/>
    </row>
    <row r="162" spans="1:30">
      <c r="A162" s="130"/>
      <c r="B162" s="135"/>
      <c r="C162" s="135"/>
      <c r="AA162" s="131"/>
      <c r="AB162" s="136"/>
      <c r="AC162" s="131"/>
      <c r="AD162" s="136"/>
    </row>
    <row r="163" spans="1:30">
      <c r="A163" s="130"/>
      <c r="B163" s="135"/>
      <c r="C163" s="135"/>
      <c r="AA163" s="131"/>
      <c r="AB163" s="136"/>
      <c r="AC163" s="131"/>
      <c r="AD163" s="136"/>
    </row>
    <row r="164" spans="1:30">
      <c r="A164" s="130"/>
      <c r="B164" s="135"/>
      <c r="C164" s="135"/>
      <c r="AA164" s="131"/>
      <c r="AB164" s="136"/>
      <c r="AC164" s="131"/>
      <c r="AD164" s="136"/>
    </row>
  </sheetData>
  <mergeCells count="4">
    <mergeCell ref="A3:AD3"/>
    <mergeCell ref="X5:AD5"/>
    <mergeCell ref="A32:AD32"/>
    <mergeCell ref="A1:AD1"/>
  </mergeCells>
  <phoneticPr fontId="23" type="noConversion"/>
  <printOptions horizontalCentered="1"/>
  <pageMargins left="0.19685039370078741" right="0.19685039370078741" top="0.39370078740157483" bottom="0" header="0.51181102362204722" footer="0.51181102362204722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N17"/>
  <sheetViews>
    <sheetView zoomScale="93" zoomScaleNormal="93" workbookViewId="0"/>
  </sheetViews>
  <sheetFormatPr baseColWidth="10" defaultColWidth="12.5703125" defaultRowHeight="14.25"/>
  <cols>
    <col min="1" max="1" width="34" style="163" bestFit="1" customWidth="1"/>
    <col min="2" max="13" width="8.140625" style="163" customWidth="1"/>
    <col min="14" max="14" width="7" style="163" customWidth="1"/>
    <col min="15" max="16384" width="12.5703125" style="163"/>
  </cols>
  <sheetData>
    <row r="1" spans="1:14" ht="33.75">
      <c r="B1" s="173" t="s">
        <v>153</v>
      </c>
    </row>
    <row r="2" spans="1:14" ht="17.2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77">
      <c r="A3" s="172"/>
      <c r="B3" s="164" t="s">
        <v>72</v>
      </c>
      <c r="C3" s="164" t="s">
        <v>374</v>
      </c>
      <c r="D3" s="164" t="s">
        <v>87</v>
      </c>
      <c r="E3" s="164" t="s">
        <v>94</v>
      </c>
      <c r="F3" s="164" t="s">
        <v>100</v>
      </c>
      <c r="G3" s="164" t="s">
        <v>106</v>
      </c>
      <c r="H3" s="164" t="s">
        <v>118</v>
      </c>
      <c r="I3" s="164" t="s">
        <v>125</v>
      </c>
      <c r="J3" s="164" t="s">
        <v>113</v>
      </c>
      <c r="K3" s="164" t="s">
        <v>133</v>
      </c>
      <c r="L3" s="164" t="s">
        <v>170</v>
      </c>
      <c r="M3" s="164" t="s">
        <v>143</v>
      </c>
      <c r="N3" s="165"/>
    </row>
    <row r="4" spans="1:14" ht="30" customHeight="1">
      <c r="A4" s="166" t="s">
        <v>72</v>
      </c>
      <c r="B4" s="167"/>
      <c r="C4" s="304" t="s">
        <v>250</v>
      </c>
      <c r="D4" s="358" t="s">
        <v>320</v>
      </c>
      <c r="E4" s="304" t="s">
        <v>256</v>
      </c>
      <c r="F4" s="304" t="s">
        <v>227</v>
      </c>
      <c r="G4" s="358" t="s">
        <v>261</v>
      </c>
      <c r="H4" s="358" t="s">
        <v>305</v>
      </c>
      <c r="I4" s="304" t="s">
        <v>259</v>
      </c>
      <c r="J4" s="358" t="s">
        <v>344</v>
      </c>
      <c r="K4" s="304" t="s">
        <v>224</v>
      </c>
      <c r="L4" s="304" t="s">
        <v>237</v>
      </c>
      <c r="M4" s="358" t="s">
        <v>329</v>
      </c>
      <c r="N4" s="174"/>
    </row>
    <row r="5" spans="1:14" ht="30" customHeight="1">
      <c r="A5" s="166" t="s">
        <v>374</v>
      </c>
      <c r="B5" s="358" t="s">
        <v>249</v>
      </c>
      <c r="C5" s="168"/>
      <c r="D5" s="304" t="s">
        <v>336</v>
      </c>
      <c r="E5" s="304" t="s">
        <v>182</v>
      </c>
      <c r="F5" s="358" t="s">
        <v>216</v>
      </c>
      <c r="G5" s="358" t="s">
        <v>232</v>
      </c>
      <c r="H5" s="304" t="s">
        <v>294</v>
      </c>
      <c r="I5" s="304" t="s">
        <v>186</v>
      </c>
      <c r="J5" s="358" t="s">
        <v>201</v>
      </c>
      <c r="K5" s="304" t="s">
        <v>370</v>
      </c>
      <c r="L5" s="304" t="s">
        <v>318</v>
      </c>
      <c r="M5" s="358" t="s">
        <v>364</v>
      </c>
      <c r="N5" s="174"/>
    </row>
    <row r="6" spans="1:14" ht="30" customHeight="1">
      <c r="A6" s="166" t="s">
        <v>87</v>
      </c>
      <c r="B6" s="304" t="s">
        <v>321</v>
      </c>
      <c r="C6" s="358" t="s">
        <v>335</v>
      </c>
      <c r="D6" s="168"/>
      <c r="E6" s="358" t="s">
        <v>209</v>
      </c>
      <c r="F6" s="304" t="s">
        <v>253</v>
      </c>
      <c r="G6" s="304" t="s">
        <v>351</v>
      </c>
      <c r="H6" s="304" t="s">
        <v>348</v>
      </c>
      <c r="I6" s="358" t="s">
        <v>323</v>
      </c>
      <c r="J6" s="304" t="s">
        <v>265</v>
      </c>
      <c r="K6" s="358" t="s">
        <v>283</v>
      </c>
      <c r="L6" s="358" t="s">
        <v>205</v>
      </c>
      <c r="M6" s="304" t="s">
        <v>281</v>
      </c>
      <c r="N6" s="174"/>
    </row>
    <row r="7" spans="1:14" ht="30" customHeight="1">
      <c r="A7" s="166" t="s">
        <v>94</v>
      </c>
      <c r="B7" s="358" t="s">
        <v>255</v>
      </c>
      <c r="C7" s="358" t="s">
        <v>181</v>
      </c>
      <c r="D7" s="304" t="s">
        <v>210</v>
      </c>
      <c r="E7" s="168"/>
      <c r="F7" s="304" t="s">
        <v>243</v>
      </c>
      <c r="G7" s="304" t="s">
        <v>315</v>
      </c>
      <c r="H7" s="358" t="s">
        <v>308</v>
      </c>
      <c r="I7" s="358" t="s">
        <v>240</v>
      </c>
      <c r="J7" s="304" t="s">
        <v>268</v>
      </c>
      <c r="K7" s="358" t="s">
        <v>287</v>
      </c>
      <c r="L7" s="304" t="s">
        <v>213</v>
      </c>
      <c r="M7" s="358" t="s">
        <v>364</v>
      </c>
      <c r="N7" s="174"/>
    </row>
    <row r="8" spans="1:14" ht="30" customHeight="1">
      <c r="A8" s="166" t="s">
        <v>100</v>
      </c>
      <c r="B8" s="358" t="s">
        <v>226</v>
      </c>
      <c r="C8" s="304" t="s">
        <v>217</v>
      </c>
      <c r="D8" s="358" t="s">
        <v>252</v>
      </c>
      <c r="E8" s="358" t="s">
        <v>242</v>
      </c>
      <c r="F8" s="168"/>
      <c r="G8" s="304" t="s">
        <v>193</v>
      </c>
      <c r="H8" s="304" t="s">
        <v>339</v>
      </c>
      <c r="I8" s="358" t="s">
        <v>271</v>
      </c>
      <c r="J8" s="304" t="s">
        <v>178</v>
      </c>
      <c r="K8" s="304" t="s">
        <v>333</v>
      </c>
      <c r="L8" s="358" t="s">
        <v>246</v>
      </c>
      <c r="M8" s="304" t="s">
        <v>190</v>
      </c>
      <c r="N8" s="174"/>
    </row>
    <row r="9" spans="1:14" ht="30" customHeight="1">
      <c r="A9" s="166" t="s">
        <v>106</v>
      </c>
      <c r="B9" s="304" t="s">
        <v>262</v>
      </c>
      <c r="C9" s="304" t="s">
        <v>233</v>
      </c>
      <c r="D9" s="358" t="s">
        <v>350</v>
      </c>
      <c r="E9" s="358" t="s">
        <v>314</v>
      </c>
      <c r="F9" s="358" t="s">
        <v>192</v>
      </c>
      <c r="G9" s="168"/>
      <c r="H9" s="304" t="s">
        <v>373</v>
      </c>
      <c r="I9" s="358" t="s">
        <v>353</v>
      </c>
      <c r="J9" s="358" t="s">
        <v>220</v>
      </c>
      <c r="K9" s="304" t="s">
        <v>230</v>
      </c>
      <c r="L9" s="358" t="s">
        <v>364</v>
      </c>
      <c r="M9" s="304" t="s">
        <v>291</v>
      </c>
      <c r="N9" s="174"/>
    </row>
    <row r="10" spans="1:14" ht="30" customHeight="1">
      <c r="A10" s="166" t="s">
        <v>118</v>
      </c>
      <c r="B10" s="304" t="s">
        <v>306</v>
      </c>
      <c r="C10" s="358" t="s">
        <v>293</v>
      </c>
      <c r="D10" s="358" t="s">
        <v>347</v>
      </c>
      <c r="E10" s="304" t="s">
        <v>309</v>
      </c>
      <c r="F10" s="358" t="s">
        <v>338</v>
      </c>
      <c r="G10" s="358" t="s">
        <v>372</v>
      </c>
      <c r="H10" s="168"/>
      <c r="I10" s="304" t="s">
        <v>312</v>
      </c>
      <c r="J10" s="304" t="s">
        <v>361</v>
      </c>
      <c r="K10" s="358" t="s">
        <v>274</v>
      </c>
      <c r="L10" s="304" t="s">
        <v>303</v>
      </c>
      <c r="M10" s="358" t="s">
        <v>341</v>
      </c>
      <c r="N10" s="174"/>
    </row>
    <row r="11" spans="1:14" ht="30" customHeight="1">
      <c r="A11" s="166" t="s">
        <v>125</v>
      </c>
      <c r="B11" s="358" t="s">
        <v>258</v>
      </c>
      <c r="C11" s="358" t="s">
        <v>185</v>
      </c>
      <c r="D11" s="304" t="s">
        <v>324</v>
      </c>
      <c r="E11" s="304" t="s">
        <v>241</v>
      </c>
      <c r="F11" s="304" t="s">
        <v>272</v>
      </c>
      <c r="G11" s="304" t="s">
        <v>354</v>
      </c>
      <c r="H11" s="358" t="s">
        <v>311</v>
      </c>
      <c r="I11" s="168"/>
      <c r="J11" s="304" t="s">
        <v>358</v>
      </c>
      <c r="K11" s="358" t="s">
        <v>299</v>
      </c>
      <c r="L11" s="304" t="s">
        <v>327</v>
      </c>
      <c r="M11" s="358" t="s">
        <v>364</v>
      </c>
      <c r="N11" s="174"/>
    </row>
    <row r="12" spans="1:14" ht="30" customHeight="1">
      <c r="A12" s="166" t="s">
        <v>113</v>
      </c>
      <c r="B12" s="304" t="s">
        <v>345</v>
      </c>
      <c r="C12" s="304" t="s">
        <v>202</v>
      </c>
      <c r="D12" s="358" t="s">
        <v>264</v>
      </c>
      <c r="E12" s="358" t="s">
        <v>267</v>
      </c>
      <c r="F12" s="358" t="s">
        <v>177</v>
      </c>
      <c r="G12" s="304" t="s">
        <v>221</v>
      </c>
      <c r="H12" s="358" t="s">
        <v>360</v>
      </c>
      <c r="I12" s="358" t="s">
        <v>357</v>
      </c>
      <c r="J12" s="168"/>
      <c r="K12" s="304" t="s">
        <v>197</v>
      </c>
      <c r="L12" s="358" t="s">
        <v>364</v>
      </c>
      <c r="M12" s="304" t="s">
        <v>297</v>
      </c>
      <c r="N12" s="174"/>
    </row>
    <row r="13" spans="1:14" ht="30" customHeight="1">
      <c r="A13" s="166" t="s">
        <v>133</v>
      </c>
      <c r="B13" s="358" t="s">
        <v>223</v>
      </c>
      <c r="C13" s="358" t="s">
        <v>369</v>
      </c>
      <c r="D13" s="304" t="s">
        <v>284</v>
      </c>
      <c r="E13" s="304" t="s">
        <v>288</v>
      </c>
      <c r="F13" s="358" t="s">
        <v>332</v>
      </c>
      <c r="G13" s="358" t="s">
        <v>229</v>
      </c>
      <c r="H13" s="304" t="s">
        <v>275</v>
      </c>
      <c r="I13" s="304" t="s">
        <v>300</v>
      </c>
      <c r="J13" s="358" t="s">
        <v>196</v>
      </c>
      <c r="K13" s="168"/>
      <c r="L13" s="358" t="s">
        <v>173</v>
      </c>
      <c r="M13" s="304" t="s">
        <v>278</v>
      </c>
      <c r="N13" s="174"/>
    </row>
    <row r="14" spans="1:14" ht="30" customHeight="1">
      <c r="A14" s="166" t="s">
        <v>170</v>
      </c>
      <c r="B14" s="358" t="s">
        <v>236</v>
      </c>
      <c r="C14" s="358" t="s">
        <v>317</v>
      </c>
      <c r="D14" s="304" t="s">
        <v>206</v>
      </c>
      <c r="E14" s="358" t="s">
        <v>212</v>
      </c>
      <c r="F14" s="304" t="s">
        <v>247</v>
      </c>
      <c r="G14" s="304" t="s">
        <v>365</v>
      </c>
      <c r="H14" s="358" t="s">
        <v>302</v>
      </c>
      <c r="I14" s="358" t="s">
        <v>326</v>
      </c>
      <c r="J14" s="304" t="s">
        <v>365</v>
      </c>
      <c r="K14" s="304" t="s">
        <v>174</v>
      </c>
      <c r="L14" s="168"/>
      <c r="M14" s="304" t="s">
        <v>367</v>
      </c>
      <c r="N14" s="174"/>
    </row>
    <row r="15" spans="1:14" ht="30" customHeight="1">
      <c r="A15" s="166" t="s">
        <v>143</v>
      </c>
      <c r="B15" s="304" t="s">
        <v>330</v>
      </c>
      <c r="C15" s="304" t="s">
        <v>365</v>
      </c>
      <c r="D15" s="358" t="s">
        <v>280</v>
      </c>
      <c r="E15" s="304" t="s">
        <v>365</v>
      </c>
      <c r="F15" s="358" t="s">
        <v>189</v>
      </c>
      <c r="G15" s="358" t="s">
        <v>290</v>
      </c>
      <c r="H15" s="304" t="s">
        <v>342</v>
      </c>
      <c r="I15" s="304" t="s">
        <v>365</v>
      </c>
      <c r="J15" s="358" t="s">
        <v>296</v>
      </c>
      <c r="K15" s="358" t="s">
        <v>277</v>
      </c>
      <c r="L15" s="358" t="s">
        <v>367</v>
      </c>
      <c r="M15" s="168"/>
      <c r="N15" s="174"/>
    </row>
    <row r="16" spans="1:14" ht="25.5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2:4">
      <c r="B17" s="169"/>
      <c r="C17" s="170" t="s">
        <v>34</v>
      </c>
      <c r="D17" s="171" t="s">
        <v>35</v>
      </c>
    </row>
  </sheetData>
  <phoneticPr fontId="23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BC1112"/>
  <sheetViews>
    <sheetView showGridLines="0" zoomScale="70" zoomScaleNormal="70" workbookViewId="0">
      <selection activeCell="AH26" sqref="AH26:AI26"/>
    </sheetView>
  </sheetViews>
  <sheetFormatPr baseColWidth="10" defaultColWidth="0" defaultRowHeight="0" customHeight="1" zeroHeight="1"/>
  <cols>
    <col min="1" max="2" width="2.42578125" style="235" customWidth="1"/>
    <col min="3" max="8" width="2.42578125" style="237" customWidth="1"/>
    <col min="9" max="21" width="2.140625" style="237" customWidth="1"/>
    <col min="22" max="36" width="2.140625" style="235" customWidth="1"/>
    <col min="37" max="37" width="1.42578125" style="235" customWidth="1"/>
    <col min="38" max="38" width="4.140625" style="235" hidden="1" customWidth="1"/>
    <col min="39" max="39" width="5.5703125" style="237" hidden="1" customWidth="1"/>
    <col min="40" max="40" width="2.140625" style="237" customWidth="1"/>
    <col min="41" max="42" width="2.140625" style="235" customWidth="1"/>
    <col min="43" max="43" width="2.42578125" style="235" customWidth="1"/>
    <col min="44" max="44" width="1.28515625" style="235" customWidth="1"/>
    <col min="45" max="45" width="3" style="235" customWidth="1"/>
    <col min="46" max="46" width="2.140625" style="235" customWidth="1"/>
    <col min="47" max="47" width="1.28515625" style="235" customWidth="1"/>
    <col min="48" max="48" width="3.140625" style="237" customWidth="1"/>
    <col min="49" max="49" width="2.140625" style="237" customWidth="1"/>
    <col min="50" max="50" width="2.42578125" style="236" customWidth="1"/>
    <col min="51" max="55" width="2.42578125" style="235" hidden="1" customWidth="1"/>
    <col min="56" max="16384" width="0" style="235" hidden="1"/>
  </cols>
  <sheetData>
    <row r="1" spans="1:50" ht="21.95" customHeight="1">
      <c r="A1" s="268">
        <v>1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268"/>
      <c r="AF1" s="268"/>
      <c r="AG1" s="268"/>
      <c r="AH1" s="268"/>
      <c r="AI1" s="268"/>
      <c r="AJ1" s="268"/>
      <c r="AK1" s="268"/>
      <c r="AL1" s="268"/>
      <c r="AM1" s="269"/>
      <c r="AN1" s="414" t="s">
        <v>4</v>
      </c>
      <c r="AO1" s="414"/>
      <c r="AP1" s="414"/>
      <c r="AQ1" s="415"/>
      <c r="AR1" s="415"/>
      <c r="AS1" s="415"/>
      <c r="AT1" s="415"/>
      <c r="AU1" s="415"/>
      <c r="AV1" s="415"/>
      <c r="AW1" s="274"/>
      <c r="AX1" s="268"/>
    </row>
    <row r="2" spans="1:50" ht="21.95" customHeight="1">
      <c r="A2" s="268"/>
      <c r="B2" s="268"/>
      <c r="C2" s="285" t="s">
        <v>11</v>
      </c>
      <c r="D2" s="272"/>
      <c r="E2" s="272"/>
      <c r="F2" s="272"/>
      <c r="G2" s="272"/>
      <c r="H2" s="272"/>
      <c r="I2" s="272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7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68"/>
      <c r="AX2" s="268"/>
    </row>
    <row r="3" spans="1:50" ht="21.95" customHeight="1">
      <c r="A3" s="268"/>
      <c r="B3" s="26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283" t="s">
        <v>0</v>
      </c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271"/>
      <c r="AI3" s="420" t="str">
        <f>AN34</f>
        <v/>
      </c>
      <c r="AJ3" s="420"/>
      <c r="AK3" s="282" t="s">
        <v>1</v>
      </c>
      <c r="AL3" s="282"/>
      <c r="AM3" s="282"/>
      <c r="AN3" s="420" t="str">
        <f>AQ34</f>
        <v/>
      </c>
      <c r="AO3" s="420"/>
      <c r="AP3" s="271"/>
      <c r="AQ3" s="271"/>
      <c r="AR3" s="420" t="str">
        <f>AS35</f>
        <v/>
      </c>
      <c r="AS3" s="420"/>
      <c r="AT3" s="282" t="s">
        <v>1</v>
      </c>
      <c r="AU3" s="420" t="str">
        <f>AV35</f>
        <v/>
      </c>
      <c r="AV3" s="420"/>
      <c r="AW3" s="268"/>
      <c r="AX3" s="268"/>
    </row>
    <row r="4" spans="1:50" ht="21.95" customHeight="1">
      <c r="A4" s="268"/>
      <c r="B4" s="268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68"/>
      <c r="AF4" s="268"/>
      <c r="AG4" s="268"/>
      <c r="AH4" s="271"/>
      <c r="AI4" s="271"/>
      <c r="AJ4" s="271"/>
      <c r="AK4" s="282"/>
      <c r="AL4" s="282"/>
      <c r="AM4" s="282"/>
      <c r="AN4" s="270"/>
      <c r="AO4" s="271"/>
      <c r="AP4" s="271"/>
      <c r="AQ4" s="271"/>
      <c r="AR4" s="271"/>
      <c r="AS4" s="271"/>
      <c r="AT4" s="282"/>
      <c r="AU4" s="282"/>
      <c r="AV4" s="270"/>
      <c r="AW4" s="270"/>
      <c r="AX4" s="268"/>
    </row>
    <row r="5" spans="1:50" s="278" customFormat="1" ht="18">
      <c r="A5" s="279"/>
      <c r="B5" s="279"/>
      <c r="C5" s="279"/>
      <c r="D5" s="279"/>
      <c r="E5" s="279"/>
      <c r="F5" s="411" t="s">
        <v>5</v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9"/>
      <c r="R5" s="279"/>
      <c r="S5" s="279"/>
      <c r="T5" s="279"/>
      <c r="U5" s="279"/>
      <c r="V5" s="279"/>
      <c r="W5" s="279"/>
      <c r="X5" s="279"/>
      <c r="Y5" s="412" t="s">
        <v>6</v>
      </c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281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79"/>
      <c r="AX5" s="279"/>
    </row>
    <row r="6" spans="1:50" ht="21.95" customHeight="1">
      <c r="A6" s="268"/>
      <c r="B6" s="268"/>
      <c r="C6" s="269"/>
      <c r="D6" s="269"/>
      <c r="E6" s="276">
        <v>1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269"/>
      <c r="R6" s="269"/>
      <c r="S6" s="269"/>
      <c r="T6" s="269"/>
      <c r="U6" s="269"/>
      <c r="V6" s="268"/>
      <c r="W6" s="268"/>
      <c r="X6" s="275">
        <v>5</v>
      </c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274"/>
      <c r="AK6" s="271"/>
      <c r="AL6" s="271"/>
      <c r="AM6" s="270"/>
      <c r="AN6" s="270"/>
      <c r="AO6" s="271"/>
      <c r="AP6" s="271"/>
      <c r="AQ6" s="271"/>
      <c r="AR6" s="271"/>
      <c r="AS6" s="271"/>
      <c r="AT6" s="271"/>
      <c r="AU6" s="271"/>
      <c r="AV6" s="270"/>
      <c r="AW6" s="269"/>
      <c r="AX6" s="268"/>
    </row>
    <row r="7" spans="1:50" ht="21.95" customHeight="1">
      <c r="A7" s="268"/>
      <c r="B7" s="268"/>
      <c r="C7" s="269"/>
      <c r="D7" s="269"/>
      <c r="E7" s="276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269"/>
      <c r="R7" s="269"/>
      <c r="S7" s="269"/>
      <c r="T7" s="269"/>
      <c r="U7" s="269"/>
      <c r="V7" s="268"/>
      <c r="W7" s="268"/>
      <c r="X7" s="275">
        <v>6</v>
      </c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274"/>
      <c r="AK7" s="271"/>
      <c r="AL7" s="271"/>
      <c r="AM7" s="270"/>
      <c r="AN7" s="270"/>
      <c r="AO7" s="277"/>
      <c r="AP7" s="271"/>
      <c r="AQ7" s="271"/>
      <c r="AR7" s="271"/>
      <c r="AS7" s="271"/>
      <c r="AT7" s="271"/>
      <c r="AU7" s="271"/>
      <c r="AV7" s="270"/>
      <c r="AW7" s="269"/>
      <c r="AX7" s="268"/>
    </row>
    <row r="8" spans="1:50" ht="21.95" customHeight="1">
      <c r="A8" s="268"/>
      <c r="B8" s="268"/>
      <c r="C8" s="269"/>
      <c r="D8" s="269"/>
      <c r="E8" s="276">
        <v>3</v>
      </c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269"/>
      <c r="R8" s="269"/>
      <c r="S8" s="269"/>
      <c r="T8" s="269"/>
      <c r="U8" s="269"/>
      <c r="V8" s="268"/>
      <c r="W8" s="268"/>
      <c r="X8" s="275">
        <v>7</v>
      </c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274"/>
      <c r="AK8" s="271"/>
      <c r="AL8" s="271"/>
      <c r="AM8" s="270"/>
      <c r="AN8" s="270"/>
      <c r="AO8" s="271"/>
      <c r="AP8" s="271"/>
      <c r="AQ8" s="271"/>
      <c r="AR8" s="271"/>
      <c r="AS8" s="271"/>
      <c r="AT8" s="271"/>
      <c r="AU8" s="271"/>
      <c r="AV8" s="270"/>
      <c r="AW8" s="269"/>
      <c r="AX8" s="268"/>
    </row>
    <row r="9" spans="1:50" ht="21.95" customHeight="1">
      <c r="A9" s="268"/>
      <c r="B9" s="268"/>
      <c r="C9" s="269"/>
      <c r="D9" s="269"/>
      <c r="E9" s="276">
        <v>4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269"/>
      <c r="R9" s="269"/>
      <c r="S9" s="269"/>
      <c r="T9" s="269"/>
      <c r="U9" s="269"/>
      <c r="V9" s="268"/>
      <c r="W9" s="268"/>
      <c r="X9" s="275">
        <v>8</v>
      </c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274"/>
      <c r="AK9" s="271"/>
      <c r="AL9" s="273"/>
      <c r="AM9" s="272"/>
      <c r="AN9" s="270"/>
      <c r="AO9" s="271"/>
      <c r="AP9" s="271"/>
      <c r="AQ9" s="271"/>
      <c r="AR9" s="271"/>
      <c r="AS9" s="271"/>
      <c r="AT9" s="271"/>
      <c r="AU9" s="271"/>
      <c r="AV9" s="270"/>
      <c r="AW9" s="269"/>
      <c r="AX9" s="268"/>
    </row>
    <row r="10" spans="1:50" ht="21.95" customHeight="1">
      <c r="A10" s="268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9"/>
      <c r="AN10" s="269"/>
      <c r="AO10" s="268"/>
      <c r="AP10" s="268"/>
      <c r="AQ10" s="268"/>
      <c r="AR10" s="268"/>
      <c r="AS10" s="268"/>
      <c r="AT10" s="268"/>
      <c r="AU10" s="268"/>
      <c r="AV10" s="269"/>
      <c r="AW10" s="269"/>
      <c r="AX10" s="268"/>
    </row>
    <row r="11" spans="1:50" ht="21.95" customHeight="1">
      <c r="A11" s="238"/>
      <c r="B11" s="238"/>
      <c r="C11" s="267">
        <v>1</v>
      </c>
      <c r="D11" s="400" t="str">
        <f>IF(ISBLANK($F$6),"",$F$6)</f>
        <v/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265" t="s">
        <v>0</v>
      </c>
      <c r="P11" s="240">
        <v>5</v>
      </c>
      <c r="Q11" s="400" t="str">
        <f>IF(ISBLANK($Y$6),"",$Y$6)</f>
        <v/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238"/>
      <c r="AD11" s="238"/>
      <c r="AE11" s="401"/>
      <c r="AF11" s="401"/>
      <c r="AG11" s="265" t="s">
        <v>1</v>
      </c>
      <c r="AH11" s="403"/>
      <c r="AI11" s="403"/>
      <c r="AJ11" s="239"/>
      <c r="AK11" s="238"/>
      <c r="AL11" s="242" t="str">
        <f t="shared" ref="AL11:AL26" si="0">IF(ISNUMBER(AH11),IF(AE11&gt;AH11,2,IF(AE11=AH11,1,0)),"")</f>
        <v/>
      </c>
      <c r="AM11" s="243" t="str">
        <f t="shared" ref="AM11:AM26" si="1">IF(ISNUMBER(AH11),IF(AH11&gt;AE11,2,IF(AE11=AH11,1,0)),"")</f>
        <v/>
      </c>
      <c r="AN11" s="240"/>
      <c r="AO11" s="238">
        <v>3</v>
      </c>
      <c r="AP11" s="238"/>
      <c r="AQ11" s="266"/>
      <c r="AR11" s="266"/>
      <c r="AS11" s="266"/>
      <c r="AT11" s="266"/>
      <c r="AU11" s="266"/>
      <c r="AV11" s="266"/>
      <c r="AW11" s="238"/>
      <c r="AX11" s="238"/>
    </row>
    <row r="12" spans="1:50" ht="21.95" customHeight="1">
      <c r="A12" s="238"/>
      <c r="B12" s="238"/>
      <c r="C12" s="267">
        <v>2</v>
      </c>
      <c r="D12" s="400" t="str">
        <f>IF(ISBLANK($F$7),"",$F$7)</f>
        <v/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265" t="s">
        <v>0</v>
      </c>
      <c r="P12" s="240">
        <v>6</v>
      </c>
      <c r="Q12" s="400" t="str">
        <f>IF(ISBLANK($Y$7),"",$Y$7)</f>
        <v/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238"/>
      <c r="AD12" s="238"/>
      <c r="AE12" s="401"/>
      <c r="AF12" s="401"/>
      <c r="AG12" s="265" t="s">
        <v>1</v>
      </c>
      <c r="AH12" s="403"/>
      <c r="AI12" s="403"/>
      <c r="AJ12" s="239"/>
      <c r="AK12" s="238"/>
      <c r="AL12" s="242" t="str">
        <f t="shared" si="0"/>
        <v/>
      </c>
      <c r="AM12" s="243" t="str">
        <f t="shared" si="1"/>
        <v/>
      </c>
      <c r="AN12" s="240"/>
      <c r="AO12" s="238">
        <v>7</v>
      </c>
      <c r="AP12" s="238"/>
      <c r="AQ12" s="264" t="str">
        <f>IF(ISNUMBER(AH12),SUM($AL$11:AL12),"")</f>
        <v/>
      </c>
      <c r="AR12" s="263" t="str">
        <f>IF(ISNUMBER(AH12),":","")</f>
        <v/>
      </c>
      <c r="AS12" s="263" t="str">
        <f>IF(ISNUMBER(AH12),SUM($AM$11:AM12),"")</f>
        <v/>
      </c>
      <c r="AT12" s="264" t="str">
        <f>IF(ISNUMBER(AH12),SUM($AE$11:AF12),"")</f>
        <v/>
      </c>
      <c r="AU12" s="263" t="str">
        <f>IF(ISNUMBER(AH12),":","")</f>
        <v/>
      </c>
      <c r="AV12" s="263" t="str">
        <f>IF(ISNUMBER(AH12),SUM($AH$11:AI12),"")</f>
        <v/>
      </c>
      <c r="AW12" s="238"/>
      <c r="AX12" s="238"/>
    </row>
    <row r="13" spans="1:50" ht="21.95" customHeight="1">
      <c r="A13" s="238"/>
      <c r="B13" s="238"/>
      <c r="C13" s="267">
        <v>3</v>
      </c>
      <c r="D13" s="400" t="str">
        <f>IF(ISBLANK($F$8),"",$F$8)</f>
        <v/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265" t="s">
        <v>0</v>
      </c>
      <c r="P13" s="240">
        <v>7</v>
      </c>
      <c r="Q13" s="400" t="str">
        <f>IF(ISBLANK($Y$8),"",$Y$8)</f>
        <v/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238"/>
      <c r="AD13" s="238"/>
      <c r="AE13" s="401"/>
      <c r="AF13" s="401"/>
      <c r="AG13" s="265" t="s">
        <v>1</v>
      </c>
      <c r="AH13" s="403"/>
      <c r="AI13" s="403"/>
      <c r="AJ13" s="239"/>
      <c r="AK13" s="238"/>
      <c r="AL13" s="242" t="str">
        <f t="shared" si="0"/>
        <v/>
      </c>
      <c r="AM13" s="243" t="str">
        <f t="shared" si="1"/>
        <v/>
      </c>
      <c r="AN13" s="240"/>
      <c r="AO13" s="238">
        <v>1</v>
      </c>
      <c r="AP13" s="238"/>
      <c r="AQ13" s="264"/>
      <c r="AR13" s="263"/>
      <c r="AS13" s="263"/>
      <c r="AT13" s="264"/>
      <c r="AU13" s="263"/>
      <c r="AV13" s="263"/>
      <c r="AW13" s="238"/>
      <c r="AX13" s="238"/>
    </row>
    <row r="14" spans="1:50" ht="21.95" customHeight="1">
      <c r="A14" s="238"/>
      <c r="B14" s="238"/>
      <c r="C14" s="267">
        <v>4</v>
      </c>
      <c r="D14" s="400" t="str">
        <f>IF(ISBLANK($F$9),"",$F$9)</f>
        <v/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265" t="s">
        <v>0</v>
      </c>
      <c r="P14" s="240">
        <v>8</v>
      </c>
      <c r="Q14" s="400" t="str">
        <f>IF(ISBLANK($Y$9),"",$Y$9)</f>
        <v/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238"/>
      <c r="AD14" s="238"/>
      <c r="AE14" s="401"/>
      <c r="AF14" s="401"/>
      <c r="AG14" s="265" t="s">
        <v>1</v>
      </c>
      <c r="AH14" s="403"/>
      <c r="AI14" s="403"/>
      <c r="AJ14" s="239"/>
      <c r="AK14" s="238"/>
      <c r="AL14" s="242" t="str">
        <f t="shared" si="0"/>
        <v/>
      </c>
      <c r="AM14" s="243" t="str">
        <f t="shared" si="1"/>
        <v/>
      </c>
      <c r="AN14" s="240"/>
      <c r="AO14" s="238">
        <v>6</v>
      </c>
      <c r="AP14" s="238"/>
      <c r="AQ14" s="264" t="str">
        <f>IF(ISNUMBER(AH14),SUM($AL$11:AL14),"")</f>
        <v/>
      </c>
      <c r="AR14" s="263" t="str">
        <f>IF(ISNUMBER(AH14),":","")</f>
        <v/>
      </c>
      <c r="AS14" s="263" t="str">
        <f>IF(ISNUMBER(AH14),SUM($AM$11:AM14),"")</f>
        <v/>
      </c>
      <c r="AT14" s="264" t="str">
        <f>IF(ISNUMBER(AH14),SUM($AE$11:AF14),"")</f>
        <v/>
      </c>
      <c r="AU14" s="263" t="str">
        <f>IF(ISNUMBER(AH14),":","")</f>
        <v/>
      </c>
      <c r="AV14" s="263" t="str">
        <f>IF(ISNUMBER(AH14),SUM($AH$11:AI14),"")</f>
        <v/>
      </c>
      <c r="AW14" s="238"/>
      <c r="AX14" s="238"/>
    </row>
    <row r="15" spans="1:50" ht="21.95" customHeight="1">
      <c r="A15" s="238"/>
      <c r="B15" s="238"/>
      <c r="C15" s="267">
        <v>2</v>
      </c>
      <c r="D15" s="400" t="str">
        <f>IF(ISBLANK($F$7),"",$F$7)</f>
        <v/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265" t="s">
        <v>0</v>
      </c>
      <c r="P15" s="240">
        <v>5</v>
      </c>
      <c r="Q15" s="400" t="str">
        <f>IF(ISBLANK($Y$6),"",$Y$6)</f>
        <v/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238"/>
      <c r="AD15" s="238"/>
      <c r="AE15" s="401"/>
      <c r="AF15" s="401"/>
      <c r="AG15" s="265" t="s">
        <v>1</v>
      </c>
      <c r="AH15" s="403"/>
      <c r="AI15" s="403"/>
      <c r="AJ15" s="239"/>
      <c r="AK15" s="238"/>
      <c r="AL15" s="242" t="str">
        <f t="shared" si="0"/>
        <v/>
      </c>
      <c r="AM15" s="243" t="str">
        <f t="shared" si="1"/>
        <v/>
      </c>
      <c r="AN15" s="240"/>
      <c r="AO15" s="238">
        <v>4</v>
      </c>
      <c r="AP15" s="238"/>
      <c r="AQ15" s="264"/>
      <c r="AR15" s="263"/>
      <c r="AS15" s="263"/>
      <c r="AT15" s="264"/>
      <c r="AU15" s="263"/>
      <c r="AV15" s="263"/>
      <c r="AW15" s="238"/>
      <c r="AX15" s="238"/>
    </row>
    <row r="16" spans="1:50" ht="21.95" customHeight="1">
      <c r="A16" s="238"/>
      <c r="B16" s="238"/>
      <c r="C16" s="267">
        <v>3</v>
      </c>
      <c r="D16" s="400" t="str">
        <f>IF(ISBLANK($F$8),"",$F$8)</f>
        <v/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265" t="s">
        <v>0</v>
      </c>
      <c r="P16" s="240">
        <v>6</v>
      </c>
      <c r="Q16" s="400" t="str">
        <f>IF(ISBLANK($Y$7),"",$Y$7)</f>
        <v/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238"/>
      <c r="AD16" s="238"/>
      <c r="AE16" s="401"/>
      <c r="AF16" s="401"/>
      <c r="AG16" s="265" t="s">
        <v>1</v>
      </c>
      <c r="AH16" s="403"/>
      <c r="AI16" s="403"/>
      <c r="AJ16" s="239"/>
      <c r="AK16" s="238"/>
      <c r="AL16" s="242" t="str">
        <f t="shared" si="0"/>
        <v/>
      </c>
      <c r="AM16" s="243" t="str">
        <f t="shared" si="1"/>
        <v/>
      </c>
      <c r="AN16" s="240"/>
      <c r="AO16" s="238">
        <v>8</v>
      </c>
      <c r="AP16" s="238"/>
      <c r="AQ16" s="264" t="str">
        <f>IF(ISNUMBER(AH16),SUM($AL$11:AL16),"")</f>
        <v/>
      </c>
      <c r="AR16" s="263" t="str">
        <f>IF(ISNUMBER(AH16),":","")</f>
        <v/>
      </c>
      <c r="AS16" s="263" t="str">
        <f>IF(ISNUMBER(AH16),SUM($AM$11:AM16),"")</f>
        <v/>
      </c>
      <c r="AT16" s="264" t="str">
        <f>IF(ISNUMBER(AH16),SUM($AE$11:AF16),"")</f>
        <v/>
      </c>
      <c r="AU16" s="263" t="str">
        <f>IF(ISNUMBER(AH16),":","")</f>
        <v/>
      </c>
      <c r="AV16" s="263" t="str">
        <f>IF(ISNUMBER(AH16),SUM($AH$11:AI16),"")</f>
        <v/>
      </c>
      <c r="AW16" s="238"/>
      <c r="AX16" s="238"/>
    </row>
    <row r="17" spans="1:50" ht="21.95" customHeight="1">
      <c r="A17" s="238"/>
      <c r="B17" s="238"/>
      <c r="C17" s="267">
        <v>4</v>
      </c>
      <c r="D17" s="400" t="str">
        <f>IF(ISBLANK($F$9),"",$F$9)</f>
        <v/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265" t="s">
        <v>0</v>
      </c>
      <c r="P17" s="240">
        <v>7</v>
      </c>
      <c r="Q17" s="400" t="str">
        <f>IF(ISBLANK($Y$8),"",$Y$8)</f>
        <v/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238"/>
      <c r="AD17" s="238"/>
      <c r="AE17" s="401"/>
      <c r="AF17" s="401"/>
      <c r="AG17" s="265" t="s">
        <v>1</v>
      </c>
      <c r="AH17" s="403"/>
      <c r="AI17" s="403"/>
      <c r="AJ17" s="239"/>
      <c r="AK17" s="238"/>
      <c r="AL17" s="242" t="str">
        <f t="shared" si="0"/>
        <v/>
      </c>
      <c r="AM17" s="243" t="str">
        <f t="shared" si="1"/>
        <v/>
      </c>
      <c r="AN17" s="240"/>
      <c r="AO17" s="238">
        <v>2</v>
      </c>
      <c r="AP17" s="238"/>
      <c r="AQ17" s="264"/>
      <c r="AR17" s="263"/>
      <c r="AS17" s="263"/>
      <c r="AT17" s="264"/>
      <c r="AU17" s="263"/>
      <c r="AV17" s="263"/>
      <c r="AW17" s="238"/>
      <c r="AX17" s="238"/>
    </row>
    <row r="18" spans="1:50" ht="21.95" customHeight="1">
      <c r="A18" s="238"/>
      <c r="B18" s="238"/>
      <c r="C18" s="267">
        <v>1</v>
      </c>
      <c r="D18" s="400" t="str">
        <f>IF(ISBLANK($F$6),"",$F$6)</f>
        <v/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265" t="s">
        <v>0</v>
      </c>
      <c r="P18" s="240">
        <v>8</v>
      </c>
      <c r="Q18" s="400" t="str">
        <f>IF(ISBLANK($Y$9),"",$Y$9)</f>
        <v/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238"/>
      <c r="AD18" s="238"/>
      <c r="AE18" s="401"/>
      <c r="AF18" s="401"/>
      <c r="AG18" s="265" t="s">
        <v>1</v>
      </c>
      <c r="AH18" s="403"/>
      <c r="AI18" s="403"/>
      <c r="AJ18" s="239"/>
      <c r="AK18" s="238"/>
      <c r="AL18" s="242" t="str">
        <f t="shared" si="0"/>
        <v/>
      </c>
      <c r="AM18" s="243" t="str">
        <f t="shared" si="1"/>
        <v/>
      </c>
      <c r="AN18" s="240"/>
      <c r="AO18" s="238">
        <v>5</v>
      </c>
      <c r="AP18" s="238"/>
      <c r="AQ18" s="264" t="str">
        <f>IF(ISNUMBER(AH18),SUM($AL$11:AL18),"")</f>
        <v/>
      </c>
      <c r="AR18" s="263" t="str">
        <f>IF(ISNUMBER(AH18),":","")</f>
        <v/>
      </c>
      <c r="AS18" s="263" t="str">
        <f>IF(ISNUMBER(AH18),SUM($AM$11:AM18),"")</f>
        <v/>
      </c>
      <c r="AT18" s="264" t="str">
        <f>IF(ISNUMBER(AH18),SUM($AE$11:AF18),"")</f>
        <v/>
      </c>
      <c r="AU18" s="263" t="str">
        <f>IF(ISNUMBER(AH18),":","")</f>
        <v/>
      </c>
      <c r="AV18" s="263" t="str">
        <f>IF(ISNUMBER(AH18),SUM($AH$11:AI18),"")</f>
        <v/>
      </c>
      <c r="AW18" s="238"/>
      <c r="AX18" s="238"/>
    </row>
    <row r="19" spans="1:50" ht="21.95" customHeight="1">
      <c r="A19" s="238"/>
      <c r="B19" s="238"/>
      <c r="C19" s="267">
        <v>4</v>
      </c>
      <c r="D19" s="400" t="str">
        <f>IF(ISBLANK($F$9),"",$F$9)</f>
        <v/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265" t="s">
        <v>0</v>
      </c>
      <c r="P19" s="240">
        <v>6</v>
      </c>
      <c r="Q19" s="400" t="str">
        <f>IF(ISBLANK($Y$7),"",$Y$7)</f>
        <v/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238"/>
      <c r="AD19" s="238"/>
      <c r="AE19" s="401"/>
      <c r="AF19" s="401"/>
      <c r="AG19" s="265" t="s">
        <v>1</v>
      </c>
      <c r="AH19" s="403"/>
      <c r="AI19" s="403"/>
      <c r="AJ19" s="239"/>
      <c r="AK19" s="238"/>
      <c r="AL19" s="242" t="str">
        <f t="shared" si="0"/>
        <v/>
      </c>
      <c r="AM19" s="243" t="str">
        <f t="shared" si="1"/>
        <v/>
      </c>
      <c r="AN19" s="240"/>
      <c r="AO19" s="238">
        <v>1</v>
      </c>
      <c r="AP19" s="238"/>
      <c r="AQ19" s="264"/>
      <c r="AR19" s="263"/>
      <c r="AS19" s="263"/>
      <c r="AT19" s="264"/>
      <c r="AU19" s="263"/>
      <c r="AV19" s="263"/>
      <c r="AW19" s="238"/>
      <c r="AX19" s="238"/>
    </row>
    <row r="20" spans="1:50" ht="21.95" customHeight="1">
      <c r="A20" s="238"/>
      <c r="B20" s="238"/>
      <c r="C20" s="267">
        <v>3</v>
      </c>
      <c r="D20" s="400" t="str">
        <f>IF(ISBLANK($F$8),"",$F$8)</f>
        <v/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265" t="s">
        <v>0</v>
      </c>
      <c r="P20" s="240">
        <v>5</v>
      </c>
      <c r="Q20" s="400" t="str">
        <f>IF(ISBLANK($Y$6),"",$Y$6)</f>
        <v/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238"/>
      <c r="AD20" s="238"/>
      <c r="AE20" s="401"/>
      <c r="AF20" s="401"/>
      <c r="AG20" s="265" t="s">
        <v>1</v>
      </c>
      <c r="AH20" s="403"/>
      <c r="AI20" s="403"/>
      <c r="AJ20" s="239"/>
      <c r="AK20" s="238"/>
      <c r="AL20" s="242" t="str">
        <f t="shared" si="0"/>
        <v/>
      </c>
      <c r="AM20" s="243" t="str">
        <f t="shared" si="1"/>
        <v/>
      </c>
      <c r="AN20" s="240"/>
      <c r="AO20" s="238">
        <v>7</v>
      </c>
      <c r="AP20" s="238"/>
      <c r="AQ20" s="264" t="str">
        <f>IF(ISNUMBER(AH20),SUM($AL$11:AL20),"")</f>
        <v/>
      </c>
      <c r="AR20" s="263" t="str">
        <f>IF(ISNUMBER(AH20),":","")</f>
        <v/>
      </c>
      <c r="AS20" s="263" t="str">
        <f>IF(ISNUMBER(AH20),SUM($AM$11:AM20),"")</f>
        <v/>
      </c>
      <c r="AT20" s="264" t="str">
        <f>IF(ISNUMBER(AH20),SUM($AE$11:AF20),"")</f>
        <v/>
      </c>
      <c r="AU20" s="263" t="str">
        <f>IF(ISNUMBER(AH20),":","")</f>
        <v/>
      </c>
      <c r="AV20" s="263" t="str">
        <f>IF(ISNUMBER(AH20),SUM($AH$11:AI20),"")</f>
        <v/>
      </c>
      <c r="AW20" s="238"/>
      <c r="AX20" s="238"/>
    </row>
    <row r="21" spans="1:50" ht="21.95" customHeight="1">
      <c r="A21" s="238"/>
      <c r="B21" s="238"/>
      <c r="C21" s="267">
        <v>2</v>
      </c>
      <c r="D21" s="400" t="str">
        <f>IF(ISBLANK($F$7),"",$F$7)</f>
        <v/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265" t="s">
        <v>0</v>
      </c>
      <c r="P21" s="240">
        <v>8</v>
      </c>
      <c r="Q21" s="400" t="str">
        <f>IF(ISBLANK($Y$9),"",$Y$9)</f>
        <v/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238"/>
      <c r="AD21" s="238"/>
      <c r="AE21" s="401"/>
      <c r="AF21" s="401"/>
      <c r="AG21" s="265" t="s">
        <v>1</v>
      </c>
      <c r="AH21" s="403"/>
      <c r="AI21" s="403"/>
      <c r="AJ21" s="239"/>
      <c r="AK21" s="238"/>
      <c r="AL21" s="242" t="str">
        <f t="shared" si="0"/>
        <v/>
      </c>
      <c r="AM21" s="243" t="str">
        <f t="shared" si="1"/>
        <v/>
      </c>
      <c r="AN21" s="240"/>
      <c r="AO21" s="238">
        <v>3</v>
      </c>
      <c r="AP21" s="238"/>
      <c r="AQ21" s="264"/>
      <c r="AR21" s="263"/>
      <c r="AS21" s="263"/>
      <c r="AT21" s="264"/>
      <c r="AU21" s="263"/>
      <c r="AV21" s="263"/>
      <c r="AW21" s="238"/>
      <c r="AX21" s="238"/>
    </row>
    <row r="22" spans="1:50" ht="21.95" customHeight="1">
      <c r="A22" s="238"/>
      <c r="B22" s="238"/>
      <c r="C22" s="267">
        <v>1</v>
      </c>
      <c r="D22" s="400" t="str">
        <f>IF(ISBLANK($F$6),"",$F$6)</f>
        <v/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265" t="s">
        <v>0</v>
      </c>
      <c r="P22" s="240">
        <v>7</v>
      </c>
      <c r="Q22" s="400" t="str">
        <f>IF(ISBLANK($Y$8),"",$Y$8)</f>
        <v/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238"/>
      <c r="AD22" s="238"/>
      <c r="AE22" s="401"/>
      <c r="AF22" s="401"/>
      <c r="AG22" s="265" t="s">
        <v>1</v>
      </c>
      <c r="AH22" s="403"/>
      <c r="AI22" s="403"/>
      <c r="AJ22" s="239"/>
      <c r="AK22" s="238"/>
      <c r="AL22" s="242" t="str">
        <f t="shared" si="0"/>
        <v/>
      </c>
      <c r="AM22" s="243" t="str">
        <f t="shared" si="1"/>
        <v/>
      </c>
      <c r="AN22" s="240"/>
      <c r="AO22" s="238">
        <v>6</v>
      </c>
      <c r="AP22" s="238"/>
      <c r="AQ22" s="264" t="str">
        <f>IF(ISNUMBER(AH22),SUM($AL$11:AL22),"")</f>
        <v/>
      </c>
      <c r="AR22" s="263" t="str">
        <f>IF(ISNUMBER(AH22),":","")</f>
        <v/>
      </c>
      <c r="AS22" s="263" t="str">
        <f>IF(ISNUMBER(AH22),SUM($AM$11:AM22),"")</f>
        <v/>
      </c>
      <c r="AT22" s="264" t="str">
        <f>IF(ISNUMBER(AH22),SUM($AE$11:AF22),"")</f>
        <v/>
      </c>
      <c r="AU22" s="263" t="str">
        <f>IF(ISNUMBER(AH22),":","")</f>
        <v/>
      </c>
      <c r="AV22" s="263" t="str">
        <f>IF(ISNUMBER(AH22),SUM($AH$11:AI22),"")</f>
        <v/>
      </c>
      <c r="AW22" s="238"/>
      <c r="AX22" s="238"/>
    </row>
    <row r="23" spans="1:50" ht="21.95" customHeight="1">
      <c r="A23" s="238"/>
      <c r="B23" s="238"/>
      <c r="C23" s="267">
        <v>1</v>
      </c>
      <c r="D23" s="400" t="str">
        <f>IF(ISBLANK($F$6),"",$F$6)</f>
        <v/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265" t="s">
        <v>0</v>
      </c>
      <c r="P23" s="240">
        <v>6</v>
      </c>
      <c r="Q23" s="400" t="str">
        <f>IF(ISBLANK($Y$7),"",$Y$7)</f>
        <v/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238"/>
      <c r="AD23" s="238"/>
      <c r="AE23" s="401"/>
      <c r="AF23" s="401"/>
      <c r="AG23" s="265" t="s">
        <v>1</v>
      </c>
      <c r="AH23" s="403"/>
      <c r="AI23" s="403"/>
      <c r="AJ23" s="239"/>
      <c r="AK23" s="238"/>
      <c r="AL23" s="242" t="str">
        <f t="shared" si="0"/>
        <v/>
      </c>
      <c r="AM23" s="243" t="str">
        <f t="shared" si="1"/>
        <v/>
      </c>
      <c r="AN23" s="240"/>
      <c r="AO23" s="238">
        <v>2</v>
      </c>
      <c r="AP23" s="238"/>
      <c r="AQ23" s="264"/>
      <c r="AR23" s="263"/>
      <c r="AS23" s="263"/>
      <c r="AT23" s="264"/>
      <c r="AU23" s="263"/>
      <c r="AV23" s="263"/>
      <c r="AW23" s="238"/>
      <c r="AX23" s="238"/>
    </row>
    <row r="24" spans="1:50" ht="21.95" customHeight="1">
      <c r="A24" s="238"/>
      <c r="B24" s="238"/>
      <c r="C24" s="267">
        <v>4</v>
      </c>
      <c r="D24" s="400" t="str">
        <f>IF(ISBLANK($F$9),"",$F$9)</f>
        <v/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265" t="s">
        <v>0</v>
      </c>
      <c r="P24" s="240">
        <v>5</v>
      </c>
      <c r="Q24" s="400" t="str">
        <f>IF(ISBLANK($Y$6),"",$Y$6)</f>
        <v/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238"/>
      <c r="AD24" s="238"/>
      <c r="AE24" s="401"/>
      <c r="AF24" s="401"/>
      <c r="AG24" s="265" t="s">
        <v>1</v>
      </c>
      <c r="AH24" s="403"/>
      <c r="AI24" s="403"/>
      <c r="AJ24" s="239"/>
      <c r="AK24" s="238"/>
      <c r="AL24" s="242" t="str">
        <f t="shared" si="0"/>
        <v/>
      </c>
      <c r="AM24" s="243" t="str">
        <f t="shared" si="1"/>
        <v/>
      </c>
      <c r="AN24" s="240"/>
      <c r="AO24" s="238">
        <v>8</v>
      </c>
      <c r="AP24" s="238"/>
      <c r="AQ24" s="264" t="str">
        <f>IF(ISNUMBER(AH24),SUM($AL$11:AL24),"")</f>
        <v/>
      </c>
      <c r="AR24" s="263" t="str">
        <f>IF(ISNUMBER(AH24),":","")</f>
        <v/>
      </c>
      <c r="AS24" s="263" t="str">
        <f>IF(ISNUMBER(AH24),SUM($AM$11:AM24),"")</f>
        <v/>
      </c>
      <c r="AT24" s="264" t="str">
        <f>IF(ISNUMBER(AH24),SUM($AE$11:AF24),"")</f>
        <v/>
      </c>
      <c r="AU24" s="263" t="str">
        <f>IF(ISNUMBER(AH24),":","")</f>
        <v/>
      </c>
      <c r="AV24" s="263" t="str">
        <f>IF(ISNUMBER(AH24),SUM($AH$11:AI24),"")</f>
        <v/>
      </c>
      <c r="AW24" s="238"/>
      <c r="AX24" s="238"/>
    </row>
    <row r="25" spans="1:50" ht="21.95" customHeight="1">
      <c r="A25" s="238"/>
      <c r="B25" s="238"/>
      <c r="C25" s="267">
        <v>3</v>
      </c>
      <c r="D25" s="400" t="str">
        <f>IF(ISBLANK($F$8),"",$F$8)</f>
        <v/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265" t="s">
        <v>0</v>
      </c>
      <c r="P25" s="240">
        <v>8</v>
      </c>
      <c r="Q25" s="400" t="str">
        <f>IF(ISBLANK($Y$9),"",$Y$9)</f>
        <v/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238"/>
      <c r="AD25" s="238"/>
      <c r="AE25" s="401"/>
      <c r="AF25" s="401"/>
      <c r="AG25" s="265" t="s">
        <v>1</v>
      </c>
      <c r="AH25" s="403"/>
      <c r="AI25" s="403"/>
      <c r="AJ25" s="239"/>
      <c r="AK25" s="238"/>
      <c r="AL25" s="242" t="str">
        <f t="shared" si="0"/>
        <v/>
      </c>
      <c r="AM25" s="243" t="str">
        <f t="shared" si="1"/>
        <v/>
      </c>
      <c r="AN25" s="240"/>
      <c r="AO25" s="238">
        <v>4</v>
      </c>
      <c r="AP25" s="238"/>
      <c r="AQ25" s="264"/>
      <c r="AR25" s="263"/>
      <c r="AS25" s="263"/>
      <c r="AT25" s="264"/>
      <c r="AU25" s="263"/>
      <c r="AV25" s="263"/>
      <c r="AW25" s="238"/>
      <c r="AX25" s="238"/>
    </row>
    <row r="26" spans="1:50" ht="21.95" customHeight="1">
      <c r="A26" s="238"/>
      <c r="B26" s="238"/>
      <c r="C26" s="267">
        <v>2</v>
      </c>
      <c r="D26" s="400" t="str">
        <f>IF(ISBLANK($F$7),"",$F$7)</f>
        <v/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265" t="s">
        <v>0</v>
      </c>
      <c r="P26" s="240">
        <v>7</v>
      </c>
      <c r="Q26" s="400" t="str">
        <f>IF(ISBLANK($Y$8),"",$Y$8)</f>
        <v/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238"/>
      <c r="AD26" s="238"/>
      <c r="AE26" s="401"/>
      <c r="AF26" s="401"/>
      <c r="AG26" s="265" t="s">
        <v>1</v>
      </c>
      <c r="AH26" s="402"/>
      <c r="AI26" s="403"/>
      <c r="AJ26" s="239"/>
      <c r="AK26" s="238"/>
      <c r="AL26" s="242" t="str">
        <f t="shared" si="0"/>
        <v/>
      </c>
      <c r="AM26" s="243" t="str">
        <f t="shared" si="1"/>
        <v/>
      </c>
      <c r="AN26" s="240"/>
      <c r="AO26" s="238">
        <v>5</v>
      </c>
      <c r="AP26" s="238"/>
      <c r="AQ26" s="264" t="str">
        <f>IF(ISNUMBER(AH26),SUM($AL$11:AL26),"")</f>
        <v/>
      </c>
      <c r="AR26" s="263" t="str">
        <f>IF(ISNUMBER(AH26),":","")</f>
        <v/>
      </c>
      <c r="AS26" s="263" t="str">
        <f>IF(ISNUMBER(AH26),SUM($AM$11:AM26),"")</f>
        <v/>
      </c>
      <c r="AT26" s="264" t="str">
        <f>IF(ISNUMBER(AH26),SUM($AE$11:AF26),"")</f>
        <v/>
      </c>
      <c r="AU26" s="263" t="str">
        <f>IF(ISNUMBER(AH26),":","")</f>
        <v/>
      </c>
      <c r="AV26" s="263" t="str">
        <f>IF(ISNUMBER(AH26),SUM($AH$11:AI26),"")</f>
        <v/>
      </c>
      <c r="AW26" s="238"/>
      <c r="AX26" s="238"/>
    </row>
    <row r="27" spans="1:50" ht="19.5" customHeight="1">
      <c r="A27" s="238"/>
      <c r="B27" s="238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40"/>
      <c r="AN27" s="240"/>
      <c r="AO27" s="238"/>
      <c r="AP27" s="238"/>
      <c r="AQ27" s="238"/>
      <c r="AR27" s="238"/>
      <c r="AS27" s="238"/>
      <c r="AT27" s="238"/>
      <c r="AU27" s="238"/>
      <c r="AV27" s="240"/>
      <c r="AW27" s="240"/>
      <c r="AX27" s="238"/>
    </row>
    <row r="28" spans="1:50" s="246" customFormat="1" ht="18.95" customHeight="1">
      <c r="A28" s="247"/>
      <c r="B28" s="247"/>
      <c r="C28" s="262"/>
      <c r="D28" s="251"/>
      <c r="E28" s="251"/>
      <c r="F28" s="251"/>
      <c r="G28" s="251"/>
      <c r="H28" s="261"/>
      <c r="I28" s="260">
        <v>5</v>
      </c>
      <c r="J28" s="404" t="str">
        <f>IF(ISBLANK($Y$6),"",$Y$6)</f>
        <v/>
      </c>
      <c r="K28" s="404"/>
      <c r="L28" s="404"/>
      <c r="M28" s="404"/>
      <c r="N28" s="404"/>
      <c r="O28" s="405"/>
      <c r="P28" s="260">
        <v>6</v>
      </c>
      <c r="Q28" s="406" t="str">
        <f>IF(ISBLANK($Y$7),"",$Y$7)</f>
        <v/>
      </c>
      <c r="R28" s="406"/>
      <c r="S28" s="406"/>
      <c r="T28" s="406"/>
      <c r="U28" s="406"/>
      <c r="V28" s="407"/>
      <c r="W28" s="260">
        <v>7</v>
      </c>
      <c r="X28" s="408" t="str">
        <f>IF(ISBLANK($Y$8),"",$Y$8)</f>
        <v/>
      </c>
      <c r="Y28" s="408"/>
      <c r="Z28" s="408"/>
      <c r="AA28" s="408"/>
      <c r="AB28" s="408"/>
      <c r="AC28" s="409"/>
      <c r="AD28" s="260">
        <v>8</v>
      </c>
      <c r="AE28" s="408" t="str">
        <f>IF(ISBLANK($Y$9),"",$Y$9)</f>
        <v/>
      </c>
      <c r="AF28" s="408"/>
      <c r="AG28" s="408"/>
      <c r="AH28" s="408"/>
      <c r="AI28" s="408"/>
      <c r="AJ28" s="409"/>
      <c r="AK28" s="259"/>
      <c r="AL28" s="259"/>
      <c r="AM28" s="259"/>
      <c r="AN28" s="391" t="s">
        <v>7</v>
      </c>
      <c r="AO28" s="392"/>
      <c r="AP28" s="392"/>
      <c r="AQ28" s="392"/>
      <c r="AR28" s="393"/>
      <c r="AS28" s="391" t="s">
        <v>8</v>
      </c>
      <c r="AT28" s="392"/>
      <c r="AU28" s="392"/>
      <c r="AV28" s="392"/>
      <c r="AW28" s="393"/>
      <c r="AX28" s="247"/>
    </row>
    <row r="29" spans="1:50" s="246" customFormat="1" ht="18.95" customHeight="1">
      <c r="A29" s="247"/>
      <c r="B29" s="247"/>
      <c r="C29" s="258">
        <v>1</v>
      </c>
      <c r="D29" s="394" t="str">
        <f>IF(ISBLANK($F$6),"",$F$6)</f>
        <v/>
      </c>
      <c r="E29" s="394"/>
      <c r="F29" s="394"/>
      <c r="G29" s="394"/>
      <c r="H29" s="395"/>
      <c r="I29" s="396" t="str">
        <f>IF(ISNUMBER(AE11),AE11,"")</f>
        <v/>
      </c>
      <c r="J29" s="397"/>
      <c r="K29" s="397"/>
      <c r="L29" s="248" t="s">
        <v>1</v>
      </c>
      <c r="M29" s="398" t="str">
        <f>IF(ISNUMBER(AH11),AH11,"")</f>
        <v/>
      </c>
      <c r="N29" s="398"/>
      <c r="O29" s="399"/>
      <c r="P29" s="387" t="str">
        <f>IF(ISNUMBER(AE23),AE23,"")</f>
        <v/>
      </c>
      <c r="Q29" s="388"/>
      <c r="R29" s="388"/>
      <c r="S29" s="248" t="s">
        <v>1</v>
      </c>
      <c r="T29" s="389" t="str">
        <f>IF(ISNUMBER(AH23),AH23,"")</f>
        <v/>
      </c>
      <c r="U29" s="389"/>
      <c r="V29" s="390"/>
      <c r="W29" s="387" t="str">
        <f>IF(ISNUMBER(AE22),AE22,"")</f>
        <v/>
      </c>
      <c r="X29" s="388"/>
      <c r="Y29" s="388"/>
      <c r="Z29" s="248" t="s">
        <v>1</v>
      </c>
      <c r="AA29" s="389" t="str">
        <f>IF(ISNUMBER(AH22),AH22,"")</f>
        <v/>
      </c>
      <c r="AB29" s="389"/>
      <c r="AC29" s="390"/>
      <c r="AD29" s="387" t="str">
        <f>IF(ISNUMBER(AE18),AE18,"")</f>
        <v/>
      </c>
      <c r="AE29" s="388"/>
      <c r="AF29" s="388"/>
      <c r="AG29" s="248" t="s">
        <v>1</v>
      </c>
      <c r="AH29" s="389" t="str">
        <f>IF(ISNUMBER(AH18),AH18,"")</f>
        <v/>
      </c>
      <c r="AI29" s="389"/>
      <c r="AJ29" s="390"/>
      <c r="AK29" s="251"/>
      <c r="AL29" s="251"/>
      <c r="AM29" s="251"/>
      <c r="AN29" s="387" t="str">
        <f>IF(ISBLANK(F6),"",IF(ISNUMBER(AH11),SUMIF(D11:N26,D29,AL11:AL26),""))</f>
        <v/>
      </c>
      <c r="AO29" s="388"/>
      <c r="AP29" s="248" t="s">
        <v>1</v>
      </c>
      <c r="AQ29" s="389" t="str">
        <f>IF(ISBLANK(F6),"",IF(ISNUMBER(AH11),SUMIF(D11:N26,D29,AM11:AM26),""))</f>
        <v/>
      </c>
      <c r="AR29" s="390"/>
      <c r="AS29" s="387" t="str">
        <f>IF(ISBLANK(F6),"",IF(ISNUMBER(AH11),SUM(I29,P29,W29,AD29),""))</f>
        <v/>
      </c>
      <c r="AT29" s="388"/>
      <c r="AU29" s="248" t="s">
        <v>1</v>
      </c>
      <c r="AV29" s="389" t="str">
        <f>IF(ISBLANK(F6),"",IF(ISNUMBER(AH11),SUM(M29,T29,AA29,AH29),""))</f>
        <v/>
      </c>
      <c r="AW29" s="390"/>
      <c r="AX29" s="247"/>
    </row>
    <row r="30" spans="1:50" s="246" customFormat="1" ht="18.95" customHeight="1">
      <c r="A30" s="247"/>
      <c r="B30" s="247"/>
      <c r="C30" s="258">
        <v>2</v>
      </c>
      <c r="D30" s="394" t="str">
        <f>IF(ISBLANK($F$7),"",$F$7)</f>
        <v/>
      </c>
      <c r="E30" s="394"/>
      <c r="F30" s="394"/>
      <c r="G30" s="394"/>
      <c r="H30" s="395"/>
      <c r="I30" s="396" t="str">
        <f>IF(ISNUMBER(AE15),AE15,"")</f>
        <v/>
      </c>
      <c r="J30" s="397"/>
      <c r="K30" s="397"/>
      <c r="L30" s="248" t="s">
        <v>1</v>
      </c>
      <c r="M30" s="398" t="str">
        <f>IF(ISNUMBER(AH15),AH15,"")</f>
        <v/>
      </c>
      <c r="N30" s="398"/>
      <c r="O30" s="399"/>
      <c r="P30" s="387" t="str">
        <f>IF(ISNUMBER(AE12),AE12,"")</f>
        <v/>
      </c>
      <c r="Q30" s="388"/>
      <c r="R30" s="388"/>
      <c r="S30" s="248" t="s">
        <v>1</v>
      </c>
      <c r="T30" s="389" t="str">
        <f>IF(ISNUMBER(AH12),AH12,"")</f>
        <v/>
      </c>
      <c r="U30" s="389"/>
      <c r="V30" s="390"/>
      <c r="W30" s="387" t="str">
        <f>IF(ISNUMBER(AE26),AE26,"")</f>
        <v/>
      </c>
      <c r="X30" s="388"/>
      <c r="Y30" s="388"/>
      <c r="Z30" s="248" t="s">
        <v>1</v>
      </c>
      <c r="AA30" s="389" t="str">
        <f>IF(ISNUMBER(AH26),AH26,"")</f>
        <v/>
      </c>
      <c r="AB30" s="389"/>
      <c r="AC30" s="390"/>
      <c r="AD30" s="387" t="str">
        <f>IF(ISNUMBER(AE21),AE21,"")</f>
        <v/>
      </c>
      <c r="AE30" s="388"/>
      <c r="AF30" s="388"/>
      <c r="AG30" s="248" t="s">
        <v>1</v>
      </c>
      <c r="AH30" s="389" t="str">
        <f>IF(ISNUMBER(AH21),AH21,"")</f>
        <v/>
      </c>
      <c r="AI30" s="389"/>
      <c r="AJ30" s="390"/>
      <c r="AK30" s="251"/>
      <c r="AL30" s="251"/>
      <c r="AM30" s="251"/>
      <c r="AN30" s="387" t="str">
        <f>IF(ISBLANK(F7),"",IF(ISNUMBER(AH12),SUMIF(D12:N27,D30,AL12:AL27),""))</f>
        <v/>
      </c>
      <c r="AO30" s="388"/>
      <c r="AP30" s="248" t="s">
        <v>1</v>
      </c>
      <c r="AQ30" s="389" t="str">
        <f>IF(ISBLANK(F7),"",IF(ISNUMBER(AH12),SUMIF(D12:N27,D30,AM12:AM27),""))</f>
        <v/>
      </c>
      <c r="AR30" s="390"/>
      <c r="AS30" s="387" t="str">
        <f>IF(ISBLANK(F7),"",IF(ISNUMBER(AH12),SUM(I30,P30,W30,AD30),""))</f>
        <v/>
      </c>
      <c r="AT30" s="388"/>
      <c r="AU30" s="248" t="s">
        <v>1</v>
      </c>
      <c r="AV30" s="389" t="str">
        <f>IF(ISBLANK(F7),"",IF(ISNUMBER(AH12),SUM(M30,T30,AA30,AH30),""))</f>
        <v/>
      </c>
      <c r="AW30" s="390"/>
      <c r="AX30" s="247"/>
    </row>
    <row r="31" spans="1:50" s="246" customFormat="1" ht="18.95" customHeight="1">
      <c r="A31" s="247"/>
      <c r="B31" s="247"/>
      <c r="C31" s="258">
        <v>3</v>
      </c>
      <c r="D31" s="394" t="str">
        <f>IF(ISBLANK($F$8),"",$F$8)</f>
        <v/>
      </c>
      <c r="E31" s="394"/>
      <c r="F31" s="394"/>
      <c r="G31" s="394"/>
      <c r="H31" s="395"/>
      <c r="I31" s="396" t="str">
        <f>IF(ISNUMBER(AE20),AE20,"")</f>
        <v/>
      </c>
      <c r="J31" s="397"/>
      <c r="K31" s="397"/>
      <c r="L31" s="248" t="s">
        <v>1</v>
      </c>
      <c r="M31" s="398" t="str">
        <f>IF(ISNUMBER(AH20),AH20,"")</f>
        <v/>
      </c>
      <c r="N31" s="398"/>
      <c r="O31" s="399"/>
      <c r="P31" s="387" t="str">
        <f>IF(ISNUMBER(AE16),AE16,"")</f>
        <v/>
      </c>
      <c r="Q31" s="388"/>
      <c r="R31" s="388"/>
      <c r="S31" s="248" t="s">
        <v>1</v>
      </c>
      <c r="T31" s="389" t="str">
        <f>IF(ISNUMBER(AH16),AH16,"")</f>
        <v/>
      </c>
      <c r="U31" s="389"/>
      <c r="V31" s="390"/>
      <c r="W31" s="387" t="str">
        <f>IF(ISNUMBER(AE13),AE13,"")</f>
        <v/>
      </c>
      <c r="X31" s="388"/>
      <c r="Y31" s="388"/>
      <c r="Z31" s="248" t="s">
        <v>1</v>
      </c>
      <c r="AA31" s="389" t="str">
        <f>IF(ISNUMBER(AH13),AH13,"")</f>
        <v/>
      </c>
      <c r="AB31" s="389"/>
      <c r="AC31" s="390"/>
      <c r="AD31" s="387" t="str">
        <f>IF(ISNUMBER(AE25),AE25,"")</f>
        <v/>
      </c>
      <c r="AE31" s="388"/>
      <c r="AF31" s="388"/>
      <c r="AG31" s="248" t="s">
        <v>1</v>
      </c>
      <c r="AH31" s="389" t="str">
        <f>IF(ISNUMBER(AH25),AH25,"")</f>
        <v/>
      </c>
      <c r="AI31" s="389"/>
      <c r="AJ31" s="390"/>
      <c r="AK31" s="251"/>
      <c r="AL31" s="251"/>
      <c r="AM31" s="251"/>
      <c r="AN31" s="387" t="str">
        <f>IF(ISBLANK(F8),"",IF(ISNUMBER(AH13),SUMIF(D13:N28,D31,AL13:AL28),""))</f>
        <v/>
      </c>
      <c r="AO31" s="388"/>
      <c r="AP31" s="248" t="s">
        <v>1</v>
      </c>
      <c r="AQ31" s="389" t="str">
        <f>IF(ISBLANK(F8),"",IF(ISNUMBER(AH13),SUMIF(D13:N28,D31,AM13:AM28),""))</f>
        <v/>
      </c>
      <c r="AR31" s="390"/>
      <c r="AS31" s="387" t="str">
        <f>IF(ISBLANK(F8),"",IF(ISNUMBER(AH13),SUM(I31,P31,W31,AD31),""))</f>
        <v/>
      </c>
      <c r="AT31" s="388"/>
      <c r="AU31" s="248" t="s">
        <v>1</v>
      </c>
      <c r="AV31" s="389" t="str">
        <f>IF(ISBLANK(F8),"",IF(ISNUMBER(AH13),SUM(M31,T31,AA31,AH31),""))</f>
        <v/>
      </c>
      <c r="AW31" s="390"/>
      <c r="AX31" s="247"/>
    </row>
    <row r="32" spans="1:50" s="246" customFormat="1" ht="18.95" customHeight="1">
      <c r="A32" s="247"/>
      <c r="B32" s="247"/>
      <c r="C32" s="258">
        <v>4</v>
      </c>
      <c r="D32" s="394" t="str">
        <f>IF(ISBLANK($F$9),"",$F$9)</f>
        <v/>
      </c>
      <c r="E32" s="394"/>
      <c r="F32" s="394"/>
      <c r="G32" s="394"/>
      <c r="H32" s="395"/>
      <c r="I32" s="396" t="str">
        <f>IF(ISNUMBER(AE24),AE24,"")</f>
        <v/>
      </c>
      <c r="J32" s="397"/>
      <c r="K32" s="397"/>
      <c r="L32" s="248" t="s">
        <v>1</v>
      </c>
      <c r="M32" s="398" t="str">
        <f>IF(ISNUMBER(AH24),AH24,"")</f>
        <v/>
      </c>
      <c r="N32" s="398"/>
      <c r="O32" s="399"/>
      <c r="P32" s="387" t="str">
        <f>IF(ISNUMBER(AE19),AE19,"")</f>
        <v/>
      </c>
      <c r="Q32" s="388"/>
      <c r="R32" s="388"/>
      <c r="S32" s="248" t="s">
        <v>1</v>
      </c>
      <c r="T32" s="389" t="str">
        <f>IF(ISNUMBER(AH19),AH19,"")</f>
        <v/>
      </c>
      <c r="U32" s="389"/>
      <c r="V32" s="390"/>
      <c r="W32" s="387" t="str">
        <f>IF(ISNUMBER(AE17),AE17,"")</f>
        <v/>
      </c>
      <c r="X32" s="388"/>
      <c r="Y32" s="388"/>
      <c r="Z32" s="248" t="s">
        <v>1</v>
      </c>
      <c r="AA32" s="389" t="str">
        <f>IF(ISNUMBER(AH17),AH17,"")</f>
        <v/>
      </c>
      <c r="AB32" s="389"/>
      <c r="AC32" s="390"/>
      <c r="AD32" s="387" t="str">
        <f>IF(ISNUMBER(AE14),AE14,"")</f>
        <v/>
      </c>
      <c r="AE32" s="388"/>
      <c r="AF32" s="388"/>
      <c r="AG32" s="248" t="s">
        <v>1</v>
      </c>
      <c r="AH32" s="389" t="str">
        <f>IF(ISNUMBER(AH14),AH14,"")</f>
        <v/>
      </c>
      <c r="AI32" s="389"/>
      <c r="AJ32" s="390"/>
      <c r="AK32" s="251"/>
      <c r="AL32" s="251"/>
      <c r="AM32" s="251"/>
      <c r="AN32" s="387" t="str">
        <f>IF(ISBLANK(F9),"",IF(ISNUMBER(AH14),SUMIF(D14:N29,D32,AL14:AL29),""))</f>
        <v/>
      </c>
      <c r="AO32" s="388"/>
      <c r="AP32" s="248" t="s">
        <v>1</v>
      </c>
      <c r="AQ32" s="389" t="str">
        <f>IF(ISBLANK(F9),"",IF(ISNUMBER(AH14),SUMIF(D14:N29,D32,AM14:AM29),""))</f>
        <v/>
      </c>
      <c r="AR32" s="390"/>
      <c r="AS32" s="387" t="str">
        <f>IF(ISBLANK(F9),"",IF(ISNUMBER(AH14),SUM(I32,P32,W32,AD32),""))</f>
        <v/>
      </c>
      <c r="AT32" s="388"/>
      <c r="AU32" s="248" t="s">
        <v>1</v>
      </c>
      <c r="AV32" s="389" t="str">
        <f>IF(ISBLANK(F9),"",IF(ISNUMBER(AH14),SUM(M32,T32,AA32,AH32),""))</f>
        <v/>
      </c>
      <c r="AW32" s="390"/>
      <c r="AX32" s="247"/>
    </row>
    <row r="33" spans="1:50" s="246" customFormat="1" ht="6.75" customHeight="1">
      <c r="A33" s="247"/>
      <c r="B33" s="247"/>
      <c r="C33" s="257"/>
      <c r="D33" s="256"/>
      <c r="E33" s="256"/>
      <c r="F33" s="256"/>
      <c r="G33" s="256"/>
      <c r="H33" s="255"/>
      <c r="I33" s="248"/>
      <c r="J33" s="248"/>
      <c r="K33" s="248"/>
      <c r="L33" s="248"/>
      <c r="M33" s="248"/>
      <c r="N33" s="248"/>
      <c r="O33" s="249"/>
      <c r="P33" s="248"/>
      <c r="Q33" s="248"/>
      <c r="R33" s="248"/>
      <c r="S33" s="248"/>
      <c r="T33" s="248"/>
      <c r="U33" s="248"/>
      <c r="V33" s="249"/>
      <c r="W33" s="248"/>
      <c r="X33" s="248"/>
      <c r="Y33" s="248"/>
      <c r="Z33" s="248"/>
      <c r="AA33" s="248"/>
      <c r="AB33" s="248"/>
      <c r="AC33" s="249"/>
      <c r="AD33" s="248"/>
      <c r="AE33" s="248"/>
      <c r="AF33" s="248"/>
      <c r="AG33" s="248"/>
      <c r="AH33" s="248"/>
      <c r="AI33" s="248"/>
      <c r="AJ33" s="249"/>
      <c r="AK33" s="251"/>
      <c r="AL33" s="251"/>
      <c r="AM33" s="251"/>
      <c r="AN33" s="250"/>
      <c r="AO33" s="248"/>
      <c r="AP33" s="248"/>
      <c r="AQ33" s="248"/>
      <c r="AR33" s="249"/>
      <c r="AS33" s="250"/>
      <c r="AT33" s="254"/>
      <c r="AU33" s="254"/>
      <c r="AV33" s="254"/>
      <c r="AW33" s="253"/>
      <c r="AX33" s="247"/>
    </row>
    <row r="34" spans="1:50" s="246" customFormat="1" ht="18.95" customHeight="1">
      <c r="A34" s="247"/>
      <c r="B34" s="247"/>
      <c r="C34" s="391" t="s">
        <v>7</v>
      </c>
      <c r="D34" s="392"/>
      <c r="E34" s="392"/>
      <c r="F34" s="392"/>
      <c r="G34" s="392"/>
      <c r="H34" s="393"/>
      <c r="I34" s="387" t="str">
        <f>IF(ISBLANK(Y6),"",IF(ISNUMBER(AH11),SUMIF($Q$11:$AB$26,J28,$AM$11:$AM$26),""))</f>
        <v/>
      </c>
      <c r="J34" s="388"/>
      <c r="K34" s="388"/>
      <c r="L34" s="248" t="s">
        <v>1</v>
      </c>
      <c r="M34" s="389" t="str">
        <f>IF(ISBLANK(Y6),"",IF(ISNUMBER(AH11),SUMIF($Q$11:$AB$26,J28,$AL$11:$AL$26),""))</f>
        <v/>
      </c>
      <c r="N34" s="389"/>
      <c r="O34" s="390"/>
      <c r="P34" s="387" t="str">
        <f>IF(ISBLANK(Y7),"",IF(ISNUMBER(AH12),SUMIF($Q$11:$AB$26,Q28,$AM$11:$AM$26),""))</f>
        <v/>
      </c>
      <c r="Q34" s="388"/>
      <c r="R34" s="388"/>
      <c r="S34" s="248" t="s">
        <v>1</v>
      </c>
      <c r="T34" s="389" t="str">
        <f>IF(ISBLANK(Y7),"",IF(ISNUMBER(AH12),SUMIF($Q$11:$AB$26,Q28,$AL$11:$AL$26),""))</f>
        <v/>
      </c>
      <c r="U34" s="389"/>
      <c r="V34" s="390"/>
      <c r="W34" s="387" t="str">
        <f>IF(ISBLANK(Y8),"",IF(ISNUMBER(AH13),SUMIF($Q$11:$AB$26,X28,$AM$11:$AM$26),""))</f>
        <v/>
      </c>
      <c r="X34" s="388"/>
      <c r="Y34" s="388"/>
      <c r="Z34" s="248" t="s">
        <v>1</v>
      </c>
      <c r="AA34" s="389" t="str">
        <f>IF(ISBLANK(Y8),"",IF(ISNUMBER(AH13),SUMIF($Q$11:$AB$26,X28,$AL$11:$AL$26),""))</f>
        <v/>
      </c>
      <c r="AB34" s="389"/>
      <c r="AC34" s="390"/>
      <c r="AD34" s="387" t="str">
        <f>IF(ISBLANK(Y9),"",IF(ISNUMBER(AH14),SUMIF($Q$11:$AB$26,AE28,$AM$11:$AM$26),""))</f>
        <v/>
      </c>
      <c r="AE34" s="388"/>
      <c r="AF34" s="388"/>
      <c r="AG34" s="248" t="s">
        <v>1</v>
      </c>
      <c r="AH34" s="389" t="str">
        <f>IF(ISBLANK(Y9),"",IF(ISNUMBER(AH14),SUMIF($Q$11:$AB$26,AE28,$AL$11:$AL$26),""))</f>
        <v/>
      </c>
      <c r="AI34" s="389"/>
      <c r="AJ34" s="390"/>
      <c r="AK34" s="251"/>
      <c r="AL34" s="251"/>
      <c r="AM34" s="251"/>
      <c r="AN34" s="387" t="str">
        <f>IF(ISNUMBER(AH11),SUM(AN29:AO32),"")</f>
        <v/>
      </c>
      <c r="AO34" s="388"/>
      <c r="AP34" s="248" t="s">
        <v>1</v>
      </c>
      <c r="AQ34" s="389" t="str">
        <f>IF(ISNUMBER(AH11),SUM(AQ29:AR32),"")</f>
        <v/>
      </c>
      <c r="AR34" s="390"/>
      <c r="AS34" s="250"/>
      <c r="AT34" s="254"/>
      <c r="AU34" s="254"/>
      <c r="AV34" s="254"/>
      <c r="AW34" s="253"/>
      <c r="AX34" s="247"/>
    </row>
    <row r="35" spans="1:50" s="246" customFormat="1" ht="18.95" customHeight="1">
      <c r="A35" s="252"/>
      <c r="B35" s="252"/>
      <c r="C35" s="391" t="s">
        <v>8</v>
      </c>
      <c r="D35" s="392"/>
      <c r="E35" s="392"/>
      <c r="F35" s="392"/>
      <c r="G35" s="392"/>
      <c r="H35" s="393"/>
      <c r="I35" s="387" t="str">
        <f>IF(ISBLANK(Y6),"",IF(ISNUMBER(AH11),SUM(M29:M32),""))</f>
        <v/>
      </c>
      <c r="J35" s="388"/>
      <c r="K35" s="388"/>
      <c r="L35" s="248" t="s">
        <v>1</v>
      </c>
      <c r="M35" s="389" t="str">
        <f>IF(ISBLANK(Y6),"",IF(ISNUMBER(AH11),SUM(I29:I32),""))</f>
        <v/>
      </c>
      <c r="N35" s="389"/>
      <c r="O35" s="390"/>
      <c r="P35" s="387" t="str">
        <f>IF(ISBLANK(Y7),"",IF(ISNUMBER(AH12),SUM(T29:T32),""))</f>
        <v/>
      </c>
      <c r="Q35" s="388"/>
      <c r="R35" s="388"/>
      <c r="S35" s="248" t="s">
        <v>1</v>
      </c>
      <c r="T35" s="389" t="str">
        <f>IF(ISBLANK(Y7),"",IF(ISNUMBER(AH12),SUM(P29:P32),""))</f>
        <v/>
      </c>
      <c r="U35" s="389"/>
      <c r="V35" s="390"/>
      <c r="W35" s="387" t="str">
        <f>IF(ISBLANK(Y8),"",IF(ISNUMBER(AH13),SUM(AA29:AA32),""))</f>
        <v/>
      </c>
      <c r="X35" s="388"/>
      <c r="Y35" s="388"/>
      <c r="Z35" s="248" t="s">
        <v>1</v>
      </c>
      <c r="AA35" s="389" t="str">
        <f>IF(ISBLANK(Y8),"",IF(ISNUMBER(AH13),SUM(W29:W32),""))</f>
        <v/>
      </c>
      <c r="AB35" s="389"/>
      <c r="AC35" s="390"/>
      <c r="AD35" s="387" t="str">
        <f>IF(ISBLANK(Y9),"",IF(ISNUMBER(AH14),SUM(AH29:AH32),""))</f>
        <v/>
      </c>
      <c r="AE35" s="388"/>
      <c r="AF35" s="388"/>
      <c r="AG35" s="248" t="s">
        <v>1</v>
      </c>
      <c r="AH35" s="389" t="str">
        <f>IF(ISBLANK(Y9),"",IF(ISNUMBER(AH14),SUM(AD29:AD32),""))</f>
        <v/>
      </c>
      <c r="AI35" s="389"/>
      <c r="AJ35" s="390"/>
      <c r="AK35" s="251"/>
      <c r="AL35" s="251"/>
      <c r="AM35" s="251"/>
      <c r="AN35" s="250"/>
      <c r="AO35" s="248"/>
      <c r="AP35" s="248"/>
      <c r="AQ35" s="248"/>
      <c r="AR35" s="249"/>
      <c r="AS35" s="387" t="str">
        <f>IF(ISNUMBER(AH11),SUM(AS29:AT32),"")</f>
        <v/>
      </c>
      <c r="AT35" s="388"/>
      <c r="AU35" s="248" t="s">
        <v>1</v>
      </c>
      <c r="AV35" s="389" t="str">
        <f>IF(ISNUMBER(AH11),SUM(AV29:AW32),"")</f>
        <v/>
      </c>
      <c r="AW35" s="390"/>
      <c r="AX35" s="247"/>
    </row>
    <row r="36" spans="1:50" s="246" customFormat="1" ht="8.25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</row>
    <row r="37" spans="1:50" ht="12.75">
      <c r="A37" s="238"/>
      <c r="B37" s="238"/>
      <c r="C37" s="245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40"/>
      <c r="AN37" s="240"/>
      <c r="AO37" s="238"/>
      <c r="AP37" s="238"/>
      <c r="AQ37" s="238"/>
      <c r="AR37" s="238"/>
      <c r="AS37" s="238"/>
      <c r="AT37" s="238"/>
      <c r="AU37" s="238"/>
      <c r="AV37" s="240"/>
      <c r="AW37" s="240"/>
      <c r="AX37" s="238"/>
    </row>
    <row r="38" spans="1:50" ht="12.75">
      <c r="A38" s="244"/>
      <c r="B38" s="238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40"/>
      <c r="AN38" s="240"/>
      <c r="AO38" s="238"/>
      <c r="AP38" s="238"/>
      <c r="AQ38" s="238"/>
      <c r="AR38" s="238"/>
      <c r="AS38" s="238"/>
      <c r="AT38" s="238"/>
      <c r="AU38" s="238"/>
      <c r="AV38" s="240"/>
      <c r="AW38" s="240"/>
      <c r="AX38" s="238"/>
    </row>
    <row r="39" spans="1:50" s="241" customFormat="1" ht="12.75">
      <c r="A39" s="242"/>
      <c r="B39" s="242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2"/>
      <c r="AP39" s="242"/>
      <c r="AQ39" s="242"/>
      <c r="AR39" s="242"/>
      <c r="AS39" s="242"/>
      <c r="AT39" s="242"/>
      <c r="AU39" s="242"/>
      <c r="AV39" s="243"/>
      <c r="AW39" s="243"/>
      <c r="AX39" s="242"/>
    </row>
    <row r="40" spans="1:50" ht="12.75">
      <c r="A40" s="238"/>
      <c r="B40" s="238"/>
      <c r="C40" s="240"/>
      <c r="D40" s="240"/>
      <c r="E40" s="240"/>
      <c r="F40" s="240"/>
      <c r="G40" s="240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40"/>
      <c r="W40" s="240"/>
      <c r="X40" s="240"/>
      <c r="Y40" s="240"/>
      <c r="Z40" s="240"/>
      <c r="AA40" s="240"/>
      <c r="AB40" s="240"/>
      <c r="AC40" s="240"/>
      <c r="AD40" s="238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8"/>
    </row>
    <row r="81" spans="15:23" ht="12.75" hidden="1" customHeight="1">
      <c r="O81" s="237">
        <v>0</v>
      </c>
      <c r="Q81" s="237">
        <v>0</v>
      </c>
      <c r="W81" s="235">
        <v>0</v>
      </c>
    </row>
    <row r="1111" ht="12.75" hidden="1" customHeight="1"/>
    <row r="1112" ht="12.75" hidden="1" customHeight="1"/>
  </sheetData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dxfId="1" priority="1" stopIfTrue="1">
      <formula>AH11=""</formula>
    </cfRule>
    <cfRule type="expression" priority="2" stopIfTrue="1">
      <formula>AH11&lt;&gt;""</formula>
    </cfRule>
  </conditionalFormatting>
  <conditionalFormatting sqref="AE11:AE26">
    <cfRule type="expression" dxfId="0" priority="3" stopIfTrue="1">
      <formula>AE11=""</formula>
    </cfRule>
    <cfRule type="expression" priority="4" stopIfTrue="1">
      <formula>AE11&lt;&gt;""</formula>
    </cfRule>
  </conditionalFormatting>
  <pageMargins left="0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Ergebnisse_uebernehme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26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Ergebnisse_abbruch">
                <anchor moveWithCells="1" sizeWithCells="1">
                  <from>
                    <xdr:col>26</xdr:col>
                    <xdr:colOff>28575</xdr:colOff>
                    <xdr:row>0</xdr:row>
                    <xdr:rowOff>0</xdr:rowOff>
                  </from>
                  <to>
                    <xdr:col>35</xdr:col>
                    <xdr:colOff>76200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indexed="13"/>
  </sheetPr>
  <dimension ref="A1:F126"/>
  <sheetViews>
    <sheetView showGridLines="0" zoomScaleNormal="100" workbookViewId="0"/>
  </sheetViews>
  <sheetFormatPr baseColWidth="10" defaultRowHeight="12.75"/>
  <cols>
    <col min="1" max="3" width="30.7109375" customWidth="1"/>
  </cols>
  <sheetData>
    <row r="1" spans="1:6" ht="30.75" thickTop="1">
      <c r="A1" s="183"/>
      <c r="B1" s="184" t="s">
        <v>36</v>
      </c>
      <c r="C1" s="185"/>
    </row>
    <row r="2" spans="1:6" ht="23.25">
      <c r="A2" s="186"/>
      <c r="B2" s="187" t="s">
        <v>37</v>
      </c>
      <c r="C2" s="188"/>
    </row>
    <row r="3" spans="1:6" ht="15.75">
      <c r="A3" s="189"/>
      <c r="B3" s="190" t="s">
        <v>38</v>
      </c>
      <c r="C3" s="191"/>
    </row>
    <row r="4" spans="1:6">
      <c r="A4" s="192"/>
      <c r="B4" s="193" t="s">
        <v>78</v>
      </c>
      <c r="C4" s="194"/>
    </row>
    <row r="5" spans="1:6" ht="11.1" customHeight="1">
      <c r="A5" s="195"/>
      <c r="B5" s="193" t="s">
        <v>79</v>
      </c>
      <c r="C5" s="196"/>
    </row>
    <row r="6" spans="1:6" ht="11.1" customHeight="1">
      <c r="A6" s="195"/>
      <c r="B6" s="193"/>
      <c r="C6" s="196"/>
    </row>
    <row r="7" spans="1:6" ht="11.1" customHeight="1">
      <c r="A7" s="195"/>
      <c r="B7" s="193"/>
      <c r="C7" s="196"/>
    </row>
    <row r="8" spans="1:6" ht="11.1" customHeight="1">
      <c r="A8" s="195"/>
      <c r="B8" s="197"/>
      <c r="C8" s="196"/>
    </row>
    <row r="9" spans="1:6" ht="11.1" customHeight="1" thickBot="1">
      <c r="A9" s="198"/>
      <c r="B9" s="199"/>
      <c r="C9" s="200"/>
    </row>
    <row r="10" spans="1:6" ht="27.75" hidden="1" customHeight="1" thickTop="1">
      <c r="A10" s="421" t="s">
        <v>40</v>
      </c>
      <c r="B10" s="422"/>
      <c r="C10" s="423"/>
      <c r="D10" s="201"/>
      <c r="E10" s="201"/>
      <c r="F10" s="201"/>
    </row>
    <row r="11" spans="1:6" ht="6" hidden="1" customHeight="1">
      <c r="A11" s="202"/>
      <c r="B11" s="203"/>
      <c r="C11" s="204"/>
      <c r="D11" s="203"/>
      <c r="E11" s="205"/>
      <c r="F11" s="205"/>
    </row>
    <row r="12" spans="1:6" s="211" customFormat="1" ht="15.75" hidden="1" customHeight="1">
      <c r="A12" s="206" t="s">
        <v>41</v>
      </c>
      <c r="B12" s="207" t="s">
        <v>42</v>
      </c>
      <c r="C12" s="208" t="s">
        <v>43</v>
      </c>
      <c r="D12" s="209"/>
      <c r="E12" s="210"/>
      <c r="F12" s="210"/>
    </row>
    <row r="13" spans="1:6" hidden="1">
      <c r="A13" s="212" t="s">
        <v>44</v>
      </c>
      <c r="B13" s="83" t="s">
        <v>45</v>
      </c>
      <c r="C13" s="213" t="s">
        <v>39</v>
      </c>
      <c r="D13" s="214"/>
      <c r="E13" s="215"/>
      <c r="F13" s="215"/>
    </row>
    <row r="14" spans="1:6" hidden="1">
      <c r="A14" s="212" t="s">
        <v>46</v>
      </c>
      <c r="B14" s="83" t="s">
        <v>47</v>
      </c>
      <c r="C14" s="213" t="s">
        <v>48</v>
      </c>
      <c r="D14" s="214"/>
      <c r="E14" s="215"/>
      <c r="F14" s="215"/>
    </row>
    <row r="15" spans="1:6" hidden="1">
      <c r="A15" s="212" t="s">
        <v>49</v>
      </c>
      <c r="B15" s="83" t="s">
        <v>50</v>
      </c>
      <c r="C15" s="213" t="s">
        <v>51</v>
      </c>
      <c r="D15" s="214"/>
      <c r="E15" s="215"/>
      <c r="F15" s="215"/>
    </row>
    <row r="16" spans="1:6" hidden="1">
      <c r="A16" s="212" t="s">
        <v>52</v>
      </c>
      <c r="B16" s="83" t="s">
        <v>53</v>
      </c>
      <c r="C16" s="213" t="s">
        <v>54</v>
      </c>
      <c r="D16" s="214"/>
      <c r="E16" s="215"/>
      <c r="F16" s="215"/>
    </row>
    <row r="17" spans="1:6" hidden="1">
      <c r="A17" s="212" t="s">
        <v>55</v>
      </c>
      <c r="B17" s="83" t="s">
        <v>56</v>
      </c>
      <c r="C17" s="213" t="s">
        <v>57</v>
      </c>
      <c r="D17" s="214"/>
      <c r="E17" s="215"/>
      <c r="F17" s="215"/>
    </row>
    <row r="18" spans="1:6" ht="13.5" hidden="1" thickBot="1">
      <c r="A18" s="230" t="s">
        <v>58</v>
      </c>
      <c r="B18" s="231" t="s">
        <v>59</v>
      </c>
      <c r="C18" s="232" t="s">
        <v>60</v>
      </c>
      <c r="D18" s="94"/>
      <c r="E18" s="4"/>
      <c r="F18" s="4"/>
    </row>
    <row r="19" spans="1:6" ht="9.9499999999999993" hidden="1" customHeight="1" thickTop="1">
      <c r="A19" s="4"/>
    </row>
    <row r="20" spans="1:6" ht="24.75" customHeight="1" thickTop="1" thickBot="1">
      <c r="A20" s="424" t="s">
        <v>80</v>
      </c>
      <c r="B20" s="424"/>
      <c r="C20" s="424"/>
    </row>
    <row r="21" spans="1:6" ht="16.5" thickBot="1">
      <c r="A21" s="216" t="s">
        <v>61</v>
      </c>
      <c r="B21" s="217" t="s">
        <v>62</v>
      </c>
      <c r="C21" s="218" t="s">
        <v>63</v>
      </c>
    </row>
    <row r="22" spans="1:6" s="221" customFormat="1" ht="13.5" customHeight="1">
      <c r="A22" s="219" t="s">
        <v>71</v>
      </c>
      <c r="B22" s="286" t="s">
        <v>73</v>
      </c>
      <c r="C22" s="219" t="s">
        <v>72</v>
      </c>
      <c r="D22"/>
    </row>
    <row r="23" spans="1:6" s="221" customFormat="1" ht="13.5" customHeight="1">
      <c r="A23" s="222"/>
      <c r="B23" s="287" t="s">
        <v>74</v>
      </c>
      <c r="C23" s="222"/>
      <c r="D23"/>
    </row>
    <row r="24" spans="1:6" s="221" customFormat="1" ht="13.5" customHeight="1">
      <c r="A24" s="222"/>
      <c r="B24" s="287" t="s">
        <v>75</v>
      </c>
      <c r="C24" s="222"/>
      <c r="D24"/>
    </row>
    <row r="25" spans="1:6" s="221" customFormat="1" ht="13.5" customHeight="1">
      <c r="A25" s="222"/>
      <c r="B25" s="287" t="s">
        <v>76</v>
      </c>
      <c r="C25" s="222"/>
      <c r="D25"/>
    </row>
    <row r="26" spans="1:6" s="221" customFormat="1" ht="13.5" customHeight="1">
      <c r="A26" s="222"/>
      <c r="B26" s="288" t="s">
        <v>77</v>
      </c>
      <c r="C26" s="222"/>
      <c r="D26"/>
    </row>
    <row r="27" spans="1:6" s="221" customFormat="1" ht="13.5" customHeight="1">
      <c r="A27" s="222"/>
      <c r="B27" s="287"/>
      <c r="C27" s="222"/>
      <c r="D27"/>
    </row>
    <row r="28" spans="1:6" s="221" customFormat="1" ht="13.5" customHeight="1">
      <c r="A28" s="223"/>
      <c r="B28" s="289"/>
      <c r="C28" s="223"/>
      <c r="D28"/>
    </row>
    <row r="29" spans="1:6" s="221" customFormat="1" ht="13.5" customHeight="1">
      <c r="A29" s="219" t="s">
        <v>81</v>
      </c>
      <c r="B29" s="226" t="s">
        <v>148</v>
      </c>
      <c r="C29" s="219" t="s">
        <v>374</v>
      </c>
      <c r="D29"/>
    </row>
    <row r="30" spans="1:6" s="221" customFormat="1" ht="13.5" customHeight="1">
      <c r="A30" s="222"/>
      <c r="B30" s="228" t="s">
        <v>82</v>
      </c>
      <c r="C30" s="222"/>
      <c r="D30"/>
    </row>
    <row r="31" spans="1:6" s="221" customFormat="1" ht="13.5" customHeight="1">
      <c r="A31" s="222"/>
      <c r="B31" s="228" t="s">
        <v>83</v>
      </c>
      <c r="C31" s="222"/>
      <c r="D31"/>
    </row>
    <row r="32" spans="1:6" s="221" customFormat="1" ht="13.5" customHeight="1">
      <c r="A32" s="222"/>
      <c r="B32" s="226" t="s">
        <v>84</v>
      </c>
      <c r="C32" s="222"/>
    </row>
    <row r="33" spans="1:3" s="221" customFormat="1" ht="13.5" customHeight="1">
      <c r="A33" s="222"/>
      <c r="B33" s="226" t="s">
        <v>85</v>
      </c>
      <c r="C33" s="222"/>
    </row>
    <row r="34" spans="1:3" s="221" customFormat="1" ht="13.5" customHeight="1">
      <c r="A34" s="222"/>
      <c r="B34" s="226" t="s">
        <v>86</v>
      </c>
      <c r="C34" s="222"/>
    </row>
    <row r="35" spans="1:3" s="221" customFormat="1" ht="13.5" customHeight="1">
      <c r="A35" s="223"/>
      <c r="B35" s="227"/>
      <c r="C35" s="223"/>
    </row>
    <row r="36" spans="1:3" s="221" customFormat="1" ht="13.5" customHeight="1">
      <c r="A36" s="290" t="s">
        <v>87</v>
      </c>
      <c r="B36" s="286" t="s">
        <v>88</v>
      </c>
      <c r="C36" s="290" t="s">
        <v>87</v>
      </c>
    </row>
    <row r="37" spans="1:3" s="221" customFormat="1" ht="13.5" customHeight="1">
      <c r="A37" s="222"/>
      <c r="B37" s="287" t="s">
        <v>89</v>
      </c>
      <c r="C37" s="222"/>
    </row>
    <row r="38" spans="1:3" s="221" customFormat="1" ht="13.5" customHeight="1">
      <c r="A38" s="222"/>
      <c r="B38" s="287" t="s">
        <v>90</v>
      </c>
      <c r="C38" s="222"/>
    </row>
    <row r="39" spans="1:3" s="221" customFormat="1" ht="13.5" customHeight="1">
      <c r="A39" s="222"/>
      <c r="B39" s="287" t="s">
        <v>91</v>
      </c>
      <c r="C39" s="222"/>
    </row>
    <row r="40" spans="1:3" s="221" customFormat="1" ht="13.5" customHeight="1">
      <c r="A40" s="222"/>
      <c r="B40" s="287"/>
      <c r="C40" s="222"/>
    </row>
    <row r="41" spans="1:3" s="221" customFormat="1" ht="13.5" customHeight="1">
      <c r="A41" s="222"/>
      <c r="B41" s="287"/>
      <c r="C41" s="222"/>
    </row>
    <row r="42" spans="1:3" s="221" customFormat="1" ht="13.5" customHeight="1">
      <c r="A42" s="223"/>
      <c r="B42" s="227"/>
      <c r="C42" s="223"/>
    </row>
    <row r="43" spans="1:3" s="221" customFormat="1" ht="13.5" customHeight="1">
      <c r="A43" s="219" t="s">
        <v>92</v>
      </c>
      <c r="B43" s="292" t="s">
        <v>93</v>
      </c>
      <c r="C43" s="219" t="s">
        <v>94</v>
      </c>
    </row>
    <row r="44" spans="1:3" s="221" customFormat="1" ht="13.5" customHeight="1">
      <c r="A44" s="222"/>
      <c r="B44" s="287" t="s">
        <v>95</v>
      </c>
      <c r="C44" s="222"/>
    </row>
    <row r="45" spans="1:3" s="221" customFormat="1" ht="13.5" customHeight="1">
      <c r="A45" s="222"/>
      <c r="B45" s="287" t="s">
        <v>97</v>
      </c>
      <c r="C45" s="222"/>
    </row>
    <row r="46" spans="1:3" s="221" customFormat="1" ht="13.5" customHeight="1">
      <c r="A46" s="222"/>
      <c r="B46" s="287" t="s">
        <v>96</v>
      </c>
      <c r="C46" s="222"/>
    </row>
    <row r="47" spans="1:3" s="221" customFormat="1" ht="13.5" customHeight="1">
      <c r="A47" s="222"/>
      <c r="B47" s="287"/>
      <c r="C47" s="222"/>
    </row>
    <row r="48" spans="1:3" s="221" customFormat="1" ht="13.5" customHeight="1">
      <c r="A48" s="222"/>
      <c r="B48" s="287"/>
      <c r="C48" s="222"/>
    </row>
    <row r="49" spans="1:3" s="221" customFormat="1" ht="13.5" customHeight="1">
      <c r="A49" s="223"/>
      <c r="B49" s="289"/>
      <c r="C49" s="223"/>
    </row>
    <row r="50" spans="1:3" s="221" customFormat="1" ht="13.5" customHeight="1">
      <c r="A50" s="293" t="s">
        <v>98</v>
      </c>
      <c r="B50" s="287" t="s">
        <v>99</v>
      </c>
      <c r="C50" s="293" t="s">
        <v>100</v>
      </c>
    </row>
    <row r="51" spans="1:3" s="221" customFormat="1" ht="13.5" customHeight="1">
      <c r="A51" s="222"/>
      <c r="B51" s="287" t="s">
        <v>101</v>
      </c>
      <c r="C51" s="222"/>
    </row>
    <row r="52" spans="1:3" s="221" customFormat="1" ht="13.5" customHeight="1">
      <c r="A52" s="222"/>
      <c r="B52" s="287" t="s">
        <v>102</v>
      </c>
      <c r="C52" s="222"/>
    </row>
    <row r="53" spans="1:3" s="221" customFormat="1" ht="13.5" customHeight="1">
      <c r="A53" s="222"/>
      <c r="B53" s="287" t="s">
        <v>103</v>
      </c>
      <c r="C53" s="222"/>
    </row>
    <row r="54" spans="1:3" s="221" customFormat="1" ht="13.5" customHeight="1">
      <c r="A54" s="222"/>
      <c r="B54" s="287"/>
      <c r="C54" s="222"/>
    </row>
    <row r="55" spans="1:3" s="221" customFormat="1" ht="13.5" customHeight="1">
      <c r="A55" s="222"/>
      <c r="B55" s="287"/>
      <c r="C55" s="222"/>
    </row>
    <row r="56" spans="1:3" s="221" customFormat="1" ht="13.5" customHeight="1">
      <c r="A56" s="223"/>
      <c r="B56" s="294"/>
      <c r="C56" s="223"/>
    </row>
    <row r="57" spans="1:3" s="221" customFormat="1" ht="13.5" customHeight="1">
      <c r="A57" s="293" t="s">
        <v>104</v>
      </c>
      <c r="B57" s="287" t="s">
        <v>105</v>
      </c>
      <c r="C57" s="293" t="s">
        <v>106</v>
      </c>
    </row>
    <row r="58" spans="1:3" s="221" customFormat="1" ht="13.5" customHeight="1">
      <c r="A58" s="222"/>
      <c r="B58" s="287" t="s">
        <v>107</v>
      </c>
      <c r="C58" s="222"/>
    </row>
    <row r="59" spans="1:3" s="221" customFormat="1" ht="13.5" customHeight="1">
      <c r="A59" s="222"/>
      <c r="B59" s="287" t="s">
        <v>109</v>
      </c>
      <c r="C59" s="222"/>
    </row>
    <row r="60" spans="1:3" s="221" customFormat="1" ht="13.5" customHeight="1">
      <c r="A60" s="222"/>
      <c r="B60" s="287" t="s">
        <v>110</v>
      </c>
      <c r="C60" s="222"/>
    </row>
    <row r="61" spans="1:3" s="221" customFormat="1" ht="13.5" customHeight="1">
      <c r="A61" s="222"/>
      <c r="B61" s="287" t="s">
        <v>108</v>
      </c>
      <c r="C61" s="222"/>
    </row>
    <row r="62" spans="1:3" s="221" customFormat="1" ht="13.5" customHeight="1">
      <c r="A62" s="222"/>
      <c r="B62" s="288"/>
      <c r="C62" s="222"/>
    </row>
    <row r="63" spans="1:3" s="221" customFormat="1" ht="13.5" customHeight="1">
      <c r="A63" s="223"/>
      <c r="B63" s="294"/>
      <c r="C63" s="223"/>
    </row>
    <row r="64" spans="1:3" s="221" customFormat="1" ht="13.5" customHeight="1">
      <c r="A64" s="293" t="s">
        <v>117</v>
      </c>
      <c r="B64" s="286" t="s">
        <v>121</v>
      </c>
      <c r="C64" s="293" t="s">
        <v>118</v>
      </c>
    </row>
    <row r="65" spans="1:5" s="221" customFormat="1" ht="13.5" customHeight="1">
      <c r="A65" s="291"/>
      <c r="B65" s="287" t="s">
        <v>122</v>
      </c>
      <c r="C65" s="291"/>
    </row>
    <row r="66" spans="1:5" s="221" customFormat="1" ht="13.5" customHeight="1">
      <c r="A66" s="222"/>
      <c r="B66" s="287" t="s">
        <v>119</v>
      </c>
      <c r="C66" s="222"/>
    </row>
    <row r="67" spans="1:5" s="221" customFormat="1" ht="13.5" customHeight="1">
      <c r="A67" s="291"/>
      <c r="B67" s="287" t="s">
        <v>120</v>
      </c>
      <c r="C67" s="291"/>
    </row>
    <row r="68" spans="1:5" s="221" customFormat="1" ht="13.5" customHeight="1">
      <c r="A68" s="222"/>
      <c r="B68" s="287"/>
      <c r="C68" s="222"/>
    </row>
    <row r="69" spans="1:5" s="221" customFormat="1" ht="13.5" customHeight="1">
      <c r="A69" s="222"/>
      <c r="B69" s="287"/>
      <c r="C69" s="222"/>
    </row>
    <row r="70" spans="1:5" s="221" customFormat="1" ht="13.5" customHeight="1">
      <c r="A70" s="295"/>
      <c r="B70" s="289"/>
      <c r="C70" s="296"/>
    </row>
    <row r="71" spans="1:5" s="221" customFormat="1" ht="13.5" customHeight="1">
      <c r="A71" s="293" t="s">
        <v>123</v>
      </c>
      <c r="B71" s="287" t="s">
        <v>127</v>
      </c>
      <c r="C71" s="293" t="s">
        <v>125</v>
      </c>
      <c r="E71"/>
    </row>
    <row r="72" spans="1:5" s="221" customFormat="1" ht="13.5" customHeight="1">
      <c r="A72" s="222"/>
      <c r="B72" s="287" t="s">
        <v>128</v>
      </c>
      <c r="C72" s="222"/>
      <c r="E72"/>
    </row>
    <row r="73" spans="1:5" s="221" customFormat="1" ht="13.5" customHeight="1">
      <c r="A73" s="222"/>
      <c r="B73" s="287" t="s">
        <v>124</v>
      </c>
      <c r="C73" s="222"/>
      <c r="E73"/>
    </row>
    <row r="74" spans="1:5" s="221" customFormat="1" ht="13.5" customHeight="1">
      <c r="A74" s="222"/>
      <c r="B74" s="287" t="s">
        <v>126</v>
      </c>
      <c r="C74" s="222"/>
      <c r="E74"/>
    </row>
    <row r="75" spans="1:5" s="221" customFormat="1" ht="13.5" customHeight="1">
      <c r="A75" s="222"/>
      <c r="B75" s="287" t="s">
        <v>151</v>
      </c>
      <c r="C75" s="222"/>
      <c r="E75"/>
    </row>
    <row r="76" spans="1:5" s="221" customFormat="1" ht="13.5" customHeight="1">
      <c r="A76" s="222"/>
      <c r="B76" s="287" t="s">
        <v>129</v>
      </c>
      <c r="C76" s="222"/>
      <c r="E76"/>
    </row>
    <row r="77" spans="1:5" s="221" customFormat="1" ht="13.5" customHeight="1">
      <c r="A77" s="223"/>
      <c r="B77" s="294" t="s">
        <v>152</v>
      </c>
      <c r="C77" s="223"/>
      <c r="E77"/>
    </row>
    <row r="78" spans="1:5" s="221" customFormat="1" ht="13.5" customHeight="1">
      <c r="A78" s="293" t="s">
        <v>111</v>
      </c>
      <c r="B78" s="286" t="s">
        <v>114</v>
      </c>
      <c r="C78" s="293" t="s">
        <v>113</v>
      </c>
    </row>
    <row r="79" spans="1:5" s="221" customFormat="1" ht="13.5" customHeight="1">
      <c r="A79" s="291"/>
      <c r="B79" s="287" t="s">
        <v>115</v>
      </c>
      <c r="C79" s="291"/>
    </row>
    <row r="80" spans="1:5" s="221" customFormat="1" ht="13.5" customHeight="1">
      <c r="A80" s="222"/>
      <c r="B80" s="287" t="s">
        <v>130</v>
      </c>
      <c r="C80" s="222"/>
    </row>
    <row r="81" spans="1:5" s="221" customFormat="1" ht="13.5" customHeight="1">
      <c r="A81" s="291"/>
      <c r="B81" s="287" t="s">
        <v>116</v>
      </c>
      <c r="C81" s="291"/>
    </row>
    <row r="82" spans="1:5" s="221" customFormat="1" ht="13.5" customHeight="1">
      <c r="A82" s="222"/>
      <c r="B82" s="287" t="s">
        <v>147</v>
      </c>
      <c r="C82" s="222"/>
    </row>
    <row r="83" spans="1:5" s="221" customFormat="1" ht="13.5" customHeight="1">
      <c r="A83" s="222"/>
      <c r="B83" s="287"/>
      <c r="C83" s="222"/>
    </row>
    <row r="84" spans="1:5" s="221" customFormat="1" ht="13.5" customHeight="1">
      <c r="A84" s="295"/>
      <c r="B84" s="289"/>
      <c r="C84" s="296"/>
    </row>
    <row r="85" spans="1:5" s="221" customFormat="1" ht="13.5" customHeight="1">
      <c r="A85" s="293" t="s">
        <v>131</v>
      </c>
      <c r="B85" s="287" t="s">
        <v>136</v>
      </c>
      <c r="C85" s="293" t="s">
        <v>133</v>
      </c>
    </row>
    <row r="86" spans="1:5" s="221" customFormat="1" ht="13.5" customHeight="1">
      <c r="A86" s="222"/>
      <c r="B86" s="287" t="s">
        <v>134</v>
      </c>
      <c r="C86" s="222"/>
    </row>
    <row r="87" spans="1:5" s="221" customFormat="1" ht="13.5" customHeight="1">
      <c r="A87" s="222"/>
      <c r="B87" s="287" t="s">
        <v>135</v>
      </c>
      <c r="C87" s="222"/>
    </row>
    <row r="88" spans="1:5" s="221" customFormat="1" ht="13.5" customHeight="1">
      <c r="A88" s="222"/>
      <c r="B88" s="287" t="s">
        <v>150</v>
      </c>
      <c r="C88" s="222"/>
    </row>
    <row r="89" spans="1:5" s="221" customFormat="1" ht="13.5" customHeight="1">
      <c r="A89" s="222"/>
      <c r="B89" s="287" t="s">
        <v>149</v>
      </c>
      <c r="C89" s="222"/>
    </row>
    <row r="90" spans="1:5" s="221" customFormat="1" ht="13.5" customHeight="1">
      <c r="A90" s="222"/>
      <c r="B90" s="287" t="s">
        <v>132</v>
      </c>
      <c r="C90" s="222"/>
    </row>
    <row r="91" spans="1:5" s="221" customFormat="1" ht="13.5" customHeight="1">
      <c r="A91" s="223"/>
      <c r="B91" s="294"/>
      <c r="C91" s="223"/>
    </row>
    <row r="92" spans="1:5" s="221" customFormat="1" ht="13.5" customHeight="1">
      <c r="A92" s="293" t="s">
        <v>137</v>
      </c>
      <c r="B92" s="287" t="s">
        <v>141</v>
      </c>
      <c r="C92" s="293" t="s">
        <v>170</v>
      </c>
      <c r="E92"/>
    </row>
    <row r="93" spans="1:5" s="221" customFormat="1" ht="13.5" customHeight="1">
      <c r="A93" s="222"/>
      <c r="B93" s="287" t="s">
        <v>140</v>
      </c>
      <c r="C93" s="222"/>
      <c r="E93"/>
    </row>
    <row r="94" spans="1:5" s="221" customFormat="1" ht="13.5" customHeight="1">
      <c r="A94" s="222"/>
      <c r="B94" s="287" t="s">
        <v>138</v>
      </c>
      <c r="C94" s="222"/>
      <c r="E94"/>
    </row>
    <row r="95" spans="1:5" s="221" customFormat="1" ht="13.5" customHeight="1">
      <c r="A95" s="222"/>
      <c r="B95" s="287" t="s">
        <v>139</v>
      </c>
      <c r="C95" s="222"/>
      <c r="E95"/>
    </row>
    <row r="96" spans="1:5" s="221" customFormat="1" ht="13.5" customHeight="1">
      <c r="A96" s="222"/>
      <c r="B96" s="287"/>
      <c r="C96" s="222"/>
      <c r="E96"/>
    </row>
    <row r="97" spans="1:5" s="221" customFormat="1" ht="13.5" customHeight="1">
      <c r="A97" s="222"/>
      <c r="B97" s="287"/>
      <c r="C97" s="222"/>
      <c r="E97"/>
    </row>
    <row r="98" spans="1:5" s="221" customFormat="1" ht="13.5" customHeight="1">
      <c r="A98" s="223"/>
      <c r="B98" s="294"/>
      <c r="C98" s="223"/>
      <c r="E98"/>
    </row>
    <row r="99" spans="1:5" s="221" customFormat="1" ht="13.5" customHeight="1">
      <c r="A99" s="293" t="s">
        <v>142</v>
      </c>
      <c r="B99" s="287" t="s">
        <v>112</v>
      </c>
      <c r="C99" s="293" t="s">
        <v>143</v>
      </c>
    </row>
    <row r="100" spans="1:5" s="221" customFormat="1" ht="13.5" customHeight="1">
      <c r="A100" s="291"/>
      <c r="B100" s="287" t="s">
        <v>145</v>
      </c>
      <c r="C100" s="291"/>
    </row>
    <row r="101" spans="1:5" s="221" customFormat="1" ht="13.5" customHeight="1">
      <c r="A101" s="222"/>
      <c r="B101" s="287" t="s">
        <v>146</v>
      </c>
      <c r="C101" s="222"/>
    </row>
    <row r="102" spans="1:5" s="221" customFormat="1" ht="13.5" customHeight="1">
      <c r="A102" s="291"/>
      <c r="B102" s="287" t="s">
        <v>144</v>
      </c>
      <c r="C102" s="291"/>
    </row>
    <row r="103" spans="1:5" s="221" customFormat="1" ht="13.5" customHeight="1">
      <c r="A103" s="222"/>
      <c r="B103" s="287"/>
      <c r="C103" s="222"/>
    </row>
    <row r="104" spans="1:5" s="221" customFormat="1" ht="13.5" customHeight="1">
      <c r="A104" s="222"/>
      <c r="B104" s="287"/>
      <c r="C104" s="222"/>
    </row>
    <row r="105" spans="1:5" s="221" customFormat="1" ht="13.5" customHeight="1">
      <c r="A105" s="295"/>
      <c r="B105" s="289"/>
      <c r="C105" s="296"/>
    </row>
    <row r="106" spans="1:5" s="221" customFormat="1" ht="13.5" hidden="1" customHeight="1">
      <c r="A106" s="219" t="s">
        <v>70</v>
      </c>
      <c r="B106" s="220"/>
      <c r="C106" s="219" t="s">
        <v>69</v>
      </c>
    </row>
    <row r="107" spans="1:5" s="221" customFormat="1" ht="13.5" hidden="1" customHeight="1">
      <c r="A107" s="222" t="s">
        <v>28</v>
      </c>
      <c r="B107" s="220"/>
      <c r="C107" s="222" t="s">
        <v>28</v>
      </c>
    </row>
    <row r="108" spans="1:5" s="221" customFormat="1" ht="13.5" hidden="1" customHeight="1">
      <c r="A108" s="222" t="s">
        <v>64</v>
      </c>
      <c r="B108" s="220"/>
      <c r="C108" s="222" t="s">
        <v>64</v>
      </c>
    </row>
    <row r="109" spans="1:5" s="221" customFormat="1" ht="13.5" hidden="1" customHeight="1">
      <c r="A109" s="222" t="s">
        <v>65</v>
      </c>
      <c r="B109" s="220"/>
      <c r="C109" s="222" t="s">
        <v>65</v>
      </c>
    </row>
    <row r="110" spans="1:5" s="221" customFormat="1" ht="13.5" hidden="1" customHeight="1">
      <c r="A110" s="222" t="s">
        <v>66</v>
      </c>
      <c r="B110" s="220"/>
      <c r="C110" s="222" t="s">
        <v>66</v>
      </c>
    </row>
    <row r="111" spans="1:5" s="221" customFormat="1" ht="13.5" hidden="1" customHeight="1">
      <c r="A111" s="222" t="s">
        <v>67</v>
      </c>
      <c r="B111" s="220"/>
      <c r="C111" s="222" t="s">
        <v>67</v>
      </c>
    </row>
    <row r="112" spans="1:5" s="221" customFormat="1" ht="13.5" hidden="1" customHeight="1">
      <c r="A112" s="223" t="s">
        <v>68</v>
      </c>
      <c r="B112" s="224"/>
      <c r="C112" s="223" t="s">
        <v>68</v>
      </c>
    </row>
    <row r="113" spans="1:5" s="221" customFormat="1" ht="13.5" hidden="1" customHeight="1">
      <c r="A113" s="219" t="s">
        <v>70</v>
      </c>
      <c r="B113" s="226"/>
      <c r="C113" s="219" t="s">
        <v>69</v>
      </c>
      <c r="E113"/>
    </row>
    <row r="114" spans="1:5" s="221" customFormat="1" ht="13.5" hidden="1" customHeight="1">
      <c r="A114" s="222" t="s">
        <v>28</v>
      </c>
      <c r="B114" s="228"/>
      <c r="C114" s="222" t="s">
        <v>28</v>
      </c>
      <c r="E114"/>
    </row>
    <row r="115" spans="1:5" s="221" customFormat="1" ht="13.5" hidden="1" customHeight="1">
      <c r="A115" s="222" t="s">
        <v>64</v>
      </c>
      <c r="B115" s="228"/>
      <c r="C115" s="222" t="s">
        <v>64</v>
      </c>
      <c r="E115"/>
    </row>
    <row r="116" spans="1:5" s="221" customFormat="1" ht="13.5" hidden="1" customHeight="1">
      <c r="A116" s="222" t="s">
        <v>65</v>
      </c>
      <c r="B116" s="228"/>
      <c r="C116" s="222" t="s">
        <v>65</v>
      </c>
      <c r="E116"/>
    </row>
    <row r="117" spans="1:5" s="221" customFormat="1" ht="13.5" hidden="1" customHeight="1">
      <c r="A117" s="222" t="s">
        <v>66</v>
      </c>
      <c r="B117" s="226"/>
      <c r="C117" s="222" t="s">
        <v>66</v>
      </c>
      <c r="E117"/>
    </row>
    <row r="118" spans="1:5" s="221" customFormat="1" ht="13.5" hidden="1" customHeight="1">
      <c r="A118" s="222" t="s">
        <v>67</v>
      </c>
      <c r="B118" s="226"/>
      <c r="C118" s="222" t="s">
        <v>67</v>
      </c>
      <c r="E118"/>
    </row>
    <row r="119" spans="1:5" s="221" customFormat="1" ht="13.5" hidden="1" customHeight="1">
      <c r="A119" s="223" t="s">
        <v>68</v>
      </c>
      <c r="B119" s="227"/>
      <c r="C119" s="223" t="s">
        <v>68</v>
      </c>
      <c r="E119"/>
    </row>
    <row r="120" spans="1:5" s="221" customFormat="1" ht="13.5" hidden="1" customHeight="1">
      <c r="A120" s="219" t="s">
        <v>70</v>
      </c>
      <c r="B120" s="225"/>
      <c r="C120" s="219" t="s">
        <v>69</v>
      </c>
    </row>
    <row r="121" spans="1:5" s="221" customFormat="1" ht="13.5" hidden="1" customHeight="1">
      <c r="A121" s="222" t="s">
        <v>28</v>
      </c>
      <c r="B121" s="220"/>
      <c r="C121" s="222" t="s">
        <v>28</v>
      </c>
    </row>
    <row r="122" spans="1:5" s="221" customFormat="1" ht="13.5" hidden="1" customHeight="1">
      <c r="A122" s="222" t="s">
        <v>64</v>
      </c>
      <c r="B122" s="220"/>
      <c r="C122" s="222" t="s">
        <v>64</v>
      </c>
    </row>
    <row r="123" spans="1:5" s="221" customFormat="1" ht="13.5" hidden="1" customHeight="1">
      <c r="A123" s="222" t="s">
        <v>65</v>
      </c>
      <c r="B123" s="220"/>
      <c r="C123" s="222" t="s">
        <v>65</v>
      </c>
    </row>
    <row r="124" spans="1:5" s="221" customFormat="1" ht="13.5" hidden="1" customHeight="1">
      <c r="A124" s="222" t="s">
        <v>66</v>
      </c>
      <c r="B124" s="220"/>
      <c r="C124" s="222" t="s">
        <v>66</v>
      </c>
    </row>
    <row r="125" spans="1:5" s="221" customFormat="1" ht="13.5" hidden="1" customHeight="1">
      <c r="A125" s="222" t="s">
        <v>67</v>
      </c>
      <c r="B125" s="220"/>
      <c r="C125" s="222" t="s">
        <v>67</v>
      </c>
    </row>
    <row r="126" spans="1:5" s="221" customFormat="1" ht="13.5" hidden="1" customHeight="1">
      <c r="A126" s="223" t="s">
        <v>68</v>
      </c>
      <c r="B126" s="224"/>
      <c r="C126" s="223" t="s">
        <v>68</v>
      </c>
    </row>
  </sheetData>
  <mergeCells count="2">
    <mergeCell ref="A10:C10"/>
    <mergeCell ref="A20:C20"/>
  </mergeCells>
  <phoneticPr fontId="23" type="noConversion"/>
  <hyperlinks>
    <hyperlink ref="A18" r:id="rId1"/>
    <hyperlink ref="B18" r:id="rId2"/>
    <hyperlink ref="C18" r:id="rId3"/>
  </hyperlinks>
  <printOptions horizontalCentered="1" gridLinesSet="0"/>
  <pageMargins left="0.19685039370078741" right="0" top="0.39370078740157483" bottom="0" header="0.31496062992125984" footer="0.31496062992125984"/>
  <pageSetup paperSize="9" orientation="portrait" r:id="rId4"/>
  <headerFooter alignWithMargins="0"/>
  <rowBreaks count="1" manualBreakCount="1">
    <brk id="63" max="2" man="1"/>
  </rowBreaks>
  <drawing r:id="rId5"/>
  <legacyDrawing r:id="rId6"/>
  <oleObjects>
    <mc:AlternateContent xmlns:mc="http://schemas.openxmlformats.org/markup-compatibility/2006">
      <mc:Choice Requires="x14">
        <oleObject progId="CorelPhotoPaint.Image.7" shapeId="15362" r:id="rId7">
          <objectPr defaultSize="0" autoPict="0" r:id="rId8">
            <anchor moveWithCells="1" sizeWithCells="1">
              <from>
                <xdr:col>0</xdr:col>
                <xdr:colOff>514350</xdr:colOff>
                <xdr:row>0</xdr:row>
                <xdr:rowOff>85725</xdr:rowOff>
              </from>
              <to>
                <xdr:col>0</xdr:col>
                <xdr:colOff>1171575</xdr:colOff>
                <xdr:row>3</xdr:row>
                <xdr:rowOff>66675</xdr:rowOff>
              </to>
            </anchor>
          </objectPr>
        </oleObject>
      </mc:Choice>
      <mc:Fallback>
        <oleObject progId="CorelPhotoPaint.Image.7" shapeId="15362" r:id="rId7"/>
      </mc:Fallback>
    </mc:AlternateContent>
    <mc:AlternateContent xmlns:mc="http://schemas.openxmlformats.org/markup-compatibility/2006">
      <mc:Choice Requires="x14">
        <oleObject progId="Word.Document.8" shapeId="15363" r:id="rId9">
          <objectPr defaultSize="0" autoPict="0" r:id="rId10">
            <anchor moveWithCells="1" sizeWithCells="1">
              <from>
                <xdr:col>0</xdr:col>
                <xdr:colOff>171450</xdr:colOff>
                <xdr:row>3</xdr:row>
                <xdr:rowOff>142875</xdr:rowOff>
              </from>
              <to>
                <xdr:col>0</xdr:col>
                <xdr:colOff>1562100</xdr:colOff>
                <xdr:row>8</xdr:row>
                <xdr:rowOff>28575</xdr:rowOff>
              </to>
            </anchor>
          </objectPr>
        </oleObject>
      </mc:Choice>
      <mc:Fallback>
        <oleObject progId="Word.Document.8" shapeId="15363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203"/>
  <sheetViews>
    <sheetView showGridLines="0" topLeftCell="A49" zoomScaleNormal="100" workbookViewId="0">
      <selection sqref="A1:H1"/>
    </sheetView>
  </sheetViews>
  <sheetFormatPr baseColWidth="10" defaultRowHeight="18"/>
  <cols>
    <col min="1" max="1" width="13.7109375" style="141" customWidth="1"/>
    <col min="2" max="2" width="11.7109375" style="158" customWidth="1"/>
    <col min="3" max="3" width="20.7109375" style="150" customWidth="1"/>
    <col min="4" max="4" width="1.7109375" style="152" customWidth="1"/>
    <col min="5" max="5" width="11.7109375" style="158" customWidth="1"/>
    <col min="6" max="6" width="19.5703125" style="150" customWidth="1"/>
    <col min="7" max="8" width="11.7109375" style="160" customWidth="1"/>
    <col min="9" max="16" width="11.42578125" style="1"/>
  </cols>
  <sheetData>
    <row r="1" spans="1:8" ht="26.25" thickBot="1">
      <c r="A1" s="425" t="s">
        <v>154</v>
      </c>
      <c r="B1" s="426"/>
      <c r="C1" s="426"/>
      <c r="D1" s="426"/>
      <c r="E1" s="426"/>
      <c r="F1" s="426"/>
      <c r="G1" s="426"/>
      <c r="H1" s="427"/>
    </row>
    <row r="2" spans="1:8">
      <c r="A2" s="106"/>
      <c r="B2" s="229"/>
      <c r="C2" s="142"/>
      <c r="D2" s="151"/>
      <c r="E2" s="153"/>
      <c r="F2" s="142"/>
      <c r="G2" s="159"/>
      <c r="H2" s="159"/>
    </row>
    <row r="3" spans="1:8">
      <c r="A3" s="106"/>
      <c r="B3" s="297" t="s">
        <v>155</v>
      </c>
      <c r="C3" s="143"/>
      <c r="D3" s="144"/>
      <c r="E3" s="154"/>
      <c r="F3" s="143"/>
      <c r="G3" s="139"/>
      <c r="H3" s="139"/>
    </row>
    <row r="4" spans="1:8" ht="18.75" thickBot="1">
      <c r="A4" s="106"/>
      <c r="B4" s="154"/>
      <c r="C4" s="143"/>
      <c r="D4" s="144"/>
      <c r="E4" s="154"/>
      <c r="F4" s="143"/>
      <c r="G4" s="139"/>
      <c r="H4" s="139"/>
    </row>
    <row r="5" spans="1:8" ht="18.75" thickBot="1">
      <c r="A5" s="333" t="s">
        <v>2</v>
      </c>
      <c r="B5" s="329" t="s">
        <v>156</v>
      </c>
      <c r="C5" s="324"/>
      <c r="D5" s="325"/>
      <c r="E5" s="323" t="s">
        <v>157</v>
      </c>
      <c r="F5" s="326"/>
      <c r="G5" s="327" t="s">
        <v>7</v>
      </c>
      <c r="H5" s="328" t="s">
        <v>8</v>
      </c>
    </row>
    <row r="6" spans="1:8">
      <c r="A6" s="357">
        <v>32054</v>
      </c>
      <c r="B6" s="155" t="s">
        <v>133</v>
      </c>
      <c r="C6" s="145"/>
      <c r="D6" s="300" t="s">
        <v>0</v>
      </c>
      <c r="E6" s="320" t="s">
        <v>170</v>
      </c>
      <c r="F6" s="145"/>
      <c r="G6" s="321" t="s">
        <v>171</v>
      </c>
      <c r="H6" s="322" t="s">
        <v>172</v>
      </c>
    </row>
    <row r="7" spans="1:8">
      <c r="A7" s="370">
        <v>32074</v>
      </c>
      <c r="B7" s="330" t="s">
        <v>113</v>
      </c>
      <c r="C7" s="306"/>
      <c r="D7" s="307" t="s">
        <v>0</v>
      </c>
      <c r="E7" s="305" t="s">
        <v>100</v>
      </c>
      <c r="F7" s="306"/>
      <c r="G7" s="302" t="s">
        <v>175</v>
      </c>
      <c r="H7" s="317" t="s">
        <v>176</v>
      </c>
    </row>
    <row r="8" spans="1:8">
      <c r="A8" s="370">
        <v>32096</v>
      </c>
      <c r="B8" s="330" t="s">
        <v>125</v>
      </c>
      <c r="C8" s="306"/>
      <c r="D8" s="307" t="s">
        <v>0</v>
      </c>
      <c r="E8" s="305" t="s">
        <v>374</v>
      </c>
      <c r="F8" s="306"/>
      <c r="G8" s="303" t="s">
        <v>183</v>
      </c>
      <c r="H8" s="317" t="s">
        <v>184</v>
      </c>
    </row>
    <row r="9" spans="1:8">
      <c r="A9" s="370">
        <v>32096</v>
      </c>
      <c r="B9" s="330" t="s">
        <v>94</v>
      </c>
      <c r="C9" s="306"/>
      <c r="D9" s="307" t="s">
        <v>0</v>
      </c>
      <c r="E9" s="305" t="s">
        <v>374</v>
      </c>
      <c r="F9" s="306"/>
      <c r="G9" s="303" t="s">
        <v>179</v>
      </c>
      <c r="H9" s="317" t="s">
        <v>180</v>
      </c>
    </row>
    <row r="10" spans="1:8">
      <c r="A10" s="370">
        <v>32102</v>
      </c>
      <c r="B10" s="375" t="s">
        <v>106</v>
      </c>
      <c r="C10" s="306"/>
      <c r="D10" s="307" t="s">
        <v>0</v>
      </c>
      <c r="E10" s="305" t="s">
        <v>100</v>
      </c>
      <c r="F10" s="306"/>
      <c r="G10" s="303" t="s">
        <v>183</v>
      </c>
      <c r="H10" s="317" t="s">
        <v>191</v>
      </c>
    </row>
    <row r="11" spans="1:8">
      <c r="A11" s="370">
        <v>32102</v>
      </c>
      <c r="B11" s="330" t="s">
        <v>143</v>
      </c>
      <c r="C11" s="306"/>
      <c r="D11" s="307" t="s">
        <v>0</v>
      </c>
      <c r="E11" s="305" t="s">
        <v>100</v>
      </c>
      <c r="F11" s="306"/>
      <c r="G11" s="303" t="s">
        <v>187</v>
      </c>
      <c r="H11" s="317" t="s">
        <v>188</v>
      </c>
    </row>
    <row r="12" spans="1:8">
      <c r="A12" s="377">
        <v>32116</v>
      </c>
      <c r="B12" s="375" t="s">
        <v>133</v>
      </c>
      <c r="C12" s="306"/>
      <c r="D12" s="307" t="s">
        <v>0</v>
      </c>
      <c r="E12" s="376" t="s">
        <v>113</v>
      </c>
      <c r="F12" s="306"/>
      <c r="G12" s="303" t="s">
        <v>194</v>
      </c>
      <c r="H12" s="317" t="s">
        <v>195</v>
      </c>
    </row>
    <row r="13" spans="1:8">
      <c r="A13" s="377">
        <v>32117</v>
      </c>
      <c r="B13" s="375" t="s">
        <v>374</v>
      </c>
      <c r="C13" s="306"/>
      <c r="D13" s="307" t="s">
        <v>0</v>
      </c>
      <c r="E13" s="376" t="s">
        <v>113</v>
      </c>
      <c r="F13" s="306"/>
      <c r="G13" s="303" t="s">
        <v>199</v>
      </c>
      <c r="H13" s="317" t="s">
        <v>200</v>
      </c>
    </row>
    <row r="14" spans="1:8">
      <c r="A14" s="370">
        <v>32123</v>
      </c>
      <c r="B14" s="330" t="s">
        <v>87</v>
      </c>
      <c r="C14" s="306"/>
      <c r="D14" s="307" t="s">
        <v>0</v>
      </c>
      <c r="E14" s="305" t="s">
        <v>94</v>
      </c>
      <c r="F14" s="306"/>
      <c r="G14" s="303" t="s">
        <v>207</v>
      </c>
      <c r="H14" s="317" t="s">
        <v>208</v>
      </c>
    </row>
    <row r="15" spans="1:8">
      <c r="A15" s="370">
        <v>32124</v>
      </c>
      <c r="B15" s="331" t="s">
        <v>170</v>
      </c>
      <c r="C15" s="309"/>
      <c r="D15" s="310" t="s">
        <v>0</v>
      </c>
      <c r="E15" s="308" t="s">
        <v>94</v>
      </c>
      <c r="F15" s="309"/>
      <c r="G15" s="303" t="s">
        <v>207</v>
      </c>
      <c r="H15" s="318" t="s">
        <v>211</v>
      </c>
    </row>
    <row r="16" spans="1:8">
      <c r="A16" s="370">
        <v>32123</v>
      </c>
      <c r="B16" s="331" t="s">
        <v>87</v>
      </c>
      <c r="C16" s="309"/>
      <c r="D16" s="310" t="s">
        <v>0</v>
      </c>
      <c r="E16" s="308" t="s">
        <v>170</v>
      </c>
      <c r="F16" s="309"/>
      <c r="G16" s="303" t="s">
        <v>203</v>
      </c>
      <c r="H16" s="318" t="s">
        <v>204</v>
      </c>
    </row>
    <row r="17" spans="1:8">
      <c r="A17" s="377">
        <v>32124</v>
      </c>
      <c r="B17" s="380" t="s">
        <v>106</v>
      </c>
      <c r="C17" s="309"/>
      <c r="D17" s="310" t="s">
        <v>0</v>
      </c>
      <c r="E17" s="308" t="s">
        <v>113</v>
      </c>
      <c r="F17" s="309"/>
      <c r="G17" s="303" t="s">
        <v>218</v>
      </c>
      <c r="H17" s="318" t="s">
        <v>219</v>
      </c>
    </row>
    <row r="18" spans="1:8">
      <c r="A18" s="370">
        <v>32124</v>
      </c>
      <c r="B18" s="381" t="s">
        <v>374</v>
      </c>
      <c r="C18" s="299"/>
      <c r="D18" s="301" t="s">
        <v>0</v>
      </c>
      <c r="E18" s="298" t="s">
        <v>100</v>
      </c>
      <c r="F18" s="299"/>
      <c r="G18" s="302" t="s">
        <v>214</v>
      </c>
      <c r="H18" s="316" t="s">
        <v>215</v>
      </c>
    </row>
    <row r="19" spans="1:8">
      <c r="A19" s="370">
        <v>32152</v>
      </c>
      <c r="B19" s="330" t="s">
        <v>133</v>
      </c>
      <c r="C19" s="306"/>
      <c r="D19" s="307" t="s">
        <v>0</v>
      </c>
      <c r="E19" s="305" t="s">
        <v>72</v>
      </c>
      <c r="F19" s="306"/>
      <c r="G19" s="303" t="s">
        <v>187</v>
      </c>
      <c r="H19" s="317" t="s">
        <v>222</v>
      </c>
    </row>
    <row r="20" spans="1:8">
      <c r="A20" s="377">
        <v>32158</v>
      </c>
      <c r="B20" s="330" t="s">
        <v>133</v>
      </c>
      <c r="C20" s="306"/>
      <c r="D20" s="307" t="s">
        <v>0</v>
      </c>
      <c r="E20" s="305" t="s">
        <v>106</v>
      </c>
      <c r="F20" s="306"/>
      <c r="G20" s="303" t="s">
        <v>194</v>
      </c>
      <c r="H20" s="317" t="s">
        <v>228</v>
      </c>
    </row>
    <row r="21" spans="1:8">
      <c r="A21" s="370">
        <v>32158</v>
      </c>
      <c r="B21" s="330" t="s">
        <v>100</v>
      </c>
      <c r="C21" s="306"/>
      <c r="D21" s="307" t="s">
        <v>0</v>
      </c>
      <c r="E21" s="305" t="s">
        <v>72</v>
      </c>
      <c r="F21" s="306"/>
      <c r="G21" s="303" t="s">
        <v>214</v>
      </c>
      <c r="H21" s="317" t="s">
        <v>225</v>
      </c>
    </row>
    <row r="22" spans="1:8">
      <c r="A22" s="370">
        <v>32159</v>
      </c>
      <c r="B22" s="330" t="s">
        <v>170</v>
      </c>
      <c r="C22" s="306"/>
      <c r="D22" s="307" t="s">
        <v>0</v>
      </c>
      <c r="E22" s="305" t="s">
        <v>72</v>
      </c>
      <c r="F22" s="306"/>
      <c r="G22" s="303" t="s">
        <v>234</v>
      </c>
      <c r="H22" s="317" t="s">
        <v>235</v>
      </c>
    </row>
    <row r="23" spans="1:8" ht="18.75" thickBot="1">
      <c r="A23" s="373">
        <v>32159</v>
      </c>
      <c r="B23" s="332" t="s">
        <v>374</v>
      </c>
      <c r="C23" s="313"/>
      <c r="D23" s="314" t="s">
        <v>0</v>
      </c>
      <c r="E23" s="312" t="s">
        <v>106</v>
      </c>
      <c r="F23" s="313"/>
      <c r="G23" s="315" t="s">
        <v>175</v>
      </c>
      <c r="H23" s="319" t="s">
        <v>231</v>
      </c>
    </row>
    <row r="24" spans="1:8">
      <c r="A24" s="233"/>
      <c r="B24" s="156"/>
      <c r="C24" s="147"/>
      <c r="D24" s="148"/>
      <c r="E24" s="156"/>
      <c r="F24" s="147"/>
      <c r="G24" s="139"/>
      <c r="H24" s="139"/>
    </row>
    <row r="25" spans="1:8">
      <c r="A25" s="233"/>
      <c r="B25" s="334" t="s">
        <v>158</v>
      </c>
      <c r="C25" s="145"/>
      <c r="D25" s="146"/>
      <c r="E25" s="155"/>
      <c r="F25" s="145"/>
      <c r="G25" s="140"/>
      <c r="H25" s="140"/>
    </row>
    <row r="26" spans="1:8" ht="18.75" thickBot="1">
      <c r="A26" s="233"/>
      <c r="B26" s="156"/>
      <c r="C26" s="147"/>
      <c r="D26" s="148"/>
      <c r="E26" s="156"/>
      <c r="F26" s="147"/>
      <c r="G26" s="139"/>
      <c r="H26" s="139"/>
    </row>
    <row r="27" spans="1:8" ht="18.75" thickBot="1">
      <c r="A27" s="333" t="s">
        <v>2</v>
      </c>
      <c r="B27" s="329" t="s">
        <v>156</v>
      </c>
      <c r="C27" s="324"/>
      <c r="D27" s="325"/>
      <c r="E27" s="323" t="s">
        <v>157</v>
      </c>
      <c r="F27" s="326"/>
      <c r="G27" s="327" t="s">
        <v>7</v>
      </c>
      <c r="H27" s="328" t="s">
        <v>8</v>
      </c>
    </row>
    <row r="28" spans="1:8">
      <c r="A28" s="372">
        <v>32173</v>
      </c>
      <c r="B28" s="156" t="s">
        <v>94</v>
      </c>
      <c r="C28" s="147"/>
      <c r="D28" s="335" t="s">
        <v>0</v>
      </c>
      <c r="E28" s="341" t="s">
        <v>125</v>
      </c>
      <c r="F28" s="147"/>
      <c r="G28" s="342" t="s">
        <v>238</v>
      </c>
      <c r="H28" s="343" t="s">
        <v>239</v>
      </c>
    </row>
    <row r="29" spans="1:8">
      <c r="A29" s="370">
        <v>32180</v>
      </c>
      <c r="B29" s="330" t="s">
        <v>100</v>
      </c>
      <c r="C29" s="306"/>
      <c r="D29" s="307" t="s">
        <v>0</v>
      </c>
      <c r="E29" s="305" t="s">
        <v>94</v>
      </c>
      <c r="F29" s="306"/>
      <c r="G29" s="303" t="s">
        <v>175</v>
      </c>
      <c r="H29" s="317" t="s">
        <v>200</v>
      </c>
    </row>
    <row r="30" spans="1:8">
      <c r="A30" s="370">
        <v>32186</v>
      </c>
      <c r="B30" s="330" t="s">
        <v>100</v>
      </c>
      <c r="C30" s="306"/>
      <c r="D30" s="307" t="s">
        <v>0</v>
      </c>
      <c r="E30" s="305" t="s">
        <v>170</v>
      </c>
      <c r="F30" s="306"/>
      <c r="G30" s="303" t="s">
        <v>244</v>
      </c>
      <c r="H30" s="317" t="s">
        <v>245</v>
      </c>
    </row>
    <row r="31" spans="1:8">
      <c r="A31" s="370">
        <v>32187</v>
      </c>
      <c r="B31" s="330" t="s">
        <v>374</v>
      </c>
      <c r="C31" s="306"/>
      <c r="D31" s="307" t="s">
        <v>0</v>
      </c>
      <c r="E31" s="305" t="s">
        <v>72</v>
      </c>
      <c r="F31" s="306"/>
      <c r="G31" s="303" t="s">
        <v>207</v>
      </c>
      <c r="H31" s="317" t="s">
        <v>248</v>
      </c>
    </row>
    <row r="32" spans="1:8">
      <c r="A32" s="370">
        <v>32193</v>
      </c>
      <c r="B32" s="330" t="s">
        <v>125</v>
      </c>
      <c r="C32" s="306"/>
      <c r="D32" s="307" t="s">
        <v>0</v>
      </c>
      <c r="E32" s="305" t="s">
        <v>72</v>
      </c>
      <c r="F32" s="306"/>
      <c r="G32" s="303" t="s">
        <v>183</v>
      </c>
      <c r="H32" s="317" t="s">
        <v>257</v>
      </c>
    </row>
    <row r="33" spans="1:8">
      <c r="A33" s="370">
        <v>32193</v>
      </c>
      <c r="B33" s="330" t="s">
        <v>94</v>
      </c>
      <c r="C33" s="306"/>
      <c r="D33" s="307" t="s">
        <v>0</v>
      </c>
      <c r="E33" s="305" t="s">
        <v>72</v>
      </c>
      <c r="F33" s="306"/>
      <c r="G33" s="303" t="s">
        <v>179</v>
      </c>
      <c r="H33" s="317" t="s">
        <v>254</v>
      </c>
    </row>
    <row r="34" spans="1:8">
      <c r="A34" s="370">
        <v>32193</v>
      </c>
      <c r="B34" s="331" t="s">
        <v>100</v>
      </c>
      <c r="C34" s="309"/>
      <c r="D34" s="310" t="s">
        <v>0</v>
      </c>
      <c r="E34" s="308" t="s">
        <v>87</v>
      </c>
      <c r="F34" s="309"/>
      <c r="G34" s="311" t="s">
        <v>183</v>
      </c>
      <c r="H34" s="318" t="s">
        <v>251</v>
      </c>
    </row>
    <row r="35" spans="1:8">
      <c r="A35" s="370">
        <v>32223</v>
      </c>
      <c r="B35" s="331" t="s">
        <v>87</v>
      </c>
      <c r="C35" s="309"/>
      <c r="D35" s="310" t="s">
        <v>0</v>
      </c>
      <c r="E35" s="308" t="s">
        <v>133</v>
      </c>
      <c r="F35" s="309"/>
      <c r="G35" s="311" t="s">
        <v>269</v>
      </c>
      <c r="H35" s="318" t="s">
        <v>282</v>
      </c>
    </row>
    <row r="36" spans="1:8">
      <c r="A36" s="370">
        <v>32201</v>
      </c>
      <c r="B36" s="331" t="s">
        <v>72</v>
      </c>
      <c r="C36" s="309"/>
      <c r="D36" s="310" t="s">
        <v>0</v>
      </c>
      <c r="E36" s="308" t="s">
        <v>106</v>
      </c>
      <c r="F36" s="309"/>
      <c r="G36" s="311" t="s">
        <v>244</v>
      </c>
      <c r="H36" s="318" t="s">
        <v>260</v>
      </c>
    </row>
    <row r="37" spans="1:8">
      <c r="A37" s="377">
        <v>32221</v>
      </c>
      <c r="B37" s="380" t="s">
        <v>118</v>
      </c>
      <c r="C37" s="309"/>
      <c r="D37" s="310" t="s">
        <v>0</v>
      </c>
      <c r="E37" s="382" t="s">
        <v>133</v>
      </c>
      <c r="F37" s="309"/>
      <c r="G37" s="311" t="s">
        <v>175</v>
      </c>
      <c r="H37" s="318" t="s">
        <v>273</v>
      </c>
    </row>
    <row r="38" spans="1:8">
      <c r="A38" s="370">
        <v>32221</v>
      </c>
      <c r="B38" s="331" t="s">
        <v>100</v>
      </c>
      <c r="C38" s="309"/>
      <c r="D38" s="310" t="s">
        <v>0</v>
      </c>
      <c r="E38" s="308" t="s">
        <v>125</v>
      </c>
      <c r="F38" s="309"/>
      <c r="G38" s="311" t="s">
        <v>269</v>
      </c>
      <c r="H38" s="318" t="s">
        <v>270</v>
      </c>
    </row>
    <row r="39" spans="1:8" ht="18.75" thickBot="1">
      <c r="A39" s="373">
        <v>32221</v>
      </c>
      <c r="B39" s="344" t="s">
        <v>113</v>
      </c>
      <c r="C39" s="337"/>
      <c r="D39" s="338" t="s">
        <v>0</v>
      </c>
      <c r="E39" s="336" t="s">
        <v>94</v>
      </c>
      <c r="F39" s="337"/>
      <c r="G39" s="339" t="s">
        <v>214</v>
      </c>
      <c r="H39" s="340" t="s">
        <v>266</v>
      </c>
    </row>
    <row r="40" spans="1:8">
      <c r="A40" s="233"/>
    </row>
    <row r="41" spans="1:8">
      <c r="A41" s="233"/>
      <c r="B41" s="345" t="s">
        <v>159</v>
      </c>
    </row>
    <row r="42" spans="1:8" ht="18.75" thickBot="1">
      <c r="A42" s="233"/>
    </row>
    <row r="43" spans="1:8" ht="18.75" thickBot="1">
      <c r="A43" s="333" t="s">
        <v>2</v>
      </c>
      <c r="B43" s="356" t="s">
        <v>156</v>
      </c>
      <c r="C43" s="351"/>
      <c r="D43" s="352"/>
      <c r="E43" s="350" t="s">
        <v>157</v>
      </c>
      <c r="F43" s="353"/>
      <c r="G43" s="354" t="s">
        <v>7</v>
      </c>
      <c r="H43" s="355" t="s">
        <v>8</v>
      </c>
    </row>
    <row r="44" spans="1:8">
      <c r="A44" s="372">
        <v>32221</v>
      </c>
      <c r="B44" s="157" t="s">
        <v>113</v>
      </c>
      <c r="C44" s="149"/>
      <c r="D44" s="346" t="s">
        <v>0</v>
      </c>
      <c r="E44" s="347" t="s">
        <v>87</v>
      </c>
      <c r="F44" s="149"/>
      <c r="G44" s="348" t="s">
        <v>171</v>
      </c>
      <c r="H44" s="349" t="s">
        <v>263</v>
      </c>
    </row>
    <row r="45" spans="1:8">
      <c r="A45" s="370">
        <v>32222</v>
      </c>
      <c r="B45" s="331" t="s">
        <v>143</v>
      </c>
      <c r="C45" s="309"/>
      <c r="D45" s="310" t="s">
        <v>0</v>
      </c>
      <c r="E45" s="308" t="s">
        <v>133</v>
      </c>
      <c r="F45" s="309"/>
      <c r="G45" s="311" t="s">
        <v>179</v>
      </c>
      <c r="H45" s="318" t="s">
        <v>276</v>
      </c>
    </row>
    <row r="46" spans="1:8">
      <c r="A46" s="370">
        <v>32222</v>
      </c>
      <c r="B46" s="331" t="s">
        <v>143</v>
      </c>
      <c r="C46" s="309"/>
      <c r="D46" s="310" t="s">
        <v>0</v>
      </c>
      <c r="E46" s="308" t="s">
        <v>87</v>
      </c>
      <c r="F46" s="309"/>
      <c r="G46" s="311" t="s">
        <v>234</v>
      </c>
      <c r="H46" s="318" t="s">
        <v>279</v>
      </c>
    </row>
    <row r="47" spans="1:8">
      <c r="A47" s="370">
        <v>32228</v>
      </c>
      <c r="B47" s="331" t="s">
        <v>143</v>
      </c>
      <c r="C47" s="309"/>
      <c r="D47" s="310" t="s">
        <v>0</v>
      </c>
      <c r="E47" s="308" t="s">
        <v>106</v>
      </c>
      <c r="F47" s="309"/>
      <c r="G47" s="311" t="s">
        <v>175</v>
      </c>
      <c r="H47" s="318" t="s">
        <v>289</v>
      </c>
    </row>
    <row r="48" spans="1:8">
      <c r="A48" s="370">
        <v>32228</v>
      </c>
      <c r="B48" s="331" t="s">
        <v>94</v>
      </c>
      <c r="C48" s="309"/>
      <c r="D48" s="310" t="s">
        <v>0</v>
      </c>
      <c r="E48" s="308" t="s">
        <v>133</v>
      </c>
      <c r="F48" s="309"/>
      <c r="G48" s="311" t="s">
        <v>285</v>
      </c>
      <c r="H48" s="318" t="s">
        <v>286</v>
      </c>
    </row>
    <row r="49" spans="1:8">
      <c r="A49" s="377">
        <v>32228</v>
      </c>
      <c r="B49" s="380" t="s">
        <v>118</v>
      </c>
      <c r="C49" s="309"/>
      <c r="D49" s="310" t="s">
        <v>0</v>
      </c>
      <c r="E49" s="382" t="s">
        <v>374</v>
      </c>
      <c r="F49" s="309"/>
      <c r="G49" s="311" t="s">
        <v>244</v>
      </c>
      <c r="H49" s="318" t="s">
        <v>292</v>
      </c>
    </row>
    <row r="50" spans="1:8">
      <c r="A50" s="370">
        <v>32229</v>
      </c>
      <c r="B50" s="331" t="s">
        <v>125</v>
      </c>
      <c r="C50" s="309"/>
      <c r="D50" s="310" t="s">
        <v>0</v>
      </c>
      <c r="E50" s="308" t="s">
        <v>133</v>
      </c>
      <c r="F50" s="309"/>
      <c r="G50" s="311" t="s">
        <v>187</v>
      </c>
      <c r="H50" s="318" t="s">
        <v>298</v>
      </c>
    </row>
    <row r="51" spans="1:8">
      <c r="A51" s="370">
        <v>32229</v>
      </c>
      <c r="B51" s="331" t="s">
        <v>143</v>
      </c>
      <c r="C51" s="309"/>
      <c r="D51" s="310" t="s">
        <v>0</v>
      </c>
      <c r="E51" s="308" t="s">
        <v>113</v>
      </c>
      <c r="F51" s="309"/>
      <c r="G51" s="311" t="s">
        <v>285</v>
      </c>
      <c r="H51" s="318" t="s">
        <v>295</v>
      </c>
    </row>
    <row r="52" spans="1:8">
      <c r="A52" s="370">
        <v>32235</v>
      </c>
      <c r="B52" s="331" t="s">
        <v>170</v>
      </c>
      <c r="C52" s="309"/>
      <c r="D52" s="310" t="s">
        <v>0</v>
      </c>
      <c r="E52" s="308" t="s">
        <v>118</v>
      </c>
      <c r="F52" s="309"/>
      <c r="G52" s="311" t="s">
        <v>214</v>
      </c>
      <c r="H52" s="318" t="s">
        <v>301</v>
      </c>
    </row>
    <row r="53" spans="1:8">
      <c r="A53" s="370">
        <v>32235</v>
      </c>
      <c r="B53" s="331" t="s">
        <v>72</v>
      </c>
      <c r="C53" s="309"/>
      <c r="D53" s="310" t="s">
        <v>0</v>
      </c>
      <c r="E53" s="308" t="s">
        <v>118</v>
      </c>
      <c r="F53" s="309"/>
      <c r="G53" s="311" t="s">
        <v>187</v>
      </c>
      <c r="H53" s="318" t="s">
        <v>304</v>
      </c>
    </row>
    <row r="54" spans="1:8">
      <c r="A54" s="370">
        <v>32236</v>
      </c>
      <c r="B54" s="331" t="s">
        <v>125</v>
      </c>
      <c r="C54" s="309"/>
      <c r="D54" s="310" t="s">
        <v>0</v>
      </c>
      <c r="E54" s="308" t="s">
        <v>118</v>
      </c>
      <c r="F54" s="309"/>
      <c r="G54" s="311" t="s">
        <v>194</v>
      </c>
      <c r="H54" s="318" t="s">
        <v>310</v>
      </c>
    </row>
    <row r="55" spans="1:8">
      <c r="A55" s="370">
        <v>32236</v>
      </c>
      <c r="B55" s="331" t="s">
        <v>94</v>
      </c>
      <c r="C55" s="309"/>
      <c r="D55" s="310" t="s">
        <v>0</v>
      </c>
      <c r="E55" s="308" t="s">
        <v>118</v>
      </c>
      <c r="F55" s="309"/>
      <c r="G55" s="311" t="s">
        <v>175</v>
      </c>
      <c r="H55" s="318" t="s">
        <v>307</v>
      </c>
    </row>
    <row r="56" spans="1:8">
      <c r="A56" s="370">
        <v>32251</v>
      </c>
      <c r="B56" s="331" t="s">
        <v>170</v>
      </c>
      <c r="C56" s="309"/>
      <c r="D56" s="310" t="s">
        <v>0</v>
      </c>
      <c r="E56" s="308" t="s">
        <v>374</v>
      </c>
      <c r="F56" s="309"/>
      <c r="G56" s="311" t="s">
        <v>203</v>
      </c>
      <c r="H56" s="318" t="s">
        <v>316</v>
      </c>
    </row>
    <row r="57" spans="1:8">
      <c r="A57" s="370">
        <v>32243</v>
      </c>
      <c r="B57" s="331" t="s">
        <v>106</v>
      </c>
      <c r="C57" s="309"/>
      <c r="D57" s="310" t="s">
        <v>0</v>
      </c>
      <c r="E57" s="308" t="s">
        <v>94</v>
      </c>
      <c r="F57" s="309"/>
      <c r="G57" s="311" t="s">
        <v>285</v>
      </c>
      <c r="H57" s="318" t="s">
        <v>313</v>
      </c>
    </row>
    <row r="58" spans="1:8">
      <c r="A58" s="370">
        <v>32270</v>
      </c>
      <c r="B58" s="331" t="s">
        <v>72</v>
      </c>
      <c r="C58" s="309"/>
      <c r="D58" s="310" t="s">
        <v>0</v>
      </c>
      <c r="E58" s="308" t="s">
        <v>87</v>
      </c>
      <c r="F58" s="309"/>
      <c r="G58" s="311" t="s">
        <v>218</v>
      </c>
      <c r="H58" s="318" t="s">
        <v>319</v>
      </c>
    </row>
    <row r="59" spans="1:8">
      <c r="A59" s="370">
        <v>32270</v>
      </c>
      <c r="B59" s="331" t="s">
        <v>87</v>
      </c>
      <c r="C59" s="309"/>
      <c r="D59" s="310" t="s">
        <v>0</v>
      </c>
      <c r="E59" s="308" t="s">
        <v>125</v>
      </c>
      <c r="F59" s="309"/>
      <c r="G59" s="311" t="s">
        <v>269</v>
      </c>
      <c r="H59" s="318" t="s">
        <v>322</v>
      </c>
    </row>
    <row r="60" spans="1:8">
      <c r="A60" s="370">
        <v>32275</v>
      </c>
      <c r="B60" s="331" t="s">
        <v>170</v>
      </c>
      <c r="C60" s="309"/>
      <c r="D60" s="310" t="s">
        <v>0</v>
      </c>
      <c r="E60" s="308" t="s">
        <v>125</v>
      </c>
      <c r="F60" s="309"/>
      <c r="G60" s="311" t="s">
        <v>171</v>
      </c>
      <c r="H60" s="318" t="s">
        <v>325</v>
      </c>
    </row>
    <row r="61" spans="1:8" ht="18.75" thickBot="1">
      <c r="A61" s="373">
        <v>32277</v>
      </c>
      <c r="B61" s="344" t="s">
        <v>72</v>
      </c>
      <c r="C61" s="337"/>
      <c r="D61" s="338" t="s">
        <v>0</v>
      </c>
      <c r="E61" s="336" t="s">
        <v>143</v>
      </c>
      <c r="F61" s="337"/>
      <c r="G61" s="339" t="s">
        <v>244</v>
      </c>
      <c r="H61" s="340" t="s">
        <v>328</v>
      </c>
    </row>
    <row r="62" spans="1:8">
      <c r="A62" s="233"/>
    </row>
    <row r="63" spans="1:8">
      <c r="A63" s="233"/>
      <c r="B63" s="345" t="s">
        <v>160</v>
      </c>
    </row>
    <row r="64" spans="1:8" ht="18.75" thickBot="1">
      <c r="A64" s="233"/>
    </row>
    <row r="65" spans="1:8" ht="18.75" thickBot="1">
      <c r="A65" s="333" t="s">
        <v>2</v>
      </c>
      <c r="B65" s="356" t="s">
        <v>156</v>
      </c>
      <c r="C65" s="351"/>
      <c r="D65" s="352"/>
      <c r="E65" s="350" t="s">
        <v>157</v>
      </c>
      <c r="F65" s="353"/>
      <c r="G65" s="354" t="s">
        <v>7</v>
      </c>
      <c r="H65" s="355" t="s">
        <v>8</v>
      </c>
    </row>
    <row r="66" spans="1:8">
      <c r="A66" s="372">
        <v>32277</v>
      </c>
      <c r="B66" s="157" t="s">
        <v>133</v>
      </c>
      <c r="C66" s="149"/>
      <c r="D66" s="346" t="s">
        <v>0</v>
      </c>
      <c r="E66" s="347" t="s">
        <v>100</v>
      </c>
      <c r="F66" s="149"/>
      <c r="G66" s="348" t="s">
        <v>214</v>
      </c>
      <c r="H66" s="349" t="s">
        <v>331</v>
      </c>
    </row>
    <row r="67" spans="1:8">
      <c r="A67" s="370">
        <v>32291</v>
      </c>
      <c r="B67" s="331" t="s">
        <v>87</v>
      </c>
      <c r="C67" s="309"/>
      <c r="D67" s="310" t="s">
        <v>0</v>
      </c>
      <c r="E67" s="308" t="s">
        <v>374</v>
      </c>
      <c r="F67" s="309"/>
      <c r="G67" s="311" t="s">
        <v>199</v>
      </c>
      <c r="H67" s="318" t="s">
        <v>334</v>
      </c>
    </row>
    <row r="68" spans="1:8">
      <c r="A68" s="370">
        <v>32291</v>
      </c>
      <c r="B68" s="331" t="s">
        <v>118</v>
      </c>
      <c r="C68" s="309"/>
      <c r="D68" s="310" t="s">
        <v>0</v>
      </c>
      <c r="E68" s="308" t="s">
        <v>143</v>
      </c>
      <c r="F68" s="309"/>
      <c r="G68" s="311" t="s">
        <v>244</v>
      </c>
      <c r="H68" s="318" t="s">
        <v>340</v>
      </c>
    </row>
    <row r="69" spans="1:8">
      <c r="A69" s="370">
        <v>32291</v>
      </c>
      <c r="B69" s="331" t="s">
        <v>118</v>
      </c>
      <c r="C69" s="309"/>
      <c r="D69" s="310" t="s">
        <v>0</v>
      </c>
      <c r="E69" s="308" t="s">
        <v>100</v>
      </c>
      <c r="F69" s="309"/>
      <c r="G69" s="311" t="s">
        <v>199</v>
      </c>
      <c r="H69" s="318" t="s">
        <v>337</v>
      </c>
    </row>
    <row r="70" spans="1:8">
      <c r="A70" s="370">
        <v>32298</v>
      </c>
      <c r="B70" s="331" t="s">
        <v>118</v>
      </c>
      <c r="C70" s="309"/>
      <c r="D70" s="310" t="s">
        <v>0</v>
      </c>
      <c r="E70" s="308" t="s">
        <v>87</v>
      </c>
      <c r="F70" s="309"/>
      <c r="G70" s="311" t="s">
        <v>285</v>
      </c>
      <c r="H70" s="318" t="s">
        <v>346</v>
      </c>
    </row>
    <row r="71" spans="1:8">
      <c r="A71" s="370">
        <v>32299</v>
      </c>
      <c r="B71" s="331" t="s">
        <v>106</v>
      </c>
      <c r="C71" s="309"/>
      <c r="D71" s="310" t="s">
        <v>0</v>
      </c>
      <c r="E71" s="308" t="s">
        <v>87</v>
      </c>
      <c r="F71" s="309"/>
      <c r="G71" s="311" t="s">
        <v>183</v>
      </c>
      <c r="H71" s="318" t="s">
        <v>349</v>
      </c>
    </row>
    <row r="72" spans="1:8">
      <c r="A72" s="370">
        <v>32306</v>
      </c>
      <c r="B72" s="331" t="s">
        <v>374</v>
      </c>
      <c r="C72" s="309"/>
      <c r="D72" s="310" t="s">
        <v>0</v>
      </c>
      <c r="E72" s="308" t="s">
        <v>143</v>
      </c>
      <c r="F72" s="309"/>
      <c r="G72" s="311" t="s">
        <v>362</v>
      </c>
      <c r="H72" s="318" t="s">
        <v>363</v>
      </c>
    </row>
    <row r="73" spans="1:8">
      <c r="A73" s="370">
        <v>32306</v>
      </c>
      <c r="B73" s="331" t="s">
        <v>125</v>
      </c>
      <c r="C73" s="309"/>
      <c r="D73" s="310" t="s">
        <v>0</v>
      </c>
      <c r="E73" s="308" t="s">
        <v>143</v>
      </c>
      <c r="F73" s="309"/>
      <c r="G73" s="311" t="s">
        <v>362</v>
      </c>
      <c r="H73" s="318" t="s">
        <v>363</v>
      </c>
    </row>
    <row r="74" spans="1:8">
      <c r="A74" s="370">
        <v>32306</v>
      </c>
      <c r="B74" s="331" t="s">
        <v>94</v>
      </c>
      <c r="C74" s="309"/>
      <c r="D74" s="310" t="s">
        <v>0</v>
      </c>
      <c r="E74" s="308" t="s">
        <v>143</v>
      </c>
      <c r="F74" s="309"/>
      <c r="G74" s="311" t="s">
        <v>362</v>
      </c>
      <c r="H74" s="318" t="s">
        <v>363</v>
      </c>
    </row>
    <row r="75" spans="1:8">
      <c r="A75" s="370">
        <v>32305</v>
      </c>
      <c r="B75" s="331" t="s">
        <v>106</v>
      </c>
      <c r="C75" s="309"/>
      <c r="D75" s="310" t="s">
        <v>0</v>
      </c>
      <c r="E75" s="308" t="s">
        <v>125</v>
      </c>
      <c r="F75" s="309"/>
      <c r="G75" s="311" t="s">
        <v>203</v>
      </c>
      <c r="H75" s="318" t="s">
        <v>352</v>
      </c>
    </row>
    <row r="76" spans="1:8">
      <c r="A76" s="370">
        <v>32306</v>
      </c>
      <c r="B76" s="331" t="s">
        <v>113</v>
      </c>
      <c r="C76" s="309"/>
      <c r="D76" s="310" t="s">
        <v>0</v>
      </c>
      <c r="E76" s="308" t="s">
        <v>125</v>
      </c>
      <c r="F76" s="309"/>
      <c r="G76" s="311" t="s">
        <v>355</v>
      </c>
      <c r="H76" s="318" t="s">
        <v>356</v>
      </c>
    </row>
    <row r="77" spans="1:8">
      <c r="A77" s="370">
        <v>32306</v>
      </c>
      <c r="B77" s="331" t="s">
        <v>113</v>
      </c>
      <c r="C77" s="309"/>
      <c r="D77" s="310" t="s">
        <v>0</v>
      </c>
      <c r="E77" s="308" t="s">
        <v>118</v>
      </c>
      <c r="F77" s="309"/>
      <c r="G77" s="311" t="s">
        <v>175</v>
      </c>
      <c r="H77" s="318" t="s">
        <v>359</v>
      </c>
    </row>
    <row r="78" spans="1:8">
      <c r="A78" s="377">
        <v>32317</v>
      </c>
      <c r="B78" s="380" t="s">
        <v>133</v>
      </c>
      <c r="C78" s="309"/>
      <c r="D78" s="310" t="s">
        <v>0</v>
      </c>
      <c r="E78" s="382" t="s">
        <v>374</v>
      </c>
      <c r="F78" s="309"/>
      <c r="G78" s="311" t="s">
        <v>218</v>
      </c>
      <c r="H78" s="318" t="s">
        <v>368</v>
      </c>
    </row>
    <row r="79" spans="1:8">
      <c r="A79" s="377">
        <v>32333</v>
      </c>
      <c r="B79" s="380" t="s">
        <v>118</v>
      </c>
      <c r="C79" s="309"/>
      <c r="D79" s="310" t="s">
        <v>0</v>
      </c>
      <c r="E79" s="382" t="s">
        <v>106</v>
      </c>
      <c r="F79" s="309"/>
      <c r="G79" s="311" t="s">
        <v>175</v>
      </c>
      <c r="H79" s="318" t="s">
        <v>371</v>
      </c>
    </row>
    <row r="80" spans="1:8">
      <c r="A80" s="370">
        <v>32306</v>
      </c>
      <c r="B80" s="331" t="s">
        <v>106</v>
      </c>
      <c r="C80" s="309"/>
      <c r="D80" s="310" t="s">
        <v>0</v>
      </c>
      <c r="E80" s="308" t="s">
        <v>170</v>
      </c>
      <c r="F80" s="309"/>
      <c r="G80" s="311" t="s">
        <v>362</v>
      </c>
      <c r="H80" s="318" t="s">
        <v>363</v>
      </c>
    </row>
    <row r="81" spans="1:8">
      <c r="A81" s="370">
        <v>32306</v>
      </c>
      <c r="B81" s="331" t="s">
        <v>143</v>
      </c>
      <c r="C81" s="309"/>
      <c r="D81" s="310" t="s">
        <v>0</v>
      </c>
      <c r="E81" s="308" t="s">
        <v>170</v>
      </c>
      <c r="F81" s="309"/>
      <c r="G81" s="311" t="s">
        <v>175</v>
      </c>
      <c r="H81" s="318" t="s">
        <v>366</v>
      </c>
    </row>
    <row r="82" spans="1:8">
      <c r="A82" s="370">
        <v>32306</v>
      </c>
      <c r="B82" s="331" t="s">
        <v>113</v>
      </c>
      <c r="C82" s="309"/>
      <c r="D82" s="310" t="s">
        <v>0</v>
      </c>
      <c r="E82" s="308" t="s">
        <v>170</v>
      </c>
      <c r="F82" s="309"/>
      <c r="G82" s="311" t="s">
        <v>362</v>
      </c>
      <c r="H82" s="318" t="s">
        <v>363</v>
      </c>
    </row>
    <row r="83" spans="1:8" ht="18.75" thickBot="1">
      <c r="A83" s="373">
        <v>32297</v>
      </c>
      <c r="B83" s="344" t="s">
        <v>72</v>
      </c>
      <c r="C83" s="337"/>
      <c r="D83" s="338" t="s">
        <v>0</v>
      </c>
      <c r="E83" s="336" t="s">
        <v>113</v>
      </c>
      <c r="F83" s="337"/>
      <c r="G83" s="339" t="s">
        <v>214</v>
      </c>
      <c r="H83" s="340" t="s">
        <v>343</v>
      </c>
    </row>
    <row r="84" spans="1:8">
      <c r="A84" s="233"/>
    </row>
    <row r="85" spans="1:8">
      <c r="A85" s="233"/>
    </row>
    <row r="86" spans="1:8">
      <c r="A86" s="233"/>
    </row>
    <row r="87" spans="1:8">
      <c r="A87" s="233"/>
    </row>
    <row r="88" spans="1:8">
      <c r="A88" s="233"/>
    </row>
    <row r="89" spans="1:8">
      <c r="A89" s="233"/>
    </row>
    <row r="90" spans="1:8">
      <c r="A90" s="233"/>
    </row>
    <row r="91" spans="1:8">
      <c r="A91" s="233"/>
    </row>
    <row r="92" spans="1:8">
      <c r="A92" s="233"/>
    </row>
    <row r="93" spans="1:8">
      <c r="A93" s="233"/>
    </row>
    <row r="94" spans="1:8">
      <c r="A94" s="233"/>
    </row>
    <row r="95" spans="1:8">
      <c r="A95" s="233"/>
    </row>
    <row r="96" spans="1:8">
      <c r="A96" s="233"/>
    </row>
    <row r="97" spans="1:1">
      <c r="A97" s="233"/>
    </row>
    <row r="98" spans="1:1">
      <c r="A98" s="233"/>
    </row>
    <row r="99" spans="1:1">
      <c r="A99" s="233"/>
    </row>
    <row r="100" spans="1:1">
      <c r="A100" s="233"/>
    </row>
    <row r="101" spans="1:1">
      <c r="A101" s="233"/>
    </row>
    <row r="102" spans="1:1">
      <c r="A102" s="233"/>
    </row>
    <row r="103" spans="1:1">
      <c r="A103" s="233"/>
    </row>
    <row r="104" spans="1:1">
      <c r="A104" s="233"/>
    </row>
    <row r="105" spans="1:1">
      <c r="A105" s="233"/>
    </row>
    <row r="106" spans="1:1">
      <c r="A106" s="233"/>
    </row>
    <row r="107" spans="1:1">
      <c r="A107" s="233"/>
    </row>
    <row r="108" spans="1:1">
      <c r="A108" s="233"/>
    </row>
    <row r="109" spans="1:1">
      <c r="A109" s="233"/>
    </row>
    <row r="110" spans="1:1">
      <c r="A110" s="233"/>
    </row>
    <row r="111" spans="1:1">
      <c r="A111" s="233"/>
    </row>
    <row r="112" spans="1:1">
      <c r="A112" s="233"/>
    </row>
    <row r="113" spans="1:1">
      <c r="A113" s="233"/>
    </row>
    <row r="114" spans="1:1">
      <c r="A114" s="233"/>
    </row>
    <row r="115" spans="1:1">
      <c r="A115" s="233"/>
    </row>
    <row r="116" spans="1:1">
      <c r="A116" s="233"/>
    </row>
    <row r="117" spans="1:1">
      <c r="A117" s="233"/>
    </row>
    <row r="118" spans="1:1">
      <c r="A118" s="233"/>
    </row>
    <row r="119" spans="1:1">
      <c r="A119" s="233"/>
    </row>
    <row r="120" spans="1:1">
      <c r="A120" s="233"/>
    </row>
    <row r="121" spans="1:1">
      <c r="A121" s="233"/>
    </row>
    <row r="122" spans="1:1">
      <c r="A122" s="233"/>
    </row>
    <row r="123" spans="1:1">
      <c r="A123" s="233"/>
    </row>
    <row r="124" spans="1:1">
      <c r="A124" s="233"/>
    </row>
    <row r="125" spans="1:1">
      <c r="A125" s="233"/>
    </row>
    <row r="126" spans="1:1">
      <c r="A126" s="233"/>
    </row>
    <row r="127" spans="1:1">
      <c r="A127" s="233"/>
    </row>
    <row r="128" spans="1:1">
      <c r="A128" s="233"/>
    </row>
    <row r="129" spans="1:1">
      <c r="A129" s="233"/>
    </row>
    <row r="130" spans="1:1">
      <c r="A130" s="233"/>
    </row>
    <row r="131" spans="1:1">
      <c r="A131" s="233"/>
    </row>
    <row r="132" spans="1:1">
      <c r="A132" s="233"/>
    </row>
    <row r="133" spans="1:1">
      <c r="A133" s="233"/>
    </row>
    <row r="134" spans="1:1">
      <c r="A134" s="233"/>
    </row>
    <row r="135" spans="1:1">
      <c r="A135" s="233"/>
    </row>
    <row r="136" spans="1:1">
      <c r="A136" s="233"/>
    </row>
    <row r="137" spans="1:1">
      <c r="A137" s="233"/>
    </row>
    <row r="138" spans="1:1">
      <c r="A138" s="233"/>
    </row>
    <row r="139" spans="1:1">
      <c r="A139" s="233"/>
    </row>
    <row r="140" spans="1:1">
      <c r="A140" s="233"/>
    </row>
    <row r="141" spans="1:1">
      <c r="A141" s="233"/>
    </row>
    <row r="142" spans="1:1">
      <c r="A142" s="233"/>
    </row>
    <row r="143" spans="1:1">
      <c r="A143" s="233"/>
    </row>
    <row r="144" spans="1:1">
      <c r="A144" s="233"/>
    </row>
    <row r="145" spans="1:1">
      <c r="A145" s="233"/>
    </row>
    <row r="146" spans="1:1">
      <c r="A146" s="233"/>
    </row>
    <row r="147" spans="1:1">
      <c r="A147" s="233"/>
    </row>
    <row r="148" spans="1:1">
      <c r="A148" s="233"/>
    </row>
    <row r="149" spans="1:1">
      <c r="A149" s="233"/>
    </row>
    <row r="150" spans="1:1">
      <c r="A150" s="233"/>
    </row>
    <row r="151" spans="1:1">
      <c r="A151" s="233"/>
    </row>
    <row r="152" spans="1:1">
      <c r="A152" s="233"/>
    </row>
    <row r="153" spans="1:1">
      <c r="A153" s="233"/>
    </row>
    <row r="154" spans="1:1">
      <c r="A154" s="233"/>
    </row>
    <row r="155" spans="1:1">
      <c r="A155" s="233"/>
    </row>
    <row r="156" spans="1:1">
      <c r="A156" s="233"/>
    </row>
    <row r="157" spans="1:1">
      <c r="A157" s="233"/>
    </row>
    <row r="158" spans="1:1">
      <c r="A158" s="233"/>
    </row>
    <row r="159" spans="1:1">
      <c r="A159" s="233"/>
    </row>
    <row r="160" spans="1:1">
      <c r="A160" s="233"/>
    </row>
    <row r="161" spans="1:1">
      <c r="A161" s="233"/>
    </row>
    <row r="162" spans="1:1">
      <c r="A162" s="233"/>
    </row>
    <row r="163" spans="1:1">
      <c r="A163" s="233"/>
    </row>
    <row r="164" spans="1:1">
      <c r="A164" s="233"/>
    </row>
    <row r="165" spans="1:1">
      <c r="A165" s="233"/>
    </row>
    <row r="166" spans="1:1">
      <c r="A166" s="233"/>
    </row>
    <row r="167" spans="1:1">
      <c r="A167" s="233"/>
    </row>
    <row r="168" spans="1:1">
      <c r="A168" s="233"/>
    </row>
    <row r="169" spans="1:1">
      <c r="A169" s="233"/>
    </row>
    <row r="170" spans="1:1">
      <c r="A170" s="233"/>
    </row>
    <row r="171" spans="1:1">
      <c r="A171" s="233"/>
    </row>
    <row r="172" spans="1:1">
      <c r="A172" s="233"/>
    </row>
    <row r="173" spans="1:1">
      <c r="A173" s="233"/>
    </row>
    <row r="174" spans="1:1">
      <c r="A174" s="233"/>
    </row>
    <row r="175" spans="1:1">
      <c r="A175" s="233"/>
    </row>
    <row r="176" spans="1:1">
      <c r="A176" s="233"/>
    </row>
    <row r="177" spans="1:1">
      <c r="A177" s="233"/>
    </row>
    <row r="178" spans="1:1">
      <c r="A178" s="233"/>
    </row>
    <row r="179" spans="1:1">
      <c r="A179" s="233"/>
    </row>
    <row r="180" spans="1:1">
      <c r="A180" s="233"/>
    </row>
    <row r="181" spans="1:1">
      <c r="A181" s="233"/>
    </row>
    <row r="182" spans="1:1">
      <c r="A182" s="233"/>
    </row>
    <row r="183" spans="1:1">
      <c r="A183" s="233"/>
    </row>
    <row r="184" spans="1:1">
      <c r="A184" s="233"/>
    </row>
    <row r="185" spans="1:1">
      <c r="A185" s="233"/>
    </row>
    <row r="186" spans="1:1">
      <c r="A186" s="233"/>
    </row>
    <row r="187" spans="1:1">
      <c r="A187" s="233"/>
    </row>
    <row r="188" spans="1:1">
      <c r="A188" s="233"/>
    </row>
    <row r="189" spans="1:1">
      <c r="A189" s="233"/>
    </row>
    <row r="190" spans="1:1">
      <c r="A190" s="233"/>
    </row>
    <row r="191" spans="1:1">
      <c r="A191" s="233"/>
    </row>
    <row r="192" spans="1:1">
      <c r="A192" s="233"/>
    </row>
    <row r="193" spans="1:1">
      <c r="A193" s="233"/>
    </row>
    <row r="194" spans="1:1">
      <c r="A194" s="233"/>
    </row>
    <row r="195" spans="1:1">
      <c r="A195" s="233"/>
    </row>
    <row r="196" spans="1:1">
      <c r="A196" s="233"/>
    </row>
    <row r="197" spans="1:1">
      <c r="A197" s="233"/>
    </row>
    <row r="198" spans="1:1">
      <c r="A198" s="233"/>
    </row>
    <row r="199" spans="1:1">
      <c r="A199" s="233"/>
    </row>
    <row r="200" spans="1:1">
      <c r="A200" s="233"/>
    </row>
    <row r="201" spans="1:1">
      <c r="A201" s="233"/>
    </row>
    <row r="202" spans="1:1">
      <c r="A202" s="233"/>
    </row>
    <row r="203" spans="1:1">
      <c r="A203" s="233"/>
    </row>
  </sheetData>
  <mergeCells count="1">
    <mergeCell ref="A1:H1"/>
  </mergeCells>
  <phoneticPr fontId="0" type="noConversion"/>
  <pageMargins left="1.9685039370078741" right="0.78740157480314965" top="0.59055118110236227" bottom="0.59055118110236227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X76"/>
  <sheetViews>
    <sheetView showGridLines="0" zoomScale="90" workbookViewId="0">
      <selection activeCell="A2" sqref="A2:T2"/>
    </sheetView>
  </sheetViews>
  <sheetFormatPr baseColWidth="10" defaultColWidth="6.28515625" defaultRowHeight="12.75"/>
  <cols>
    <col min="1" max="1" width="5.28515625" style="1" bestFit="1" customWidth="1"/>
    <col min="2" max="2" width="4.140625" customWidth="1"/>
    <col min="3" max="3" width="1.7109375" customWidth="1"/>
    <col min="4" max="4" width="11" customWidth="1"/>
    <col min="5" max="5" width="2.7109375" customWidth="1"/>
    <col min="6" max="6" width="31.42578125" bestFit="1" customWidth="1"/>
    <col min="7" max="7" width="1.5703125" bestFit="1" customWidth="1"/>
    <col min="8" max="8" width="31.42578125" style="3" bestFit="1" customWidth="1"/>
    <col min="9" max="9" width="19.5703125" hidden="1" customWidth="1"/>
    <col min="10" max="10" width="2.28515625" bestFit="1" customWidth="1"/>
    <col min="11" max="11" width="6.28515625" hidden="1" customWidth="1"/>
    <col min="12" max="12" width="5.5703125" bestFit="1" customWidth="1"/>
    <col min="13" max="13" width="1.5703125" bestFit="1" customWidth="1"/>
    <col min="14" max="14" width="5.5703125" bestFit="1" customWidth="1"/>
    <col min="15" max="15" width="3" customWidth="1"/>
    <col min="16" max="16" width="6.7109375" bestFit="1" customWidth="1"/>
    <col min="17" max="17" width="1.5703125" bestFit="1" customWidth="1"/>
    <col min="18" max="18" width="6.7109375" bestFit="1" customWidth="1"/>
    <col min="19" max="19" width="2.85546875" customWidth="1"/>
    <col min="20" max="20" width="6.140625" bestFit="1" customWidth="1"/>
    <col min="21" max="21" width="6.28515625" customWidth="1"/>
    <col min="22" max="22" width="3.28515625" hidden="1" customWidth="1"/>
    <col min="23" max="23" width="2" hidden="1" customWidth="1"/>
    <col min="24" max="24" width="3.28515625" hidden="1" customWidth="1"/>
  </cols>
  <sheetData>
    <row r="1" spans="1:24" ht="24.95" customHeight="1" thickBot="1"/>
    <row r="2" spans="1:24" ht="32.1" customHeight="1" thickBot="1">
      <c r="A2" s="428" t="s">
        <v>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30"/>
    </row>
    <row r="3" spans="1:24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4" s="53" customFormat="1" ht="12.75" customHeight="1" thickBot="1">
      <c r="A4" s="83"/>
      <c r="B4" s="49"/>
      <c r="C4" s="49"/>
      <c r="D4" s="101"/>
      <c r="E4" s="58" t="s">
        <v>15</v>
      </c>
      <c r="F4" s="66">
        <f>V76*2+W76</f>
        <v>75</v>
      </c>
      <c r="G4" s="51" t="s">
        <v>1</v>
      </c>
      <c r="H4" s="65">
        <f>X76*2+W76</f>
        <v>57</v>
      </c>
      <c r="I4" s="66"/>
      <c r="J4" s="61"/>
      <c r="K4" s="65"/>
      <c r="L4" s="64">
        <f>SUBTOTAL(9,L8:L75)</f>
        <v>1163</v>
      </c>
      <c r="M4" s="62" t="s">
        <v>1</v>
      </c>
      <c r="N4" s="62">
        <f>SUBTOTAL(9,N8:N75)</f>
        <v>949</v>
      </c>
      <c r="O4" s="62"/>
      <c r="P4" s="62">
        <f>SUBTOTAL(9,P8:P75)</f>
        <v>4389</v>
      </c>
      <c r="Q4" s="62" t="s">
        <v>1</v>
      </c>
      <c r="R4" s="62">
        <f>SUBTOTAL(9,R8:R75)</f>
        <v>3820</v>
      </c>
      <c r="S4" s="62"/>
      <c r="T4" s="63">
        <f>SUBTOTAL(9,T8:T75)</f>
        <v>569</v>
      </c>
    </row>
    <row r="5" spans="1:24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4" ht="6.95" customHeight="1">
      <c r="A7" s="47"/>
      <c r="B7" s="47">
        <v>66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>
      <c r="A8" s="374">
        <v>1</v>
      </c>
      <c r="B8" s="80">
        <v>1</v>
      </c>
      <c r="C8" s="4"/>
      <c r="D8" s="46">
        <v>32054</v>
      </c>
      <c r="E8" s="383">
        <v>0</v>
      </c>
      <c r="F8" s="4" t="s">
        <v>133</v>
      </c>
      <c r="G8" s="45" t="s">
        <v>0</v>
      </c>
      <c r="H8" s="4" t="s">
        <v>170</v>
      </c>
      <c r="I8" s="4" t="s">
        <v>153</v>
      </c>
      <c r="J8" s="4"/>
      <c r="K8" s="4"/>
      <c r="L8" s="4">
        <v>10</v>
      </c>
      <c r="M8" s="45" t="s">
        <v>1</v>
      </c>
      <c r="N8" s="4">
        <v>22</v>
      </c>
      <c r="O8" s="4"/>
      <c r="P8" s="4">
        <v>55</v>
      </c>
      <c r="Q8" s="4" t="s">
        <v>1</v>
      </c>
      <c r="R8" s="4">
        <v>80</v>
      </c>
      <c r="S8" s="4"/>
      <c r="T8" s="4">
        <v>-25</v>
      </c>
      <c r="V8" s="4">
        <f t="shared" ref="V8:V39" si="0">IF(L8&gt;N8,1,0)</f>
        <v>0</v>
      </c>
      <c r="W8" s="4">
        <f t="shared" ref="W8:W39" si="1">IF(ISNUMBER(N8),IF(L8=N8,1,0),)</f>
        <v>0</v>
      </c>
      <c r="X8" s="4">
        <f t="shared" ref="X8:X39" si="2">IF(L8&lt;N8,1,0)</f>
        <v>1</v>
      </c>
    </row>
    <row r="9" spans="1:24">
      <c r="A9" s="374">
        <v>2</v>
      </c>
      <c r="B9" s="80">
        <v>2</v>
      </c>
      <c r="C9" s="4"/>
      <c r="D9" s="46">
        <v>32074</v>
      </c>
      <c r="E9" s="4"/>
      <c r="F9" s="4" t="s">
        <v>113</v>
      </c>
      <c r="G9" s="45" t="s">
        <v>0</v>
      </c>
      <c r="H9" s="4" t="s">
        <v>100</v>
      </c>
      <c r="I9" s="4" t="s">
        <v>153</v>
      </c>
      <c r="J9" s="4"/>
      <c r="K9" s="4"/>
      <c r="L9" s="4">
        <v>16</v>
      </c>
      <c r="M9" s="45" t="s">
        <v>1</v>
      </c>
      <c r="N9" s="4">
        <v>16</v>
      </c>
      <c r="O9" s="4"/>
      <c r="P9" s="4">
        <v>63</v>
      </c>
      <c r="Q9" s="4" t="s">
        <v>1</v>
      </c>
      <c r="R9" s="4">
        <v>64</v>
      </c>
      <c r="S9" s="4"/>
      <c r="T9" s="4">
        <v>-1</v>
      </c>
      <c r="V9" s="4">
        <f t="shared" si="0"/>
        <v>0</v>
      </c>
      <c r="W9" s="4">
        <f t="shared" si="1"/>
        <v>1</v>
      </c>
      <c r="X9" s="4">
        <f t="shared" si="2"/>
        <v>0</v>
      </c>
    </row>
    <row r="10" spans="1:24">
      <c r="A10" s="374">
        <v>3</v>
      </c>
      <c r="B10" s="80">
        <v>3</v>
      </c>
      <c r="C10" s="4"/>
      <c r="D10" s="46">
        <v>32096</v>
      </c>
      <c r="E10" s="4"/>
      <c r="F10" s="4" t="s">
        <v>94</v>
      </c>
      <c r="G10" s="45" t="s">
        <v>0</v>
      </c>
      <c r="H10" s="4" t="s">
        <v>374</v>
      </c>
      <c r="I10" s="4" t="s">
        <v>153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68</v>
      </c>
      <c r="Q10" s="4" t="s">
        <v>1</v>
      </c>
      <c r="R10" s="4">
        <v>46</v>
      </c>
      <c r="S10" s="4"/>
      <c r="T10" s="4">
        <v>22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>
      <c r="A11" s="374">
        <v>4</v>
      </c>
      <c r="B11" s="80">
        <v>4</v>
      </c>
      <c r="C11" s="4"/>
      <c r="D11" s="46">
        <v>32096</v>
      </c>
      <c r="E11" s="4"/>
      <c r="F11" s="4" t="s">
        <v>125</v>
      </c>
      <c r="G11" s="45" t="s">
        <v>0</v>
      </c>
      <c r="H11" s="378" t="s">
        <v>374</v>
      </c>
      <c r="I11" s="4" t="s">
        <v>153</v>
      </c>
      <c r="J11" s="4"/>
      <c r="K11" s="4"/>
      <c r="L11" s="4">
        <v>17</v>
      </c>
      <c r="M11" s="45" t="s">
        <v>1</v>
      </c>
      <c r="N11" s="4">
        <v>15</v>
      </c>
      <c r="O11" s="4"/>
      <c r="P11" s="4">
        <v>68</v>
      </c>
      <c r="Q11" s="4" t="s">
        <v>1</v>
      </c>
      <c r="R11" s="4">
        <v>70</v>
      </c>
      <c r="S11" s="4"/>
      <c r="T11" s="4">
        <v>-2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>
      <c r="A12" s="374">
        <v>5</v>
      </c>
      <c r="B12" s="80">
        <v>5</v>
      </c>
      <c r="C12" s="4"/>
      <c r="D12" s="46">
        <v>32102</v>
      </c>
      <c r="E12" s="383">
        <v>0</v>
      </c>
      <c r="F12" s="4" t="s">
        <v>143</v>
      </c>
      <c r="G12" s="45" t="s">
        <v>0</v>
      </c>
      <c r="H12" s="4" t="s">
        <v>100</v>
      </c>
      <c r="I12" s="4" t="s">
        <v>153</v>
      </c>
      <c r="J12" s="4"/>
      <c r="K12" s="4"/>
      <c r="L12" s="4">
        <v>13</v>
      </c>
      <c r="M12" s="45" t="s">
        <v>1</v>
      </c>
      <c r="N12" s="4">
        <v>19</v>
      </c>
      <c r="O12" s="4"/>
      <c r="P12" s="4">
        <v>60</v>
      </c>
      <c r="Q12" s="4" t="s">
        <v>1</v>
      </c>
      <c r="R12" s="4">
        <v>74</v>
      </c>
      <c r="S12" s="4"/>
      <c r="T12" s="4">
        <v>-14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>
      <c r="A13" s="374">
        <v>6</v>
      </c>
      <c r="B13" s="80">
        <v>6</v>
      </c>
      <c r="C13" s="4"/>
      <c r="D13" s="46">
        <v>32102</v>
      </c>
      <c r="E13" s="4"/>
      <c r="F13" s="4" t="s">
        <v>106</v>
      </c>
      <c r="G13" s="45" t="s">
        <v>0</v>
      </c>
      <c r="H13" s="4" t="s">
        <v>100</v>
      </c>
      <c r="I13" s="4" t="s">
        <v>153</v>
      </c>
      <c r="J13" s="4"/>
      <c r="K13" s="4"/>
      <c r="L13" s="4">
        <v>17</v>
      </c>
      <c r="M13" s="45" t="s">
        <v>1</v>
      </c>
      <c r="N13" s="4">
        <v>15</v>
      </c>
      <c r="O13" s="4"/>
      <c r="P13" s="4">
        <v>52</v>
      </c>
      <c r="Q13" s="4" t="s">
        <v>1</v>
      </c>
      <c r="R13" s="4">
        <v>52</v>
      </c>
      <c r="S13" s="4"/>
      <c r="T13" s="4">
        <v>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>
      <c r="A14" s="374">
        <v>7</v>
      </c>
      <c r="B14" s="80">
        <v>7</v>
      </c>
      <c r="C14" s="4"/>
      <c r="D14" s="46">
        <v>32116</v>
      </c>
      <c r="E14" s="383">
        <v>0</v>
      </c>
      <c r="F14" s="4" t="s">
        <v>133</v>
      </c>
      <c r="G14" s="45" t="s">
        <v>0</v>
      </c>
      <c r="H14" s="4" t="s">
        <v>113</v>
      </c>
      <c r="I14" s="4" t="s">
        <v>153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51</v>
      </c>
      <c r="Q14" s="4" t="s">
        <v>1</v>
      </c>
      <c r="R14" s="4">
        <v>80</v>
      </c>
      <c r="S14" s="4"/>
      <c r="T14" s="4">
        <v>-29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>
      <c r="A15" s="374">
        <v>8</v>
      </c>
      <c r="B15" s="80">
        <v>8</v>
      </c>
      <c r="C15" s="4"/>
      <c r="D15" s="46">
        <v>32117</v>
      </c>
      <c r="E15" s="4"/>
      <c r="F15" s="4" t="s">
        <v>374</v>
      </c>
      <c r="G15" s="45" t="s">
        <v>0</v>
      </c>
      <c r="H15" s="4" t="s">
        <v>113</v>
      </c>
      <c r="I15" s="4" t="s">
        <v>153</v>
      </c>
      <c r="J15" s="4"/>
      <c r="K15" s="4"/>
      <c r="L15" s="4">
        <v>19</v>
      </c>
      <c r="M15" s="45" t="s">
        <v>1</v>
      </c>
      <c r="N15" s="4">
        <v>13</v>
      </c>
      <c r="O15" s="4"/>
      <c r="P15" s="4">
        <v>62</v>
      </c>
      <c r="Q15" s="4" t="s">
        <v>1</v>
      </c>
      <c r="R15" s="4">
        <v>58</v>
      </c>
      <c r="S15" s="4"/>
      <c r="T15" s="4">
        <v>4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>
      <c r="A16" s="374">
        <v>9</v>
      </c>
      <c r="B16" s="80">
        <v>9</v>
      </c>
      <c r="C16" s="4"/>
      <c r="D16" s="46">
        <v>32123</v>
      </c>
      <c r="E16" s="4"/>
      <c r="F16" s="4" t="s">
        <v>87</v>
      </c>
      <c r="G16" s="45" t="s">
        <v>0</v>
      </c>
      <c r="H16" s="4" t="s">
        <v>170</v>
      </c>
      <c r="I16" s="4" t="s">
        <v>153</v>
      </c>
      <c r="J16" s="4"/>
      <c r="K16" s="4"/>
      <c r="L16" s="4">
        <v>23</v>
      </c>
      <c r="M16" s="45" t="s">
        <v>1</v>
      </c>
      <c r="N16" s="4">
        <v>9</v>
      </c>
      <c r="O16" s="4"/>
      <c r="P16" s="4">
        <v>90</v>
      </c>
      <c r="Q16" s="4" t="s">
        <v>1</v>
      </c>
      <c r="R16" s="4">
        <v>64</v>
      </c>
      <c r="S16" s="4"/>
      <c r="T16" s="4">
        <v>26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>
      <c r="A17" s="374">
        <v>10</v>
      </c>
      <c r="B17" s="80">
        <v>10</v>
      </c>
      <c r="C17" s="4"/>
      <c r="D17" s="46">
        <v>32123</v>
      </c>
      <c r="E17" s="383">
        <v>0</v>
      </c>
      <c r="F17" s="4" t="s">
        <v>87</v>
      </c>
      <c r="G17" s="45" t="s">
        <v>0</v>
      </c>
      <c r="H17" s="4" t="s">
        <v>94</v>
      </c>
      <c r="I17" s="4" t="s">
        <v>153</v>
      </c>
      <c r="J17" s="4"/>
      <c r="K17" s="4"/>
      <c r="L17" s="4">
        <v>15</v>
      </c>
      <c r="M17" s="45" t="s">
        <v>1</v>
      </c>
      <c r="N17" s="4">
        <v>17</v>
      </c>
      <c r="O17" s="4"/>
      <c r="P17" s="4">
        <v>56</v>
      </c>
      <c r="Q17" s="4" t="s">
        <v>1</v>
      </c>
      <c r="R17" s="4">
        <v>53</v>
      </c>
      <c r="S17" s="4"/>
      <c r="T17" s="4">
        <v>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>
      <c r="A18" s="374">
        <v>11</v>
      </c>
      <c r="B18" s="80">
        <v>11</v>
      </c>
      <c r="C18" s="4"/>
      <c r="D18" s="46">
        <v>32124</v>
      </c>
      <c r="E18" s="383">
        <v>0</v>
      </c>
      <c r="F18" s="4" t="s">
        <v>170</v>
      </c>
      <c r="G18" s="45" t="s">
        <v>0</v>
      </c>
      <c r="H18" s="4" t="s">
        <v>94</v>
      </c>
      <c r="I18" s="4" t="s">
        <v>153</v>
      </c>
      <c r="J18" s="4"/>
      <c r="K18" s="4"/>
      <c r="L18" s="4">
        <v>15</v>
      </c>
      <c r="M18" s="45" t="s">
        <v>1</v>
      </c>
      <c r="N18" s="4">
        <v>17</v>
      </c>
      <c r="O18" s="4"/>
      <c r="P18" s="4">
        <v>67</v>
      </c>
      <c r="Q18" s="4" t="s">
        <v>1</v>
      </c>
      <c r="R18" s="4">
        <v>58</v>
      </c>
      <c r="S18" s="4"/>
      <c r="T18" s="4">
        <v>9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>
      <c r="A19" s="374">
        <v>12</v>
      </c>
      <c r="B19" s="80">
        <v>12</v>
      </c>
      <c r="C19" s="4"/>
      <c r="D19" s="46">
        <v>32124</v>
      </c>
      <c r="E19" s="383">
        <v>0</v>
      </c>
      <c r="F19" s="4" t="s">
        <v>374</v>
      </c>
      <c r="G19" s="45" t="s">
        <v>0</v>
      </c>
      <c r="H19" s="4" t="s">
        <v>100</v>
      </c>
      <c r="I19" s="4" t="s">
        <v>153</v>
      </c>
      <c r="J19" s="4"/>
      <c r="K19" s="4"/>
      <c r="L19" s="4">
        <v>14</v>
      </c>
      <c r="M19" s="45" t="s">
        <v>1</v>
      </c>
      <c r="N19" s="4">
        <v>18</v>
      </c>
      <c r="O19" s="4"/>
      <c r="P19" s="4">
        <v>67</v>
      </c>
      <c r="Q19" s="4" t="s">
        <v>1</v>
      </c>
      <c r="R19" s="4">
        <v>72</v>
      </c>
      <c r="S19" s="4"/>
      <c r="T19" s="4">
        <v>-5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>
      <c r="A20" s="374">
        <v>13</v>
      </c>
      <c r="B20" s="80">
        <v>13</v>
      </c>
      <c r="C20" s="4"/>
      <c r="D20" s="46">
        <v>32124</v>
      </c>
      <c r="E20" s="383">
        <v>0</v>
      </c>
      <c r="F20" s="4" t="s">
        <v>106</v>
      </c>
      <c r="G20" s="45" t="s">
        <v>0</v>
      </c>
      <c r="H20" s="4" t="s">
        <v>113</v>
      </c>
      <c r="I20" s="4" t="s">
        <v>153</v>
      </c>
      <c r="J20" s="4"/>
      <c r="K20" s="4"/>
      <c r="L20" s="4">
        <v>11</v>
      </c>
      <c r="M20" s="45" t="s">
        <v>1</v>
      </c>
      <c r="N20" s="4">
        <v>21</v>
      </c>
      <c r="O20" s="4"/>
      <c r="P20" s="4">
        <v>47</v>
      </c>
      <c r="Q20" s="4" t="s">
        <v>1</v>
      </c>
      <c r="R20" s="4">
        <v>61</v>
      </c>
      <c r="S20" s="4"/>
      <c r="T20" s="4">
        <v>-14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>
      <c r="A21" s="374">
        <v>14</v>
      </c>
      <c r="B21" s="80">
        <v>14</v>
      </c>
      <c r="C21" s="4"/>
      <c r="D21" s="46">
        <v>32152</v>
      </c>
      <c r="E21" s="383">
        <v>0</v>
      </c>
      <c r="F21" s="4" t="s">
        <v>133</v>
      </c>
      <c r="G21" s="45" t="s">
        <v>0</v>
      </c>
      <c r="H21" s="4" t="s">
        <v>72</v>
      </c>
      <c r="I21" s="4" t="s">
        <v>153</v>
      </c>
      <c r="J21" s="4"/>
      <c r="K21" s="4"/>
      <c r="L21" s="4">
        <v>13</v>
      </c>
      <c r="M21" s="45" t="s">
        <v>1</v>
      </c>
      <c r="N21" s="4">
        <v>19</v>
      </c>
      <c r="O21" s="4"/>
      <c r="P21" s="4">
        <v>51</v>
      </c>
      <c r="Q21" s="4" t="s">
        <v>1</v>
      </c>
      <c r="R21" s="4">
        <v>58</v>
      </c>
      <c r="S21" s="4"/>
      <c r="T21" s="4">
        <v>-7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>
      <c r="A22" s="374">
        <v>15</v>
      </c>
      <c r="B22" s="80">
        <v>15</v>
      </c>
      <c r="C22" s="4"/>
      <c r="D22" s="46">
        <v>32158</v>
      </c>
      <c r="E22" s="383">
        <v>0</v>
      </c>
      <c r="F22" s="4" t="s">
        <v>100</v>
      </c>
      <c r="G22" s="45" t="s">
        <v>0</v>
      </c>
      <c r="H22" s="4" t="s">
        <v>72</v>
      </c>
      <c r="I22" s="4" t="s">
        <v>153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68</v>
      </c>
      <c r="Q22" s="4" t="s">
        <v>1</v>
      </c>
      <c r="R22" s="4">
        <v>80</v>
      </c>
      <c r="S22" s="4"/>
      <c r="T22" s="4">
        <v>-12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>
      <c r="A23" s="374">
        <v>16</v>
      </c>
      <c r="B23" s="80">
        <v>16</v>
      </c>
      <c r="C23" s="4"/>
      <c r="D23" s="46">
        <v>32158</v>
      </c>
      <c r="E23" s="383">
        <v>0</v>
      </c>
      <c r="F23" s="4" t="s">
        <v>133</v>
      </c>
      <c r="G23" s="45" t="s">
        <v>0</v>
      </c>
      <c r="H23" s="4" t="s">
        <v>106</v>
      </c>
      <c r="I23" s="4" t="s">
        <v>153</v>
      </c>
      <c r="J23" s="4"/>
      <c r="K23" s="4"/>
      <c r="L23" s="4">
        <v>12</v>
      </c>
      <c r="M23" s="45" t="s">
        <v>1</v>
      </c>
      <c r="N23" s="4">
        <v>20</v>
      </c>
      <c r="O23" s="4"/>
      <c r="P23" s="4">
        <v>45</v>
      </c>
      <c r="Q23" s="4" t="s">
        <v>1</v>
      </c>
      <c r="R23" s="4">
        <v>67</v>
      </c>
      <c r="S23" s="4"/>
      <c r="T23" s="4">
        <v>-22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>
      <c r="A24" s="374">
        <v>17</v>
      </c>
      <c r="B24" s="80">
        <v>17</v>
      </c>
      <c r="C24" s="4"/>
      <c r="D24" s="46">
        <v>32159</v>
      </c>
      <c r="E24" s="4"/>
      <c r="F24" s="4" t="s">
        <v>374</v>
      </c>
      <c r="G24" s="45" t="s">
        <v>0</v>
      </c>
      <c r="H24" s="4" t="s">
        <v>106</v>
      </c>
      <c r="I24" s="4" t="s">
        <v>153</v>
      </c>
      <c r="J24" s="4"/>
      <c r="K24" s="4"/>
      <c r="L24" s="4">
        <v>16</v>
      </c>
      <c r="M24" s="45" t="s">
        <v>1</v>
      </c>
      <c r="N24" s="4">
        <v>16</v>
      </c>
      <c r="O24" s="4"/>
      <c r="P24" s="4">
        <v>59</v>
      </c>
      <c r="Q24" s="4" t="s">
        <v>1</v>
      </c>
      <c r="R24" s="4">
        <v>60</v>
      </c>
      <c r="S24" s="4"/>
      <c r="T24" s="4">
        <v>-1</v>
      </c>
      <c r="V24" s="4">
        <f t="shared" si="0"/>
        <v>0</v>
      </c>
      <c r="W24" s="4">
        <f t="shared" si="1"/>
        <v>1</v>
      </c>
      <c r="X24" s="4">
        <f t="shared" si="2"/>
        <v>0</v>
      </c>
    </row>
    <row r="25" spans="1:24">
      <c r="A25" s="374">
        <v>18</v>
      </c>
      <c r="B25" s="80">
        <v>18</v>
      </c>
      <c r="C25" s="4"/>
      <c r="D25" s="46">
        <v>32159</v>
      </c>
      <c r="E25" s="383">
        <v>0</v>
      </c>
      <c r="F25" s="4" t="s">
        <v>170</v>
      </c>
      <c r="G25" s="45" t="s">
        <v>0</v>
      </c>
      <c r="H25" s="4" t="s">
        <v>72</v>
      </c>
      <c r="I25" s="4" t="s">
        <v>153</v>
      </c>
      <c r="J25" s="4"/>
      <c r="K25" s="4"/>
      <c r="L25" s="4">
        <v>9</v>
      </c>
      <c r="M25" s="45" t="s">
        <v>1</v>
      </c>
      <c r="N25" s="4">
        <v>23</v>
      </c>
      <c r="O25" s="4"/>
      <c r="P25" s="4">
        <v>59</v>
      </c>
      <c r="Q25" s="4" t="s">
        <v>1</v>
      </c>
      <c r="R25" s="4">
        <v>80</v>
      </c>
      <c r="S25" s="4"/>
      <c r="T25" s="4">
        <v>-21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>
      <c r="A26" s="374">
        <v>19</v>
      </c>
      <c r="B26" s="80">
        <v>19</v>
      </c>
      <c r="C26" s="4"/>
      <c r="D26" s="46">
        <v>32173</v>
      </c>
      <c r="E26" s="4"/>
      <c r="F26" s="4" t="s">
        <v>94</v>
      </c>
      <c r="G26" s="45" t="s">
        <v>0</v>
      </c>
      <c r="H26" s="4" t="s">
        <v>125</v>
      </c>
      <c r="I26" s="4" t="s">
        <v>153</v>
      </c>
      <c r="J26" s="4"/>
      <c r="K26" s="4"/>
      <c r="L26" s="4">
        <v>25</v>
      </c>
      <c r="M26" s="45" t="s">
        <v>1</v>
      </c>
      <c r="N26" s="4">
        <v>7</v>
      </c>
      <c r="O26" s="4"/>
      <c r="P26" s="4">
        <v>85</v>
      </c>
      <c r="Q26" s="4" t="s">
        <v>1</v>
      </c>
      <c r="R26" s="4">
        <v>53</v>
      </c>
      <c r="S26" s="4"/>
      <c r="T26" s="4">
        <v>32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>
      <c r="A27" s="374">
        <v>20</v>
      </c>
      <c r="B27" s="80">
        <v>20</v>
      </c>
      <c r="C27" s="4"/>
      <c r="D27" s="46">
        <v>32180</v>
      </c>
      <c r="E27" s="4"/>
      <c r="F27" s="4" t="s">
        <v>100</v>
      </c>
      <c r="G27" s="45" t="s">
        <v>0</v>
      </c>
      <c r="H27" s="4" t="s">
        <v>94</v>
      </c>
      <c r="I27" s="4" t="s">
        <v>153</v>
      </c>
      <c r="J27" s="4"/>
      <c r="K27" s="4"/>
      <c r="L27" s="4">
        <v>16</v>
      </c>
      <c r="M27" s="45" t="s">
        <v>1</v>
      </c>
      <c r="N27" s="4">
        <v>16</v>
      </c>
      <c r="O27" s="4"/>
      <c r="P27" s="4">
        <v>62</v>
      </c>
      <c r="Q27" s="4" t="s">
        <v>1</v>
      </c>
      <c r="R27" s="4">
        <v>58</v>
      </c>
      <c r="S27" s="4"/>
      <c r="T27" s="4">
        <v>4</v>
      </c>
      <c r="V27" s="4">
        <f t="shared" si="0"/>
        <v>0</v>
      </c>
      <c r="W27" s="4">
        <f t="shared" si="1"/>
        <v>1</v>
      </c>
      <c r="X27" s="4">
        <f t="shared" si="2"/>
        <v>0</v>
      </c>
    </row>
    <row r="28" spans="1:24">
      <c r="A28" s="374">
        <v>21</v>
      </c>
      <c r="B28" s="80">
        <v>21</v>
      </c>
      <c r="C28" s="4"/>
      <c r="D28" s="46">
        <v>32186</v>
      </c>
      <c r="E28" s="4"/>
      <c r="F28" s="4" t="s">
        <v>100</v>
      </c>
      <c r="G28" s="45" t="s">
        <v>0</v>
      </c>
      <c r="H28" s="4" t="s">
        <v>170</v>
      </c>
      <c r="I28" s="4" t="s">
        <v>153</v>
      </c>
      <c r="J28" s="4"/>
      <c r="K28" s="4"/>
      <c r="L28" s="4">
        <v>20</v>
      </c>
      <c r="M28" s="45" t="s">
        <v>1</v>
      </c>
      <c r="N28" s="4">
        <v>12</v>
      </c>
      <c r="O28" s="4"/>
      <c r="P28" s="4">
        <v>72</v>
      </c>
      <c r="Q28" s="4" t="s">
        <v>1</v>
      </c>
      <c r="R28" s="4">
        <v>66</v>
      </c>
      <c r="S28" s="4"/>
      <c r="T28" s="4">
        <v>6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>
      <c r="A29" s="374">
        <v>22</v>
      </c>
      <c r="B29" s="80">
        <v>22</v>
      </c>
      <c r="C29" s="4"/>
      <c r="D29" s="46">
        <v>32187</v>
      </c>
      <c r="E29" s="383">
        <v>0</v>
      </c>
      <c r="F29" s="4" t="s">
        <v>374</v>
      </c>
      <c r="G29" s="45" t="s">
        <v>0</v>
      </c>
      <c r="H29" s="4" t="s">
        <v>72</v>
      </c>
      <c r="I29" s="4" t="s">
        <v>153</v>
      </c>
      <c r="J29" s="4"/>
      <c r="K29" s="4"/>
      <c r="L29" s="4">
        <v>15</v>
      </c>
      <c r="M29" s="45" t="s">
        <v>1</v>
      </c>
      <c r="N29" s="4">
        <v>17</v>
      </c>
      <c r="O29" s="4"/>
      <c r="P29" s="4">
        <v>70</v>
      </c>
      <c r="Q29" s="4" t="s">
        <v>1</v>
      </c>
      <c r="R29" s="4">
        <v>81</v>
      </c>
      <c r="S29" s="4"/>
      <c r="T29" s="4">
        <v>-11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>
      <c r="A30" s="374">
        <v>23</v>
      </c>
      <c r="B30" s="80">
        <v>23</v>
      </c>
      <c r="C30" s="4"/>
      <c r="D30" s="46">
        <v>32193</v>
      </c>
      <c r="E30" s="4"/>
      <c r="F30" s="4" t="s">
        <v>100</v>
      </c>
      <c r="G30" s="45" t="s">
        <v>0</v>
      </c>
      <c r="H30" s="4" t="s">
        <v>87</v>
      </c>
      <c r="I30" s="4" t="s">
        <v>153</v>
      </c>
      <c r="J30" s="4"/>
      <c r="K30" s="4"/>
      <c r="L30" s="4">
        <v>17</v>
      </c>
      <c r="M30" s="45" t="s">
        <v>1</v>
      </c>
      <c r="N30" s="4">
        <v>15</v>
      </c>
      <c r="O30" s="4"/>
      <c r="P30" s="4">
        <v>82</v>
      </c>
      <c r="Q30" s="4" t="s">
        <v>1</v>
      </c>
      <c r="R30" s="4">
        <v>76</v>
      </c>
      <c r="S30" s="4"/>
      <c r="T30" s="4">
        <v>6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>
      <c r="A31" s="374">
        <v>24</v>
      </c>
      <c r="B31" s="80">
        <v>24</v>
      </c>
      <c r="C31" s="4"/>
      <c r="D31" s="46">
        <v>32193</v>
      </c>
      <c r="E31" s="4"/>
      <c r="F31" s="4" t="s">
        <v>94</v>
      </c>
      <c r="G31" s="45" t="s">
        <v>0</v>
      </c>
      <c r="H31" s="4" t="s">
        <v>72</v>
      </c>
      <c r="I31" s="4" t="s">
        <v>153</v>
      </c>
      <c r="J31" s="4"/>
      <c r="K31" s="4"/>
      <c r="L31" s="4">
        <v>21</v>
      </c>
      <c r="M31" s="45" t="s">
        <v>1</v>
      </c>
      <c r="N31" s="4">
        <v>11</v>
      </c>
      <c r="O31" s="4"/>
      <c r="P31" s="4">
        <v>68</v>
      </c>
      <c r="Q31" s="4" t="s">
        <v>1</v>
      </c>
      <c r="R31" s="4">
        <v>56</v>
      </c>
      <c r="S31" s="4"/>
      <c r="T31" s="4">
        <v>12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>
      <c r="A32" s="374">
        <v>25</v>
      </c>
      <c r="B32" s="80">
        <v>25</v>
      </c>
      <c r="C32" s="4"/>
      <c r="D32" s="46">
        <v>32193</v>
      </c>
      <c r="E32" s="4"/>
      <c r="F32" s="4" t="s">
        <v>125</v>
      </c>
      <c r="G32" s="45" t="s">
        <v>0</v>
      </c>
      <c r="H32" s="4" t="s">
        <v>72</v>
      </c>
      <c r="I32" s="4" t="s">
        <v>153</v>
      </c>
      <c r="J32" s="4"/>
      <c r="K32" s="4"/>
      <c r="L32" s="4">
        <v>17</v>
      </c>
      <c r="M32" s="45" t="s">
        <v>1</v>
      </c>
      <c r="N32" s="4">
        <v>15</v>
      </c>
      <c r="O32" s="4"/>
      <c r="P32" s="4">
        <v>71</v>
      </c>
      <c r="Q32" s="4" t="s">
        <v>1</v>
      </c>
      <c r="R32" s="4">
        <v>60</v>
      </c>
      <c r="S32" s="4"/>
      <c r="T32" s="4">
        <v>11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>
      <c r="A33" s="374">
        <v>26</v>
      </c>
      <c r="B33" s="80">
        <v>26</v>
      </c>
      <c r="C33" s="4"/>
      <c r="D33" s="46">
        <v>32201</v>
      </c>
      <c r="E33" s="4"/>
      <c r="F33" s="4" t="s">
        <v>72</v>
      </c>
      <c r="G33" s="45" t="s">
        <v>0</v>
      </c>
      <c r="H33" s="4" t="s">
        <v>106</v>
      </c>
      <c r="I33" s="4" t="s">
        <v>153</v>
      </c>
      <c r="J33" s="4"/>
      <c r="K33" s="4"/>
      <c r="L33" s="4">
        <v>20</v>
      </c>
      <c r="M33" s="45" t="s">
        <v>1</v>
      </c>
      <c r="N33" s="4">
        <v>12</v>
      </c>
      <c r="O33" s="4"/>
      <c r="P33" s="4">
        <v>69</v>
      </c>
      <c r="Q33" s="4" t="s">
        <v>1</v>
      </c>
      <c r="R33" s="4">
        <v>60</v>
      </c>
      <c r="S33" s="4"/>
      <c r="T33" s="4">
        <v>9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>
      <c r="A34" s="374">
        <v>27</v>
      </c>
      <c r="B34" s="80">
        <v>27</v>
      </c>
      <c r="C34" s="4"/>
      <c r="D34" s="46">
        <v>32221</v>
      </c>
      <c r="E34" s="383">
        <v>0</v>
      </c>
      <c r="F34" s="4" t="s">
        <v>113</v>
      </c>
      <c r="G34" s="45" t="s">
        <v>0</v>
      </c>
      <c r="H34" s="4" t="s">
        <v>87</v>
      </c>
      <c r="I34" s="4" t="s">
        <v>153</v>
      </c>
      <c r="J34" s="4"/>
      <c r="K34" s="4"/>
      <c r="L34" s="4">
        <v>10</v>
      </c>
      <c r="M34" s="45" t="s">
        <v>1</v>
      </c>
      <c r="N34" s="4">
        <v>22</v>
      </c>
      <c r="O34" s="4"/>
      <c r="P34" s="4">
        <v>70</v>
      </c>
      <c r="Q34" s="4" t="s">
        <v>1</v>
      </c>
      <c r="R34" s="4">
        <v>87</v>
      </c>
      <c r="S34" s="4"/>
      <c r="T34" s="4">
        <v>-17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>
      <c r="A35" s="374">
        <v>28</v>
      </c>
      <c r="B35" s="80">
        <v>28</v>
      </c>
      <c r="C35" s="4"/>
      <c r="D35" s="46">
        <v>32221</v>
      </c>
      <c r="E35" s="383">
        <v>0</v>
      </c>
      <c r="F35" s="4" t="s">
        <v>113</v>
      </c>
      <c r="G35" s="45" t="s">
        <v>0</v>
      </c>
      <c r="H35" s="4" t="s">
        <v>94</v>
      </c>
      <c r="I35" s="4" t="s">
        <v>153</v>
      </c>
      <c r="J35" s="4"/>
      <c r="K35" s="4"/>
      <c r="L35" s="4">
        <v>14</v>
      </c>
      <c r="M35" s="45" t="s">
        <v>1</v>
      </c>
      <c r="N35" s="4">
        <v>18</v>
      </c>
      <c r="O35" s="4"/>
      <c r="P35" s="4">
        <v>62</v>
      </c>
      <c r="Q35" s="4" t="s">
        <v>1</v>
      </c>
      <c r="R35" s="4">
        <v>64</v>
      </c>
      <c r="S35" s="4"/>
      <c r="T35" s="4">
        <v>-2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>
      <c r="A36" s="374">
        <v>29</v>
      </c>
      <c r="B36" s="80">
        <v>29</v>
      </c>
      <c r="C36" s="4"/>
      <c r="D36" s="46">
        <v>32221</v>
      </c>
      <c r="E36" s="4"/>
      <c r="F36" s="4" t="s">
        <v>100</v>
      </c>
      <c r="G36" s="45" t="s">
        <v>0</v>
      </c>
      <c r="H36" s="4" t="s">
        <v>125</v>
      </c>
      <c r="I36" s="4" t="s">
        <v>153</v>
      </c>
      <c r="J36" s="4"/>
      <c r="K36" s="4"/>
      <c r="L36" s="4">
        <v>22</v>
      </c>
      <c r="M36" s="45" t="s">
        <v>1</v>
      </c>
      <c r="N36" s="4">
        <v>10</v>
      </c>
      <c r="O36" s="4"/>
      <c r="P36" s="4">
        <v>95</v>
      </c>
      <c r="Q36" s="4" t="s">
        <v>1</v>
      </c>
      <c r="R36" s="4">
        <v>68</v>
      </c>
      <c r="S36" s="4"/>
      <c r="T36" s="4">
        <v>27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>
      <c r="A37" s="374">
        <v>30</v>
      </c>
      <c r="B37" s="80">
        <v>30</v>
      </c>
      <c r="C37" s="4"/>
      <c r="D37" s="46">
        <v>32221</v>
      </c>
      <c r="E37" s="4"/>
      <c r="F37" s="4" t="s">
        <v>118</v>
      </c>
      <c r="G37" s="45" t="s">
        <v>0</v>
      </c>
      <c r="H37" s="4" t="s">
        <v>133</v>
      </c>
      <c r="I37" s="4" t="s">
        <v>153</v>
      </c>
      <c r="J37" s="4"/>
      <c r="K37" s="4"/>
      <c r="L37" s="4">
        <v>16</v>
      </c>
      <c r="M37" s="45" t="s">
        <v>1</v>
      </c>
      <c r="N37" s="4">
        <v>16</v>
      </c>
      <c r="O37" s="4"/>
      <c r="P37" s="4">
        <v>54</v>
      </c>
      <c r="Q37" s="4" t="s">
        <v>1</v>
      </c>
      <c r="R37" s="4">
        <v>52</v>
      </c>
      <c r="S37" s="4"/>
      <c r="T37" s="4">
        <v>2</v>
      </c>
      <c r="V37" s="4">
        <f t="shared" si="0"/>
        <v>0</v>
      </c>
      <c r="W37" s="4">
        <f t="shared" si="1"/>
        <v>1</v>
      </c>
      <c r="X37" s="4">
        <f t="shared" si="2"/>
        <v>0</v>
      </c>
    </row>
    <row r="38" spans="1:24">
      <c r="A38" s="374">
        <v>31</v>
      </c>
      <c r="B38" s="80">
        <v>31</v>
      </c>
      <c r="C38" s="4"/>
      <c r="D38" s="46">
        <v>32222</v>
      </c>
      <c r="E38" s="4"/>
      <c r="F38" s="4" t="s">
        <v>143</v>
      </c>
      <c r="G38" s="45" t="s">
        <v>0</v>
      </c>
      <c r="H38" s="4" t="s">
        <v>133</v>
      </c>
      <c r="I38" s="4" t="s">
        <v>153</v>
      </c>
      <c r="J38" s="4"/>
      <c r="K38" s="4"/>
      <c r="L38" s="4">
        <v>21</v>
      </c>
      <c r="M38" s="45" t="s">
        <v>1</v>
      </c>
      <c r="N38" s="4">
        <v>11</v>
      </c>
      <c r="O38" s="4"/>
      <c r="P38" s="4">
        <v>55</v>
      </c>
      <c r="Q38" s="4" t="s">
        <v>1</v>
      </c>
      <c r="R38" s="4">
        <v>46</v>
      </c>
      <c r="S38" s="4"/>
      <c r="T38" s="4">
        <v>9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>
      <c r="A39" s="374">
        <v>32</v>
      </c>
      <c r="B39" s="80">
        <v>32</v>
      </c>
      <c r="C39" s="4"/>
      <c r="D39" s="46">
        <v>32222</v>
      </c>
      <c r="E39" s="383">
        <v>0</v>
      </c>
      <c r="F39" s="4" t="s">
        <v>143</v>
      </c>
      <c r="G39" s="45" t="s">
        <v>0</v>
      </c>
      <c r="H39" s="4" t="s">
        <v>87</v>
      </c>
      <c r="I39" s="4" t="s">
        <v>153</v>
      </c>
      <c r="J39" s="4"/>
      <c r="K39" s="4"/>
      <c r="L39" s="4">
        <v>9</v>
      </c>
      <c r="M39" s="45" t="s">
        <v>1</v>
      </c>
      <c r="N39" s="4">
        <v>23</v>
      </c>
      <c r="O39" s="4"/>
      <c r="P39" s="4">
        <v>54</v>
      </c>
      <c r="Q39" s="4" t="s">
        <v>1</v>
      </c>
      <c r="R39" s="4">
        <v>70</v>
      </c>
      <c r="S39" s="4"/>
      <c r="T39" s="4">
        <v>-16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>
      <c r="A40" s="374">
        <v>33</v>
      </c>
      <c r="B40" s="80">
        <v>33</v>
      </c>
      <c r="C40" s="4"/>
      <c r="D40" s="46">
        <v>32223</v>
      </c>
      <c r="E40" s="4"/>
      <c r="F40" s="4" t="s">
        <v>87</v>
      </c>
      <c r="G40" s="45" t="s">
        <v>0</v>
      </c>
      <c r="H40" s="4" t="s">
        <v>133</v>
      </c>
      <c r="I40" s="4" t="s">
        <v>153</v>
      </c>
      <c r="J40" s="4"/>
      <c r="K40" s="4"/>
      <c r="L40" s="4">
        <v>22</v>
      </c>
      <c r="M40" s="45" t="s">
        <v>1</v>
      </c>
      <c r="N40" s="4">
        <v>10</v>
      </c>
      <c r="O40" s="4"/>
      <c r="P40" s="4">
        <v>69</v>
      </c>
      <c r="Q40" s="4" t="s">
        <v>1</v>
      </c>
      <c r="R40" s="4">
        <v>55</v>
      </c>
      <c r="S40" s="4"/>
      <c r="T40" s="4">
        <v>14</v>
      </c>
      <c r="V40" s="4">
        <f t="shared" ref="V40:V75" si="3">IF(L40&gt;N40,1,0)</f>
        <v>1</v>
      </c>
      <c r="W40" s="4">
        <f t="shared" ref="W40:W75" si="4">IF(ISNUMBER(N40),IF(L40=N40,1,0),)</f>
        <v>0</v>
      </c>
      <c r="X40" s="4">
        <f t="shared" ref="X40:X75" si="5">IF(L40&lt;N40,1,0)</f>
        <v>0</v>
      </c>
    </row>
    <row r="41" spans="1:24">
      <c r="A41" s="374">
        <v>34</v>
      </c>
      <c r="B41" s="80">
        <v>34</v>
      </c>
      <c r="C41" s="4"/>
      <c r="D41" s="46">
        <v>32228</v>
      </c>
      <c r="E41" s="4"/>
      <c r="F41" s="4" t="s">
        <v>94</v>
      </c>
      <c r="G41" s="45" t="s">
        <v>0</v>
      </c>
      <c r="H41" s="4" t="s">
        <v>133</v>
      </c>
      <c r="I41" s="4" t="s">
        <v>153</v>
      </c>
      <c r="J41" s="4"/>
      <c r="K41" s="4"/>
      <c r="L41" s="4">
        <v>18</v>
      </c>
      <c r="M41" s="45" t="s">
        <v>1</v>
      </c>
      <c r="N41" s="4">
        <v>14</v>
      </c>
      <c r="O41" s="4"/>
      <c r="P41" s="4">
        <v>69</v>
      </c>
      <c r="Q41" s="4" t="s">
        <v>1</v>
      </c>
      <c r="R41" s="4">
        <v>51</v>
      </c>
      <c r="S41" s="4"/>
      <c r="T41" s="4">
        <v>18</v>
      </c>
      <c r="V41" s="4">
        <f t="shared" si="3"/>
        <v>1</v>
      </c>
      <c r="W41" s="4">
        <f t="shared" si="4"/>
        <v>0</v>
      </c>
      <c r="X41" s="4">
        <f t="shared" si="5"/>
        <v>0</v>
      </c>
    </row>
    <row r="42" spans="1:24">
      <c r="A42" s="374">
        <v>35</v>
      </c>
      <c r="B42" s="80">
        <v>35</v>
      </c>
      <c r="C42" s="4"/>
      <c r="D42" s="46">
        <v>32228</v>
      </c>
      <c r="E42" s="4"/>
      <c r="F42" s="4" t="s">
        <v>143</v>
      </c>
      <c r="G42" s="45" t="s">
        <v>0</v>
      </c>
      <c r="H42" s="4" t="s">
        <v>106</v>
      </c>
      <c r="I42" s="4" t="s">
        <v>153</v>
      </c>
      <c r="J42" s="4"/>
      <c r="K42" s="4"/>
      <c r="L42" s="4">
        <v>16</v>
      </c>
      <c r="M42" s="45" t="s">
        <v>1</v>
      </c>
      <c r="N42" s="4">
        <v>16</v>
      </c>
      <c r="O42" s="4"/>
      <c r="P42" s="4">
        <v>54</v>
      </c>
      <c r="Q42" s="4" t="s">
        <v>1</v>
      </c>
      <c r="R42" s="4">
        <v>58</v>
      </c>
      <c r="S42" s="4"/>
      <c r="T42" s="4">
        <v>-4</v>
      </c>
      <c r="V42" s="4">
        <f t="shared" si="3"/>
        <v>0</v>
      </c>
      <c r="W42" s="4">
        <f t="shared" si="4"/>
        <v>1</v>
      </c>
      <c r="X42" s="4">
        <f t="shared" si="5"/>
        <v>0</v>
      </c>
    </row>
    <row r="43" spans="1:24">
      <c r="A43" s="374">
        <v>36</v>
      </c>
      <c r="B43" s="80">
        <v>36</v>
      </c>
      <c r="C43" s="4"/>
      <c r="D43" s="46">
        <v>32228</v>
      </c>
      <c r="E43" s="4"/>
      <c r="F43" s="4" t="s">
        <v>118</v>
      </c>
      <c r="G43" s="45" t="s">
        <v>0</v>
      </c>
      <c r="H43" s="4" t="s">
        <v>374</v>
      </c>
      <c r="I43" s="4" t="s">
        <v>153</v>
      </c>
      <c r="J43" s="4"/>
      <c r="K43" s="4"/>
      <c r="L43" s="4">
        <v>20</v>
      </c>
      <c r="M43" s="45" t="s">
        <v>1</v>
      </c>
      <c r="N43" s="4">
        <v>12</v>
      </c>
      <c r="O43" s="4"/>
      <c r="P43" s="4">
        <v>62</v>
      </c>
      <c r="Q43" s="4" t="s">
        <v>1</v>
      </c>
      <c r="R43" s="4">
        <v>55</v>
      </c>
      <c r="S43" s="4"/>
      <c r="T43" s="4">
        <v>7</v>
      </c>
      <c r="V43" s="4">
        <f t="shared" si="3"/>
        <v>1</v>
      </c>
      <c r="W43" s="4">
        <f t="shared" si="4"/>
        <v>0</v>
      </c>
      <c r="X43" s="4">
        <f t="shared" si="5"/>
        <v>0</v>
      </c>
    </row>
    <row r="44" spans="1:24">
      <c r="A44" s="374">
        <v>37</v>
      </c>
      <c r="B44" s="80">
        <v>37</v>
      </c>
      <c r="C44" s="4"/>
      <c r="D44" s="46">
        <v>32229</v>
      </c>
      <c r="E44" s="4"/>
      <c r="F44" s="4" t="s">
        <v>143</v>
      </c>
      <c r="G44" s="45" t="s">
        <v>0</v>
      </c>
      <c r="H44" s="4" t="s">
        <v>113</v>
      </c>
      <c r="I44" s="4" t="s">
        <v>153</v>
      </c>
      <c r="J44" s="4"/>
      <c r="K44" s="4"/>
      <c r="L44" s="4">
        <v>18</v>
      </c>
      <c r="M44" s="45" t="s">
        <v>1</v>
      </c>
      <c r="N44" s="4">
        <v>14</v>
      </c>
      <c r="O44" s="4"/>
      <c r="P44" s="4">
        <v>77</v>
      </c>
      <c r="Q44" s="4" t="s">
        <v>1</v>
      </c>
      <c r="R44" s="4">
        <v>59</v>
      </c>
      <c r="S44" s="4"/>
      <c r="T44" s="4">
        <v>18</v>
      </c>
      <c r="V44" s="4">
        <f t="shared" si="3"/>
        <v>1</v>
      </c>
      <c r="W44" s="4">
        <f t="shared" si="4"/>
        <v>0</v>
      </c>
      <c r="X44" s="4">
        <f t="shared" si="5"/>
        <v>0</v>
      </c>
    </row>
    <row r="45" spans="1:24">
      <c r="A45" s="374">
        <v>38</v>
      </c>
      <c r="B45" s="80">
        <v>38</v>
      </c>
      <c r="C45" s="4"/>
      <c r="D45" s="46">
        <v>32229</v>
      </c>
      <c r="E45" s="383">
        <v>0</v>
      </c>
      <c r="F45" s="4" t="s">
        <v>125</v>
      </c>
      <c r="G45" s="45" t="s">
        <v>0</v>
      </c>
      <c r="H45" s="4" t="s">
        <v>133</v>
      </c>
      <c r="I45" s="4" t="s">
        <v>153</v>
      </c>
      <c r="J45" s="4"/>
      <c r="K45" s="4"/>
      <c r="L45" s="4">
        <v>13</v>
      </c>
      <c r="M45" s="45" t="s">
        <v>1</v>
      </c>
      <c r="N45" s="4">
        <v>19</v>
      </c>
      <c r="O45" s="4"/>
      <c r="P45" s="4">
        <v>50</v>
      </c>
      <c r="Q45" s="4" t="s">
        <v>1</v>
      </c>
      <c r="R45" s="4">
        <v>55</v>
      </c>
      <c r="S45" s="4"/>
      <c r="T45" s="4">
        <v>-5</v>
      </c>
      <c r="V45" s="4">
        <f t="shared" si="3"/>
        <v>0</v>
      </c>
      <c r="W45" s="4">
        <f t="shared" si="4"/>
        <v>0</v>
      </c>
      <c r="X45" s="4">
        <f t="shared" si="5"/>
        <v>1</v>
      </c>
    </row>
    <row r="46" spans="1:24">
      <c r="A46" s="374">
        <v>39</v>
      </c>
      <c r="B46" s="80">
        <v>39</v>
      </c>
      <c r="C46" s="4"/>
      <c r="D46" s="46">
        <v>32235</v>
      </c>
      <c r="E46" s="383">
        <v>0</v>
      </c>
      <c r="F46" s="4" t="s">
        <v>170</v>
      </c>
      <c r="G46" s="45" t="s">
        <v>0</v>
      </c>
      <c r="H46" s="4" t="s">
        <v>118</v>
      </c>
      <c r="I46" s="4" t="s">
        <v>153</v>
      </c>
      <c r="J46" s="4"/>
      <c r="K46" s="4"/>
      <c r="L46" s="4">
        <v>14</v>
      </c>
      <c r="M46" s="45" t="s">
        <v>1</v>
      </c>
      <c r="N46" s="4">
        <v>18</v>
      </c>
      <c r="O46" s="4"/>
      <c r="P46" s="4">
        <v>55</v>
      </c>
      <c r="Q46" s="4" t="s">
        <v>1</v>
      </c>
      <c r="R46" s="4">
        <v>82</v>
      </c>
      <c r="S46" s="4"/>
      <c r="T46" s="4">
        <v>-27</v>
      </c>
      <c r="V46" s="4">
        <f t="shared" si="3"/>
        <v>0</v>
      </c>
      <c r="W46" s="4">
        <f t="shared" si="4"/>
        <v>0</v>
      </c>
      <c r="X46" s="4">
        <f t="shared" si="5"/>
        <v>1</v>
      </c>
    </row>
    <row r="47" spans="1:24">
      <c r="A47" s="374">
        <v>40</v>
      </c>
      <c r="B47" s="80">
        <v>40</v>
      </c>
      <c r="C47" s="4"/>
      <c r="D47" s="46">
        <v>32235</v>
      </c>
      <c r="E47" s="383">
        <v>0</v>
      </c>
      <c r="F47" s="4" t="s">
        <v>72</v>
      </c>
      <c r="G47" s="45" t="s">
        <v>0</v>
      </c>
      <c r="H47" s="4" t="s">
        <v>118</v>
      </c>
      <c r="I47" s="4" t="s">
        <v>153</v>
      </c>
      <c r="J47" s="4"/>
      <c r="K47" s="4"/>
      <c r="L47" s="4">
        <v>13</v>
      </c>
      <c r="M47" s="45" t="s">
        <v>1</v>
      </c>
      <c r="N47" s="4">
        <v>19</v>
      </c>
      <c r="O47" s="4"/>
      <c r="P47" s="4">
        <v>68</v>
      </c>
      <c r="Q47" s="4" t="s">
        <v>1</v>
      </c>
      <c r="R47" s="4">
        <v>72</v>
      </c>
      <c r="S47" s="4"/>
      <c r="T47" s="4">
        <v>-4</v>
      </c>
      <c r="V47" s="4">
        <f t="shared" si="3"/>
        <v>0</v>
      </c>
      <c r="W47" s="4">
        <f t="shared" si="4"/>
        <v>0</v>
      </c>
      <c r="X47" s="4">
        <f t="shared" si="5"/>
        <v>1</v>
      </c>
    </row>
    <row r="48" spans="1:24">
      <c r="A48" s="374">
        <v>41</v>
      </c>
      <c r="B48" s="80">
        <v>41</v>
      </c>
      <c r="C48" s="4"/>
      <c r="D48" s="46">
        <v>32236</v>
      </c>
      <c r="E48" s="4"/>
      <c r="F48" s="4" t="s">
        <v>94</v>
      </c>
      <c r="G48" s="45" t="s">
        <v>0</v>
      </c>
      <c r="H48" s="4" t="s">
        <v>118</v>
      </c>
      <c r="I48" s="4" t="s">
        <v>153</v>
      </c>
      <c r="J48" s="4"/>
      <c r="K48" s="4"/>
      <c r="L48" s="4">
        <v>16</v>
      </c>
      <c r="M48" s="45" t="s">
        <v>1</v>
      </c>
      <c r="N48" s="4">
        <v>16</v>
      </c>
      <c r="O48" s="4"/>
      <c r="P48" s="4">
        <v>78</v>
      </c>
      <c r="Q48" s="4" t="s">
        <v>1</v>
      </c>
      <c r="R48" s="4">
        <v>71</v>
      </c>
      <c r="S48" s="4"/>
      <c r="T48" s="4">
        <v>7</v>
      </c>
      <c r="V48" s="4">
        <f t="shared" si="3"/>
        <v>0</v>
      </c>
      <c r="W48" s="4">
        <f t="shared" si="4"/>
        <v>1</v>
      </c>
      <c r="X48" s="4">
        <f t="shared" si="5"/>
        <v>0</v>
      </c>
    </row>
    <row r="49" spans="1:24">
      <c r="A49" s="374">
        <v>42</v>
      </c>
      <c r="B49" s="80">
        <v>42</v>
      </c>
      <c r="C49" s="4"/>
      <c r="D49" s="46">
        <v>32236</v>
      </c>
      <c r="E49" s="383">
        <v>0</v>
      </c>
      <c r="F49" s="4" t="s">
        <v>125</v>
      </c>
      <c r="G49" s="45" t="s">
        <v>0</v>
      </c>
      <c r="H49" s="4" t="s">
        <v>118</v>
      </c>
      <c r="I49" s="4" t="s">
        <v>153</v>
      </c>
      <c r="J49" s="4"/>
      <c r="K49" s="4"/>
      <c r="L49" s="4">
        <v>12</v>
      </c>
      <c r="M49" s="45" t="s">
        <v>1</v>
      </c>
      <c r="N49" s="4">
        <v>20</v>
      </c>
      <c r="O49" s="4"/>
      <c r="P49" s="4">
        <v>61</v>
      </c>
      <c r="Q49" s="4" t="s">
        <v>1</v>
      </c>
      <c r="R49" s="4">
        <v>77</v>
      </c>
      <c r="S49" s="4"/>
      <c r="T49" s="4">
        <v>-16</v>
      </c>
      <c r="V49" s="4">
        <f t="shared" si="3"/>
        <v>0</v>
      </c>
      <c r="W49" s="4">
        <f t="shared" si="4"/>
        <v>0</v>
      </c>
      <c r="X49" s="4">
        <f t="shared" si="5"/>
        <v>1</v>
      </c>
    </row>
    <row r="50" spans="1:24">
      <c r="A50" s="374">
        <v>43</v>
      </c>
      <c r="B50" s="80">
        <v>43</v>
      </c>
      <c r="C50" s="4"/>
      <c r="D50" s="46">
        <v>32243</v>
      </c>
      <c r="E50" s="4"/>
      <c r="F50" s="4" t="s">
        <v>106</v>
      </c>
      <c r="G50" s="45" t="s">
        <v>0</v>
      </c>
      <c r="H50" s="4" t="s">
        <v>94</v>
      </c>
      <c r="I50" s="4" t="s">
        <v>153</v>
      </c>
      <c r="J50" s="4"/>
      <c r="K50" s="4"/>
      <c r="L50" s="4">
        <v>18</v>
      </c>
      <c r="M50" s="45" t="s">
        <v>1</v>
      </c>
      <c r="N50" s="4">
        <v>14</v>
      </c>
      <c r="O50" s="4"/>
      <c r="P50" s="4">
        <v>63</v>
      </c>
      <c r="Q50" s="4" t="s">
        <v>1</v>
      </c>
      <c r="R50" s="4">
        <v>56</v>
      </c>
      <c r="S50" s="4"/>
      <c r="T50" s="4">
        <v>7</v>
      </c>
      <c r="V50" s="4">
        <f t="shared" si="3"/>
        <v>1</v>
      </c>
      <c r="W50" s="4">
        <f t="shared" si="4"/>
        <v>0</v>
      </c>
      <c r="X50" s="4">
        <f t="shared" si="5"/>
        <v>0</v>
      </c>
    </row>
    <row r="51" spans="1:24">
      <c r="A51" s="374">
        <v>44</v>
      </c>
      <c r="B51" s="80">
        <v>44</v>
      </c>
      <c r="C51" s="4"/>
      <c r="D51" s="46">
        <v>32251</v>
      </c>
      <c r="E51" s="4"/>
      <c r="F51" s="4" t="s">
        <v>170</v>
      </c>
      <c r="G51" s="45" t="s">
        <v>0</v>
      </c>
      <c r="H51" s="4" t="s">
        <v>374</v>
      </c>
      <c r="I51" s="4" t="s">
        <v>153</v>
      </c>
      <c r="J51" s="4"/>
      <c r="K51" s="4"/>
      <c r="L51" s="4">
        <v>23</v>
      </c>
      <c r="M51" s="45" t="s">
        <v>1</v>
      </c>
      <c r="N51" s="4">
        <v>9</v>
      </c>
      <c r="O51" s="4"/>
      <c r="P51" s="4">
        <v>80</v>
      </c>
      <c r="Q51" s="4" t="s">
        <v>1</v>
      </c>
      <c r="R51" s="4">
        <v>51</v>
      </c>
      <c r="S51" s="4"/>
      <c r="T51" s="4">
        <v>29</v>
      </c>
      <c r="V51" s="4">
        <f t="shared" si="3"/>
        <v>1</v>
      </c>
      <c r="W51" s="4">
        <f t="shared" si="4"/>
        <v>0</v>
      </c>
      <c r="X51" s="4">
        <f t="shared" si="5"/>
        <v>0</v>
      </c>
    </row>
    <row r="52" spans="1:24">
      <c r="A52" s="374">
        <v>45</v>
      </c>
      <c r="B52" s="80">
        <v>45</v>
      </c>
      <c r="C52" s="4"/>
      <c r="D52" s="46">
        <v>32270</v>
      </c>
      <c r="E52" s="383">
        <v>0</v>
      </c>
      <c r="F52" s="4" t="s">
        <v>72</v>
      </c>
      <c r="G52" s="45" t="s">
        <v>0</v>
      </c>
      <c r="H52" s="4" t="s">
        <v>87</v>
      </c>
      <c r="I52" s="4" t="s">
        <v>153</v>
      </c>
      <c r="J52" s="4"/>
      <c r="K52" s="4"/>
      <c r="L52" s="4">
        <v>11</v>
      </c>
      <c r="M52" s="45" t="s">
        <v>1</v>
      </c>
      <c r="N52" s="4">
        <v>21</v>
      </c>
      <c r="O52" s="4"/>
      <c r="P52" s="4">
        <v>57</v>
      </c>
      <c r="Q52" s="4" t="s">
        <v>1</v>
      </c>
      <c r="R52" s="4">
        <v>74</v>
      </c>
      <c r="S52" s="4"/>
      <c r="T52" s="4">
        <v>-17</v>
      </c>
      <c r="V52" s="4">
        <f t="shared" si="3"/>
        <v>0</v>
      </c>
      <c r="W52" s="4">
        <f t="shared" si="4"/>
        <v>0</v>
      </c>
      <c r="X52" s="4">
        <f t="shared" si="5"/>
        <v>1</v>
      </c>
    </row>
    <row r="53" spans="1:24">
      <c r="A53" s="374">
        <v>46</v>
      </c>
      <c r="B53" s="80">
        <v>46</v>
      </c>
      <c r="C53" s="4"/>
      <c r="D53" s="46">
        <v>32270</v>
      </c>
      <c r="E53" s="4"/>
      <c r="F53" s="4" t="s">
        <v>87</v>
      </c>
      <c r="G53" s="45" t="s">
        <v>0</v>
      </c>
      <c r="H53" s="4" t="s">
        <v>125</v>
      </c>
      <c r="I53" s="4" t="s">
        <v>153</v>
      </c>
      <c r="J53" s="4"/>
      <c r="K53" s="4"/>
      <c r="L53" s="4">
        <v>22</v>
      </c>
      <c r="M53" s="45" t="s">
        <v>1</v>
      </c>
      <c r="N53" s="4">
        <v>10</v>
      </c>
      <c r="O53" s="4"/>
      <c r="P53" s="4">
        <v>79</v>
      </c>
      <c r="Q53" s="4" t="s">
        <v>1</v>
      </c>
      <c r="R53" s="4">
        <v>46</v>
      </c>
      <c r="S53" s="4"/>
      <c r="T53" s="4">
        <v>33</v>
      </c>
      <c r="V53" s="4">
        <f t="shared" si="3"/>
        <v>1</v>
      </c>
      <c r="W53" s="4">
        <f t="shared" si="4"/>
        <v>0</v>
      </c>
      <c r="X53" s="4">
        <f t="shared" si="5"/>
        <v>0</v>
      </c>
    </row>
    <row r="54" spans="1:24">
      <c r="A54" s="374">
        <v>47</v>
      </c>
      <c r="B54" s="80">
        <v>47</v>
      </c>
      <c r="C54" s="4"/>
      <c r="D54" s="46">
        <v>32275</v>
      </c>
      <c r="E54" s="383">
        <v>0</v>
      </c>
      <c r="F54" s="4" t="s">
        <v>170</v>
      </c>
      <c r="G54" s="45" t="s">
        <v>0</v>
      </c>
      <c r="H54" s="4" t="s">
        <v>125</v>
      </c>
      <c r="I54" s="4" t="s">
        <v>153</v>
      </c>
      <c r="J54" s="4"/>
      <c r="K54" s="4"/>
      <c r="L54" s="4">
        <v>10</v>
      </c>
      <c r="M54" s="45" t="s">
        <v>1</v>
      </c>
      <c r="N54" s="4">
        <v>22</v>
      </c>
      <c r="O54" s="4"/>
      <c r="P54" s="4">
        <v>72</v>
      </c>
      <c r="Q54" s="4" t="s">
        <v>1</v>
      </c>
      <c r="R54" s="4">
        <v>75</v>
      </c>
      <c r="S54" s="4"/>
      <c r="T54" s="4">
        <v>-3</v>
      </c>
      <c r="V54" s="4">
        <f t="shared" si="3"/>
        <v>0</v>
      </c>
      <c r="W54" s="4">
        <f t="shared" si="4"/>
        <v>0</v>
      </c>
      <c r="X54" s="4">
        <f t="shared" si="5"/>
        <v>1</v>
      </c>
    </row>
    <row r="55" spans="1:24">
      <c r="A55" s="374">
        <v>48</v>
      </c>
      <c r="B55" s="80">
        <v>48</v>
      </c>
      <c r="C55" s="4"/>
      <c r="D55" s="46">
        <v>32277</v>
      </c>
      <c r="E55" s="4"/>
      <c r="F55" s="4" t="s">
        <v>72</v>
      </c>
      <c r="G55" s="45" t="s">
        <v>0</v>
      </c>
      <c r="H55" s="4" t="s">
        <v>143</v>
      </c>
      <c r="I55" s="4" t="s">
        <v>153</v>
      </c>
      <c r="J55" s="4"/>
      <c r="K55" s="4"/>
      <c r="L55" s="4">
        <v>20</v>
      </c>
      <c r="M55" s="45" t="s">
        <v>1</v>
      </c>
      <c r="N55" s="4">
        <v>12</v>
      </c>
      <c r="O55" s="4"/>
      <c r="P55" s="4">
        <v>77</v>
      </c>
      <c r="Q55" s="4" t="s">
        <v>1</v>
      </c>
      <c r="R55" s="4">
        <v>56</v>
      </c>
      <c r="S55" s="4"/>
      <c r="T55" s="4">
        <v>21</v>
      </c>
      <c r="V55" s="4">
        <f t="shared" si="3"/>
        <v>1</v>
      </c>
      <c r="W55" s="4">
        <f t="shared" si="4"/>
        <v>0</v>
      </c>
      <c r="X55" s="4">
        <f t="shared" si="5"/>
        <v>0</v>
      </c>
    </row>
    <row r="56" spans="1:24">
      <c r="A56" s="374">
        <v>49</v>
      </c>
      <c r="B56" s="80">
        <v>49</v>
      </c>
      <c r="C56" s="4"/>
      <c r="D56" s="46">
        <v>32277</v>
      </c>
      <c r="E56" s="383">
        <v>0</v>
      </c>
      <c r="F56" s="4" t="s">
        <v>133</v>
      </c>
      <c r="G56" s="45" t="s">
        <v>0</v>
      </c>
      <c r="H56" s="4" t="s">
        <v>100</v>
      </c>
      <c r="I56" s="4" t="s">
        <v>153</v>
      </c>
      <c r="J56" s="4"/>
      <c r="K56" s="4"/>
      <c r="L56" s="4">
        <v>14</v>
      </c>
      <c r="M56" s="45" t="s">
        <v>1</v>
      </c>
      <c r="N56" s="4">
        <v>18</v>
      </c>
      <c r="O56" s="4"/>
      <c r="P56" s="4">
        <v>48</v>
      </c>
      <c r="Q56" s="4" t="s">
        <v>1</v>
      </c>
      <c r="R56" s="4">
        <v>59</v>
      </c>
      <c r="S56" s="4"/>
      <c r="T56" s="4">
        <v>-11</v>
      </c>
      <c r="V56" s="4">
        <f t="shared" si="3"/>
        <v>0</v>
      </c>
      <c r="W56" s="4">
        <f t="shared" si="4"/>
        <v>0</v>
      </c>
      <c r="X56" s="4">
        <f t="shared" si="5"/>
        <v>1</v>
      </c>
    </row>
    <row r="57" spans="1:24">
      <c r="A57" s="374">
        <v>50</v>
      </c>
      <c r="B57" s="80">
        <v>50</v>
      </c>
      <c r="C57" s="4"/>
      <c r="D57" s="46">
        <v>32291</v>
      </c>
      <c r="E57" s="4"/>
      <c r="F57" s="4" t="s">
        <v>87</v>
      </c>
      <c r="G57" s="45" t="s">
        <v>0</v>
      </c>
      <c r="H57" s="4" t="s">
        <v>374</v>
      </c>
      <c r="I57" s="4" t="s">
        <v>153</v>
      </c>
      <c r="J57" s="4"/>
      <c r="K57" s="4"/>
      <c r="L57" s="4">
        <v>19</v>
      </c>
      <c r="M57" s="45" t="s">
        <v>1</v>
      </c>
      <c r="N57" s="4">
        <v>13</v>
      </c>
      <c r="O57" s="4"/>
      <c r="P57" s="4">
        <v>80</v>
      </c>
      <c r="Q57" s="4" t="s">
        <v>1</v>
      </c>
      <c r="R57" s="4">
        <v>63</v>
      </c>
      <c r="S57" s="4"/>
      <c r="T57" s="4">
        <v>17</v>
      </c>
      <c r="V57" s="4">
        <f t="shared" si="3"/>
        <v>1</v>
      </c>
      <c r="W57" s="4">
        <f t="shared" si="4"/>
        <v>0</v>
      </c>
      <c r="X57" s="4">
        <f t="shared" si="5"/>
        <v>0</v>
      </c>
    </row>
    <row r="58" spans="1:24">
      <c r="A58" s="374">
        <v>51</v>
      </c>
      <c r="B58" s="80">
        <v>51</v>
      </c>
      <c r="C58" s="4"/>
      <c r="D58" s="46">
        <v>32291</v>
      </c>
      <c r="E58" s="4"/>
      <c r="F58" s="4" t="s">
        <v>118</v>
      </c>
      <c r="G58" s="45" t="s">
        <v>0</v>
      </c>
      <c r="H58" s="4" t="s">
        <v>100</v>
      </c>
      <c r="I58" s="4" t="s">
        <v>153</v>
      </c>
      <c r="J58" s="4"/>
      <c r="K58" s="4"/>
      <c r="L58" s="4">
        <v>19</v>
      </c>
      <c r="M58" s="45" t="s">
        <v>1</v>
      </c>
      <c r="N58" s="4">
        <v>13</v>
      </c>
      <c r="O58" s="4"/>
      <c r="P58" s="4">
        <v>55</v>
      </c>
      <c r="Q58" s="4" t="s">
        <v>1</v>
      </c>
      <c r="R58" s="4">
        <v>51</v>
      </c>
      <c r="S58" s="4"/>
      <c r="T58" s="4">
        <v>4</v>
      </c>
      <c r="V58" s="4">
        <f t="shared" si="3"/>
        <v>1</v>
      </c>
      <c r="W58" s="4">
        <f t="shared" si="4"/>
        <v>0</v>
      </c>
      <c r="X58" s="4">
        <f t="shared" si="5"/>
        <v>0</v>
      </c>
    </row>
    <row r="59" spans="1:24">
      <c r="A59" s="374">
        <v>52</v>
      </c>
      <c r="B59" s="80">
        <v>52</v>
      </c>
      <c r="C59" s="4"/>
      <c r="D59" s="46">
        <v>32291</v>
      </c>
      <c r="E59" s="4"/>
      <c r="F59" s="4" t="s">
        <v>118</v>
      </c>
      <c r="G59" s="45" t="s">
        <v>0</v>
      </c>
      <c r="H59" s="4" t="s">
        <v>143</v>
      </c>
      <c r="I59" s="4" t="s">
        <v>153</v>
      </c>
      <c r="J59" s="4"/>
      <c r="K59" s="4"/>
      <c r="L59" s="4">
        <v>20</v>
      </c>
      <c r="M59" s="45" t="s">
        <v>1</v>
      </c>
      <c r="N59" s="4">
        <v>12</v>
      </c>
      <c r="O59" s="4"/>
      <c r="P59" s="4">
        <v>63</v>
      </c>
      <c r="Q59" s="4" t="s">
        <v>1</v>
      </c>
      <c r="R59" s="4">
        <v>50</v>
      </c>
      <c r="S59" s="4"/>
      <c r="T59" s="4">
        <v>13</v>
      </c>
      <c r="V59" s="4">
        <f t="shared" si="3"/>
        <v>1</v>
      </c>
      <c r="W59" s="4">
        <f t="shared" si="4"/>
        <v>0</v>
      </c>
      <c r="X59" s="4">
        <f t="shared" si="5"/>
        <v>0</v>
      </c>
    </row>
    <row r="60" spans="1:24">
      <c r="A60" s="374">
        <v>53</v>
      </c>
      <c r="B60" s="80">
        <v>53</v>
      </c>
      <c r="C60" s="4"/>
      <c r="D60" s="46">
        <v>32297</v>
      </c>
      <c r="E60" s="383">
        <v>0</v>
      </c>
      <c r="F60" s="4" t="s">
        <v>72</v>
      </c>
      <c r="G60" s="45" t="s">
        <v>0</v>
      </c>
      <c r="H60" s="4" t="s">
        <v>113</v>
      </c>
      <c r="I60" s="4" t="s">
        <v>153</v>
      </c>
      <c r="J60" s="4"/>
      <c r="K60" s="4"/>
      <c r="L60" s="4">
        <v>14</v>
      </c>
      <c r="M60" s="45" t="s">
        <v>1</v>
      </c>
      <c r="N60" s="4">
        <v>18</v>
      </c>
      <c r="O60" s="4"/>
      <c r="P60" s="4">
        <v>75</v>
      </c>
      <c r="Q60" s="4" t="s">
        <v>1</v>
      </c>
      <c r="R60" s="4">
        <v>74</v>
      </c>
      <c r="S60" s="4"/>
      <c r="T60" s="4">
        <v>1</v>
      </c>
      <c r="V60" s="4">
        <f t="shared" si="3"/>
        <v>0</v>
      </c>
      <c r="W60" s="4">
        <f t="shared" si="4"/>
        <v>0</v>
      </c>
      <c r="X60" s="4">
        <f t="shared" si="5"/>
        <v>1</v>
      </c>
    </row>
    <row r="61" spans="1:24">
      <c r="A61" s="374">
        <v>54</v>
      </c>
      <c r="B61" s="80">
        <v>54</v>
      </c>
      <c r="C61" s="4"/>
      <c r="D61" s="46">
        <v>32298</v>
      </c>
      <c r="E61" s="4"/>
      <c r="F61" s="4" t="s">
        <v>118</v>
      </c>
      <c r="G61" s="45" t="s">
        <v>0</v>
      </c>
      <c r="H61" s="4" t="s">
        <v>87</v>
      </c>
      <c r="I61" s="4" t="s">
        <v>153</v>
      </c>
      <c r="J61" s="4"/>
      <c r="K61" s="4"/>
      <c r="L61" s="4">
        <v>18</v>
      </c>
      <c r="M61" s="45" t="s">
        <v>1</v>
      </c>
      <c r="N61" s="4">
        <v>14</v>
      </c>
      <c r="O61" s="4"/>
      <c r="P61" s="4">
        <v>54</v>
      </c>
      <c r="Q61" s="4" t="s">
        <v>1</v>
      </c>
      <c r="R61" s="4">
        <v>45</v>
      </c>
      <c r="S61" s="4"/>
      <c r="T61" s="4">
        <v>9</v>
      </c>
      <c r="V61" s="4">
        <f t="shared" si="3"/>
        <v>1</v>
      </c>
      <c r="W61" s="4">
        <f t="shared" si="4"/>
        <v>0</v>
      </c>
      <c r="X61" s="4">
        <f t="shared" si="5"/>
        <v>0</v>
      </c>
    </row>
    <row r="62" spans="1:24">
      <c r="A62" s="374">
        <v>55</v>
      </c>
      <c r="B62" s="80">
        <v>55</v>
      </c>
      <c r="C62" s="4"/>
      <c r="D62" s="46">
        <v>32299</v>
      </c>
      <c r="E62" s="4"/>
      <c r="F62" s="4" t="s">
        <v>106</v>
      </c>
      <c r="G62" s="45" t="s">
        <v>0</v>
      </c>
      <c r="H62" s="4" t="s">
        <v>87</v>
      </c>
      <c r="I62" s="4" t="s">
        <v>153</v>
      </c>
      <c r="J62" s="4"/>
      <c r="K62" s="4"/>
      <c r="L62" s="4">
        <v>17</v>
      </c>
      <c r="M62" s="45" t="s">
        <v>1</v>
      </c>
      <c r="N62" s="4">
        <v>15</v>
      </c>
      <c r="O62" s="4"/>
      <c r="P62" s="4">
        <v>48</v>
      </c>
      <c r="Q62" s="4" t="s">
        <v>1</v>
      </c>
      <c r="R62" s="4">
        <v>42</v>
      </c>
      <c r="S62" s="4"/>
      <c r="T62" s="4">
        <v>6</v>
      </c>
      <c r="V62" s="4">
        <f t="shared" si="3"/>
        <v>1</v>
      </c>
      <c r="W62" s="4">
        <f t="shared" si="4"/>
        <v>0</v>
      </c>
      <c r="X62" s="4">
        <f t="shared" si="5"/>
        <v>0</v>
      </c>
    </row>
    <row r="63" spans="1:24">
      <c r="A63" s="374">
        <v>56</v>
      </c>
      <c r="B63" s="80">
        <v>56</v>
      </c>
      <c r="C63" s="4"/>
      <c r="D63" s="46">
        <v>32305</v>
      </c>
      <c r="E63" s="4"/>
      <c r="F63" s="4" t="s">
        <v>106</v>
      </c>
      <c r="G63" s="45" t="s">
        <v>0</v>
      </c>
      <c r="H63" s="4" t="s">
        <v>125</v>
      </c>
      <c r="I63" s="4" t="s">
        <v>153</v>
      </c>
      <c r="J63" s="4"/>
      <c r="K63" s="4"/>
      <c r="L63" s="4">
        <v>23</v>
      </c>
      <c r="M63" s="45" t="s">
        <v>1</v>
      </c>
      <c r="N63" s="4">
        <v>9</v>
      </c>
      <c r="O63" s="4"/>
      <c r="P63" s="4">
        <v>73</v>
      </c>
      <c r="Q63" s="4" t="s">
        <v>1</v>
      </c>
      <c r="R63" s="4">
        <v>48</v>
      </c>
      <c r="S63" s="4"/>
      <c r="T63" s="4">
        <v>25</v>
      </c>
      <c r="V63" s="4">
        <f t="shared" si="3"/>
        <v>1</v>
      </c>
      <c r="W63" s="4">
        <f t="shared" si="4"/>
        <v>0</v>
      </c>
      <c r="X63" s="4">
        <f t="shared" si="5"/>
        <v>0</v>
      </c>
    </row>
    <row r="64" spans="1:24">
      <c r="A64" s="374">
        <v>57</v>
      </c>
      <c r="B64" s="80">
        <v>57</v>
      </c>
      <c r="C64" s="4"/>
      <c r="D64" s="46">
        <v>32306</v>
      </c>
      <c r="E64" s="4"/>
      <c r="F64" s="4" t="s">
        <v>113</v>
      </c>
      <c r="G64" s="45" t="s">
        <v>0</v>
      </c>
      <c r="H64" s="4" t="s">
        <v>125</v>
      </c>
      <c r="I64" s="4" t="s">
        <v>153</v>
      </c>
      <c r="J64" s="4"/>
      <c r="K64" s="4"/>
      <c r="L64" s="4">
        <v>24</v>
      </c>
      <c r="M64" s="45" t="s">
        <v>1</v>
      </c>
      <c r="N64" s="4">
        <v>8</v>
      </c>
      <c r="O64" s="4"/>
      <c r="P64" s="4">
        <v>94</v>
      </c>
      <c r="Q64" s="4" t="s">
        <v>1</v>
      </c>
      <c r="R64" s="4">
        <v>59</v>
      </c>
      <c r="S64" s="4"/>
      <c r="T64" s="4">
        <v>35</v>
      </c>
      <c r="V64" s="4">
        <f t="shared" si="3"/>
        <v>1</v>
      </c>
      <c r="W64" s="4">
        <f t="shared" si="4"/>
        <v>0</v>
      </c>
      <c r="X64" s="4">
        <f t="shared" si="5"/>
        <v>0</v>
      </c>
    </row>
    <row r="65" spans="1:24">
      <c r="A65" s="374">
        <v>58</v>
      </c>
      <c r="B65" s="80">
        <v>58</v>
      </c>
      <c r="C65" s="4"/>
      <c r="D65" s="46">
        <v>32306</v>
      </c>
      <c r="E65" s="4"/>
      <c r="F65" s="4" t="s">
        <v>113</v>
      </c>
      <c r="G65" s="45" t="s">
        <v>0</v>
      </c>
      <c r="H65" s="4" t="s">
        <v>118</v>
      </c>
      <c r="I65" s="4" t="s">
        <v>153</v>
      </c>
      <c r="J65" s="4"/>
      <c r="K65" s="4"/>
      <c r="L65" s="4">
        <v>16</v>
      </c>
      <c r="M65" s="45" t="s">
        <v>1</v>
      </c>
      <c r="N65" s="4">
        <v>16</v>
      </c>
      <c r="O65" s="4"/>
      <c r="P65" s="4">
        <v>71</v>
      </c>
      <c r="Q65" s="4" t="s">
        <v>1</v>
      </c>
      <c r="R65" s="4">
        <v>66</v>
      </c>
      <c r="S65" s="4"/>
      <c r="T65" s="4">
        <v>5</v>
      </c>
      <c r="V65" s="4">
        <f t="shared" si="3"/>
        <v>0</v>
      </c>
      <c r="W65" s="4">
        <f t="shared" si="4"/>
        <v>1</v>
      </c>
      <c r="X65" s="4">
        <f t="shared" si="5"/>
        <v>0</v>
      </c>
    </row>
    <row r="66" spans="1:24">
      <c r="A66" s="374">
        <v>59</v>
      </c>
      <c r="B66" s="80">
        <v>59</v>
      </c>
      <c r="C66" s="4"/>
      <c r="D66" s="46">
        <v>32306</v>
      </c>
      <c r="E66" s="4"/>
      <c r="F66" s="4" t="s">
        <v>94</v>
      </c>
      <c r="G66" s="45" t="s">
        <v>0</v>
      </c>
      <c r="H66" s="4" t="s">
        <v>143</v>
      </c>
      <c r="I66" s="4" t="s">
        <v>153</v>
      </c>
      <c r="J66" s="4"/>
      <c r="K66" s="4"/>
      <c r="L66" s="4">
        <v>32</v>
      </c>
      <c r="M66" s="45" t="s">
        <v>1</v>
      </c>
      <c r="N66" s="4">
        <v>0</v>
      </c>
      <c r="O66" s="4"/>
      <c r="P66" s="4">
        <v>80</v>
      </c>
      <c r="Q66" s="4" t="s">
        <v>1</v>
      </c>
      <c r="R66" s="4">
        <v>0</v>
      </c>
      <c r="S66" s="4"/>
      <c r="T66" s="4">
        <v>80</v>
      </c>
      <c r="V66" s="4">
        <f t="shared" si="3"/>
        <v>1</v>
      </c>
      <c r="W66" s="4">
        <f t="shared" si="4"/>
        <v>0</v>
      </c>
      <c r="X66" s="4">
        <f t="shared" si="5"/>
        <v>0</v>
      </c>
    </row>
    <row r="67" spans="1:24">
      <c r="A67" s="374">
        <v>60</v>
      </c>
      <c r="B67" s="80">
        <v>60</v>
      </c>
      <c r="C67" s="4"/>
      <c r="D67" s="46">
        <v>32306</v>
      </c>
      <c r="E67" s="4"/>
      <c r="F67" s="4" t="s">
        <v>125</v>
      </c>
      <c r="G67" s="45" t="s">
        <v>0</v>
      </c>
      <c r="H67" s="4" t="s">
        <v>143</v>
      </c>
      <c r="I67" s="4" t="s">
        <v>153</v>
      </c>
      <c r="J67" s="4"/>
      <c r="K67" s="4"/>
      <c r="L67" s="4">
        <v>32</v>
      </c>
      <c r="M67" s="45" t="s">
        <v>1</v>
      </c>
      <c r="N67" s="4">
        <v>0</v>
      </c>
      <c r="O67" s="4"/>
      <c r="P67" s="4">
        <v>80</v>
      </c>
      <c r="Q67" s="4" t="s">
        <v>1</v>
      </c>
      <c r="R67" s="4">
        <v>0</v>
      </c>
      <c r="S67" s="4"/>
      <c r="T67" s="4">
        <v>80</v>
      </c>
      <c r="V67" s="4">
        <f t="shared" si="3"/>
        <v>1</v>
      </c>
      <c r="W67" s="4">
        <f t="shared" si="4"/>
        <v>0</v>
      </c>
      <c r="X67" s="4">
        <f t="shared" si="5"/>
        <v>0</v>
      </c>
    </row>
    <row r="68" spans="1:24">
      <c r="A68" s="374">
        <v>61</v>
      </c>
      <c r="B68" s="80">
        <v>61</v>
      </c>
      <c r="C68" s="4"/>
      <c r="D68" s="46">
        <v>32306</v>
      </c>
      <c r="E68" s="4"/>
      <c r="F68" s="4" t="s">
        <v>374</v>
      </c>
      <c r="G68" s="45" t="s">
        <v>0</v>
      </c>
      <c r="H68" s="4" t="s">
        <v>143</v>
      </c>
      <c r="I68" s="4" t="s">
        <v>153</v>
      </c>
      <c r="J68" s="4"/>
      <c r="K68" s="4"/>
      <c r="L68" s="4">
        <v>32</v>
      </c>
      <c r="M68" s="45" t="s">
        <v>1</v>
      </c>
      <c r="N68" s="4">
        <v>0</v>
      </c>
      <c r="O68" s="4"/>
      <c r="P68" s="4">
        <v>80</v>
      </c>
      <c r="Q68" s="4" t="s">
        <v>1</v>
      </c>
      <c r="R68" s="4">
        <v>0</v>
      </c>
      <c r="S68" s="4"/>
      <c r="T68" s="4">
        <v>80</v>
      </c>
      <c r="V68" s="4">
        <f t="shared" si="3"/>
        <v>1</v>
      </c>
      <c r="W68" s="4">
        <f t="shared" si="4"/>
        <v>0</v>
      </c>
      <c r="X68" s="4">
        <f t="shared" si="5"/>
        <v>0</v>
      </c>
    </row>
    <row r="69" spans="1:24">
      <c r="A69" s="374">
        <v>62</v>
      </c>
      <c r="B69" s="80">
        <v>62</v>
      </c>
      <c r="C69" s="4"/>
      <c r="D69" s="46">
        <v>32306</v>
      </c>
      <c r="E69" s="4"/>
      <c r="F69" s="4" t="s">
        <v>143</v>
      </c>
      <c r="G69" s="45" t="s">
        <v>0</v>
      </c>
      <c r="H69" s="4" t="s">
        <v>170</v>
      </c>
      <c r="I69" s="4" t="s">
        <v>153</v>
      </c>
      <c r="J69" s="4"/>
      <c r="K69" s="4"/>
      <c r="L69" s="4">
        <v>16</v>
      </c>
      <c r="M69" s="45" t="s">
        <v>1</v>
      </c>
      <c r="N69" s="4">
        <v>16</v>
      </c>
      <c r="O69" s="4"/>
      <c r="P69" s="4">
        <v>80</v>
      </c>
      <c r="Q69" s="4" t="s">
        <v>1</v>
      </c>
      <c r="R69" s="4">
        <v>80</v>
      </c>
      <c r="S69" s="4"/>
      <c r="T69" s="4">
        <v>0</v>
      </c>
      <c r="V69" s="4">
        <f t="shared" si="3"/>
        <v>0</v>
      </c>
      <c r="W69" s="4">
        <f t="shared" si="4"/>
        <v>1</v>
      </c>
      <c r="X69" s="4">
        <f t="shared" si="5"/>
        <v>0</v>
      </c>
    </row>
    <row r="70" spans="1:24">
      <c r="A70" s="374">
        <v>63</v>
      </c>
      <c r="B70" s="80">
        <v>63</v>
      </c>
      <c r="C70" s="4"/>
      <c r="D70" s="46">
        <v>32306</v>
      </c>
      <c r="E70" s="4"/>
      <c r="F70" s="4" t="s">
        <v>106</v>
      </c>
      <c r="G70" s="45" t="s">
        <v>0</v>
      </c>
      <c r="H70" s="4" t="s">
        <v>170</v>
      </c>
      <c r="I70" s="4" t="s">
        <v>153</v>
      </c>
      <c r="J70" s="4"/>
      <c r="K70" s="4"/>
      <c r="L70" s="4">
        <v>32</v>
      </c>
      <c r="M70" s="45" t="s">
        <v>1</v>
      </c>
      <c r="N70" s="4">
        <v>0</v>
      </c>
      <c r="O70" s="4"/>
      <c r="P70" s="4">
        <v>80</v>
      </c>
      <c r="Q70" s="4" t="s">
        <v>1</v>
      </c>
      <c r="R70" s="4">
        <v>0</v>
      </c>
      <c r="S70" s="4"/>
      <c r="T70" s="4">
        <v>80</v>
      </c>
      <c r="V70" s="4">
        <f t="shared" si="3"/>
        <v>1</v>
      </c>
      <c r="W70" s="4">
        <f t="shared" si="4"/>
        <v>0</v>
      </c>
      <c r="X70" s="4">
        <f t="shared" si="5"/>
        <v>0</v>
      </c>
    </row>
    <row r="71" spans="1:24">
      <c r="A71" s="374">
        <v>64</v>
      </c>
      <c r="B71" s="80">
        <v>64</v>
      </c>
      <c r="C71" s="4"/>
      <c r="D71" s="46">
        <v>32306</v>
      </c>
      <c r="E71" s="4"/>
      <c r="F71" s="4" t="s">
        <v>113</v>
      </c>
      <c r="G71" s="45" t="s">
        <v>0</v>
      </c>
      <c r="H71" s="4" t="s">
        <v>170</v>
      </c>
      <c r="I71" s="4" t="s">
        <v>153</v>
      </c>
      <c r="J71" s="4"/>
      <c r="K71" s="4"/>
      <c r="L71" s="4">
        <v>32</v>
      </c>
      <c r="M71" s="45" t="s">
        <v>1</v>
      </c>
      <c r="N71" s="4">
        <v>0</v>
      </c>
      <c r="O71" s="4"/>
      <c r="P71" s="4">
        <v>80</v>
      </c>
      <c r="Q71" s="4" t="s">
        <v>1</v>
      </c>
      <c r="R71" s="4">
        <v>0</v>
      </c>
      <c r="S71" s="4"/>
      <c r="T71" s="4">
        <v>80</v>
      </c>
      <c r="V71" s="4">
        <f t="shared" si="3"/>
        <v>1</v>
      </c>
      <c r="W71" s="4">
        <f t="shared" si="4"/>
        <v>0</v>
      </c>
      <c r="X71" s="4">
        <f t="shared" si="5"/>
        <v>0</v>
      </c>
    </row>
    <row r="72" spans="1:24">
      <c r="A72" s="374">
        <v>65</v>
      </c>
      <c r="B72" s="80">
        <v>65</v>
      </c>
      <c r="C72" s="4"/>
      <c r="D72" s="46">
        <v>32317</v>
      </c>
      <c r="E72" s="383">
        <v>0</v>
      </c>
      <c r="F72" s="4" t="s">
        <v>133</v>
      </c>
      <c r="G72" s="45" t="s">
        <v>0</v>
      </c>
      <c r="H72" s="4" t="s">
        <v>374</v>
      </c>
      <c r="I72" s="4" t="s">
        <v>153</v>
      </c>
      <c r="J72" s="4"/>
      <c r="K72" s="4"/>
      <c r="L72" s="4">
        <v>11</v>
      </c>
      <c r="M72" s="45" t="s">
        <v>1</v>
      </c>
      <c r="N72" s="4">
        <v>21</v>
      </c>
      <c r="O72" s="4"/>
      <c r="P72" s="4">
        <v>58</v>
      </c>
      <c r="Q72" s="4" t="s">
        <v>1</v>
      </c>
      <c r="R72" s="4">
        <v>69</v>
      </c>
      <c r="S72" s="4"/>
      <c r="T72" s="4">
        <v>-11</v>
      </c>
      <c r="V72" s="4">
        <f t="shared" si="3"/>
        <v>0</v>
      </c>
      <c r="W72" s="4">
        <f t="shared" si="4"/>
        <v>0</v>
      </c>
      <c r="X72" s="4">
        <f t="shared" si="5"/>
        <v>1</v>
      </c>
    </row>
    <row r="73" spans="1:24">
      <c r="A73" s="374">
        <v>66</v>
      </c>
      <c r="B73" s="80">
        <v>66</v>
      </c>
      <c r="C73" s="4"/>
      <c r="D73" s="46">
        <v>32333</v>
      </c>
      <c r="E73" s="4"/>
      <c r="F73" s="4" t="s">
        <v>118</v>
      </c>
      <c r="G73" s="45" t="s">
        <v>0</v>
      </c>
      <c r="H73" s="4" t="s">
        <v>106</v>
      </c>
      <c r="I73" s="4" t="s">
        <v>153</v>
      </c>
      <c r="J73" s="4"/>
      <c r="K73" s="4"/>
      <c r="L73" s="4">
        <v>16</v>
      </c>
      <c r="M73" s="45" t="s">
        <v>1</v>
      </c>
      <c r="N73" s="4">
        <v>16</v>
      </c>
      <c r="O73" s="4"/>
      <c r="P73" s="4">
        <v>62</v>
      </c>
      <c r="Q73" s="4" t="s">
        <v>1</v>
      </c>
      <c r="R73" s="4">
        <v>47</v>
      </c>
      <c r="S73" s="4"/>
      <c r="T73" s="4">
        <v>15</v>
      </c>
      <c r="V73" s="4">
        <f t="shared" si="3"/>
        <v>0</v>
      </c>
      <c r="W73" s="4">
        <f t="shared" si="4"/>
        <v>1</v>
      </c>
      <c r="X73" s="4">
        <f t="shared" si="5"/>
        <v>0</v>
      </c>
    </row>
    <row r="74" spans="1:24">
      <c r="A74" s="45"/>
      <c r="B74" s="80"/>
      <c r="C74" s="4"/>
      <c r="D74" s="46"/>
      <c r="E74" s="4"/>
      <c r="F74" s="4"/>
      <c r="G74" s="45"/>
      <c r="H74" s="4"/>
      <c r="I74" s="4"/>
      <c r="J74" s="4"/>
      <c r="K74" s="4"/>
      <c r="L74" s="4"/>
      <c r="M74" s="45"/>
      <c r="N74" s="4"/>
      <c r="O74" s="4"/>
      <c r="P74" s="4"/>
      <c r="Q74" s="4"/>
      <c r="R74" s="4"/>
      <c r="S74" s="4"/>
      <c r="T74" s="4"/>
      <c r="V74" s="4">
        <f t="shared" si="3"/>
        <v>0</v>
      </c>
      <c r="W74" s="4">
        <f t="shared" si="4"/>
        <v>0</v>
      </c>
      <c r="X74" s="4">
        <f t="shared" si="5"/>
        <v>0</v>
      </c>
    </row>
    <row r="75" spans="1:24">
      <c r="A75" s="45"/>
      <c r="B75" s="80"/>
      <c r="C75" s="4"/>
      <c r="D75" s="46"/>
      <c r="E75" s="4"/>
      <c r="F75" s="4"/>
      <c r="G75" s="45"/>
      <c r="H75" s="4"/>
      <c r="I75" s="4"/>
      <c r="J75" s="4"/>
      <c r="K75" s="4"/>
      <c r="L75" s="4"/>
      <c r="M75" s="45"/>
      <c r="N75" s="4"/>
      <c r="O75" s="4"/>
      <c r="P75" s="4"/>
      <c r="Q75" s="4"/>
      <c r="R75" s="4"/>
      <c r="S75" s="4"/>
      <c r="T75" s="4"/>
      <c r="V75" s="4">
        <f t="shared" si="3"/>
        <v>0</v>
      </c>
      <c r="W75" s="4">
        <f t="shared" si="4"/>
        <v>0</v>
      </c>
      <c r="X75" s="4">
        <f t="shared" si="5"/>
        <v>0</v>
      </c>
    </row>
    <row r="76" spans="1:24">
      <c r="V76" s="99">
        <f>SUBTOTAL(9,Auswertung1_Mannschaftsspiele)</f>
        <v>33</v>
      </c>
      <c r="W76" s="99">
        <f>SUBTOTAL(9,Auswertung2_Mannschaftsspiele)</f>
        <v>9</v>
      </c>
      <c r="X76" s="99">
        <f>SUBTOTAL(9,Auswertung3_Mannschaftsspiele)</f>
        <v>24</v>
      </c>
    </row>
  </sheetData>
  <autoFilter ref="B7:T75"/>
  <mergeCells count="1">
    <mergeCell ref="A2:T2"/>
  </mergeCells>
  <phoneticPr fontId="0" type="noConversion"/>
  <pageMargins left="0.39370078740157483" right="0" top="0.19685039370078741" bottom="0.59055118110236227" header="0.51181102362204722" footer="0.51181102362204722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ieren_mannschaft_punk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Button 19">
              <controlPr defaultSize="0" print="0" autoFill="0" autoPict="0" macro="[0]!sortieren_mannschaft_reihenfolge">
                <anchor moveWithCells="1" sizeWithCells="1">
                  <from>
                    <xdr:col>5</xdr:col>
                    <xdr:colOff>447675</xdr:colOff>
                    <xdr:row>0</xdr:row>
                    <xdr:rowOff>0</xdr:rowOff>
                  </from>
                  <to>
                    <xdr:col>7</xdr:col>
                    <xdr:colOff>723900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1"/>
  <dimension ref="A1:AD42"/>
  <sheetViews>
    <sheetView showGridLines="0" zoomScale="86" workbookViewId="0"/>
  </sheetViews>
  <sheetFormatPr baseColWidth="10" defaultRowHeight="12.75"/>
  <cols>
    <col min="1" max="1" width="5.28515625" style="1" bestFit="1" customWidth="1"/>
    <col min="2" max="2" width="30.140625" bestFit="1" customWidth="1"/>
    <col min="3" max="3" width="2.140625" customWidth="1"/>
    <col min="4" max="4" width="6.7109375" bestFit="1" customWidth="1"/>
    <col min="5" max="5" width="6.140625" bestFit="1" customWidth="1"/>
    <col min="6" max="6" width="5.140625" bestFit="1" customWidth="1"/>
    <col min="7" max="7" width="4.140625" bestFit="1" customWidth="1"/>
    <col min="8" max="8" width="5.140625" bestFit="1" customWidth="1"/>
    <col min="9" max="9" width="4" customWidth="1"/>
    <col min="10" max="10" width="4.42578125" bestFit="1" customWidth="1"/>
    <col min="11" max="11" width="1.5703125" customWidth="1"/>
    <col min="12" max="12" width="5.140625" customWidth="1"/>
    <col min="13" max="13" width="3.140625" customWidth="1"/>
    <col min="14" max="14" width="6.140625" bestFit="1" customWidth="1"/>
    <col min="15" max="15" width="1.5703125" bestFit="1" customWidth="1"/>
    <col min="16" max="16" width="6.140625" bestFit="1" customWidth="1"/>
    <col min="17" max="17" width="3.42578125" customWidth="1"/>
    <col min="18" max="18" width="6.140625" bestFit="1" customWidth="1"/>
    <col min="19" max="19" width="1.5703125" bestFit="1" customWidth="1"/>
    <col min="20" max="20" width="6.140625" bestFit="1" customWidth="1"/>
    <col min="21" max="21" width="2.5703125" customWidth="1"/>
    <col min="22" max="22" width="5.7109375" bestFit="1" customWidth="1"/>
    <col min="23" max="25" width="4" customWidth="1"/>
    <col min="26" max="26" width="7" bestFit="1" customWidth="1"/>
    <col min="27" max="27" width="2.42578125" customWidth="1"/>
    <col min="28" max="28" width="5.5703125" bestFit="1" customWidth="1"/>
    <col min="29" max="29" width="1.5703125" bestFit="1" customWidth="1"/>
    <col min="30" max="30" width="5.5703125" bestFit="1" customWidth="1"/>
  </cols>
  <sheetData>
    <row r="1" spans="1:30" ht="24.95" customHeight="1" thickBot="1"/>
    <row r="2" spans="1:30" ht="32.1" customHeight="1" thickBot="1">
      <c r="A2" s="428" t="s">
        <v>31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30"/>
    </row>
    <row r="3" spans="1:3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SUM(D8:D21)</f>
        <v>132</v>
      </c>
      <c r="E4" s="51"/>
      <c r="F4" s="51">
        <f>SUM(F8:F21)</f>
        <v>57</v>
      </c>
      <c r="G4" s="51">
        <f>SUM(G8:G21)</f>
        <v>18</v>
      </c>
      <c r="H4" s="51">
        <f>SUM(H8:H21)</f>
        <v>57</v>
      </c>
      <c r="I4" s="51"/>
      <c r="J4" s="51">
        <f>SUBTOTAL(9,J8:J21)</f>
        <v>132</v>
      </c>
      <c r="K4" s="51" t="s">
        <v>1</v>
      </c>
      <c r="L4" s="51">
        <f>SUBTOTAL(9,L8:L21)</f>
        <v>132</v>
      </c>
      <c r="M4" s="51"/>
      <c r="N4" s="51">
        <f>SUBTOTAL(9,N8:N21)</f>
        <v>2112</v>
      </c>
      <c r="O4" s="51" t="s">
        <v>1</v>
      </c>
      <c r="P4" s="51">
        <f>SUBTOTAL(9,P8:P21)</f>
        <v>2112</v>
      </c>
      <c r="Q4" s="51"/>
      <c r="R4" s="51">
        <f>SUBTOTAL(9,R8:R21)</f>
        <v>8209</v>
      </c>
      <c r="S4" s="51" t="s">
        <v>1</v>
      </c>
      <c r="T4" s="51">
        <f>SUBTOTAL(9,T8:T21)</f>
        <v>8209</v>
      </c>
      <c r="U4" s="51"/>
      <c r="V4" s="52">
        <f>SUBTOTAL(9,V8:V21)</f>
        <v>0</v>
      </c>
      <c r="X4" s="431" t="s">
        <v>24</v>
      </c>
      <c r="Y4" s="432"/>
      <c r="Z4" s="432"/>
      <c r="AA4" s="432"/>
      <c r="AB4" s="432"/>
      <c r="AC4" s="432"/>
      <c r="AD4" s="433"/>
    </row>
    <row r="5" spans="1:3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1:30" ht="6.95" customHeight="1">
      <c r="B7" s="67">
        <v>12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9">
        <v>1</v>
      </c>
      <c r="B8" t="s">
        <v>94</v>
      </c>
      <c r="D8">
        <v>11</v>
      </c>
      <c r="F8">
        <v>8</v>
      </c>
      <c r="G8">
        <v>2</v>
      </c>
      <c r="H8">
        <v>1</v>
      </c>
      <c r="J8">
        <v>18</v>
      </c>
      <c r="K8" t="s">
        <v>1</v>
      </c>
      <c r="L8">
        <v>4</v>
      </c>
      <c r="N8">
        <v>215</v>
      </c>
      <c r="O8" t="s">
        <v>1</v>
      </c>
      <c r="P8">
        <v>137</v>
      </c>
      <c r="R8">
        <v>737</v>
      </c>
      <c r="S8" t="s">
        <v>1</v>
      </c>
      <c r="T8">
        <v>587</v>
      </c>
      <c r="V8">
        <v>150</v>
      </c>
      <c r="X8" s="87">
        <v>1.6363636363636365</v>
      </c>
      <c r="Z8" s="98">
        <v>19.545454545454547</v>
      </c>
      <c r="AB8" s="87">
        <v>67</v>
      </c>
      <c r="AC8" s="87" t="s">
        <v>1</v>
      </c>
      <c r="AD8" s="87">
        <v>53.363636363636367</v>
      </c>
    </row>
    <row r="9" spans="1:30" ht="12.75" customHeight="1">
      <c r="A9" s="359">
        <v>2</v>
      </c>
      <c r="B9" t="s">
        <v>118</v>
      </c>
      <c r="D9">
        <v>11</v>
      </c>
      <c r="F9">
        <v>7</v>
      </c>
      <c r="G9">
        <v>4</v>
      </c>
      <c r="H9">
        <v>0</v>
      </c>
      <c r="J9">
        <v>18</v>
      </c>
      <c r="K9" t="s">
        <v>1</v>
      </c>
      <c r="L9">
        <v>4</v>
      </c>
      <c r="N9">
        <v>198</v>
      </c>
      <c r="O9" t="s">
        <v>1</v>
      </c>
      <c r="P9">
        <v>154</v>
      </c>
      <c r="R9">
        <v>718</v>
      </c>
      <c r="S9" t="s">
        <v>1</v>
      </c>
      <c r="T9">
        <v>633</v>
      </c>
      <c r="V9">
        <v>85</v>
      </c>
      <c r="X9" s="87">
        <v>1.6363636363636365</v>
      </c>
      <c r="Z9" s="98">
        <v>18</v>
      </c>
      <c r="AB9" s="87">
        <v>65.272727272727266</v>
      </c>
      <c r="AC9" s="87" t="s">
        <v>1</v>
      </c>
      <c r="AD9" s="87">
        <v>57.545454545454547</v>
      </c>
    </row>
    <row r="10" spans="1:30" ht="12.75" customHeight="1">
      <c r="A10" s="359">
        <v>3</v>
      </c>
      <c r="B10" t="s">
        <v>106</v>
      </c>
      <c r="D10">
        <v>11</v>
      </c>
      <c r="F10">
        <v>6</v>
      </c>
      <c r="G10">
        <v>3</v>
      </c>
      <c r="H10">
        <v>2</v>
      </c>
      <c r="J10">
        <v>15</v>
      </c>
      <c r="K10" t="s">
        <v>1</v>
      </c>
      <c r="L10">
        <v>7</v>
      </c>
      <c r="N10">
        <v>198</v>
      </c>
      <c r="O10" t="s">
        <v>1</v>
      </c>
      <c r="P10">
        <v>154</v>
      </c>
      <c r="R10">
        <v>655</v>
      </c>
      <c r="S10" t="s">
        <v>1</v>
      </c>
      <c r="T10">
        <v>548</v>
      </c>
      <c r="V10">
        <v>107</v>
      </c>
      <c r="X10" s="87">
        <v>1.3636363636363635</v>
      </c>
      <c r="Z10" s="98">
        <v>18</v>
      </c>
      <c r="AB10" s="87">
        <v>59.545454545454547</v>
      </c>
      <c r="AC10" s="87" t="s">
        <v>1</v>
      </c>
      <c r="AD10" s="87">
        <v>49.81818181818182</v>
      </c>
    </row>
    <row r="11" spans="1:30" ht="12.75" customHeight="1">
      <c r="A11" s="359">
        <v>4</v>
      </c>
      <c r="B11" t="s">
        <v>87</v>
      </c>
      <c r="D11">
        <v>11</v>
      </c>
      <c r="F11">
        <v>7</v>
      </c>
      <c r="G11">
        <v>0</v>
      </c>
      <c r="H11">
        <v>4</v>
      </c>
      <c r="J11">
        <v>14</v>
      </c>
      <c r="K11" t="s">
        <v>1</v>
      </c>
      <c r="L11">
        <v>8</v>
      </c>
      <c r="N11">
        <v>211</v>
      </c>
      <c r="O11" t="s">
        <v>1</v>
      </c>
      <c r="P11">
        <v>141</v>
      </c>
      <c r="R11">
        <v>768</v>
      </c>
      <c r="S11" t="s">
        <v>1</v>
      </c>
      <c r="T11">
        <v>646</v>
      </c>
      <c r="V11">
        <v>122</v>
      </c>
      <c r="X11" s="87">
        <v>1.2727272727272727</v>
      </c>
      <c r="Z11" s="98">
        <v>19.181818181818183</v>
      </c>
      <c r="AB11" s="87">
        <v>69.818181818181813</v>
      </c>
      <c r="AC11" s="87" t="s">
        <v>1</v>
      </c>
      <c r="AD11" s="87">
        <v>58.727272727272727</v>
      </c>
    </row>
    <row r="12" spans="1:30" ht="12.75" customHeight="1">
      <c r="A12" s="359">
        <v>5</v>
      </c>
      <c r="B12" t="s">
        <v>100</v>
      </c>
      <c r="D12">
        <v>11</v>
      </c>
      <c r="F12">
        <v>6</v>
      </c>
      <c r="G12">
        <v>2</v>
      </c>
      <c r="H12">
        <v>3</v>
      </c>
      <c r="J12">
        <v>14</v>
      </c>
      <c r="K12" t="s">
        <v>1</v>
      </c>
      <c r="L12">
        <v>8</v>
      </c>
      <c r="N12">
        <v>188</v>
      </c>
      <c r="O12" t="s">
        <v>1</v>
      </c>
      <c r="P12">
        <v>164</v>
      </c>
      <c r="R12">
        <v>751</v>
      </c>
      <c r="S12" t="s">
        <v>1</v>
      </c>
      <c r="T12">
        <v>693</v>
      </c>
      <c r="V12">
        <v>58</v>
      </c>
      <c r="X12" s="87">
        <v>1.2727272727272727</v>
      </c>
      <c r="Z12" s="98">
        <v>17.09090909090909</v>
      </c>
      <c r="AB12" s="87">
        <v>68.272727272727266</v>
      </c>
      <c r="AC12" s="87" t="s">
        <v>1</v>
      </c>
      <c r="AD12" s="87">
        <v>63</v>
      </c>
    </row>
    <row r="13" spans="1:30" ht="12.75" customHeight="1">
      <c r="A13" s="359">
        <v>6</v>
      </c>
      <c r="B13" t="s">
        <v>113</v>
      </c>
      <c r="D13">
        <v>11</v>
      </c>
      <c r="F13">
        <v>5</v>
      </c>
      <c r="G13">
        <v>2</v>
      </c>
      <c r="H13">
        <v>4</v>
      </c>
      <c r="J13">
        <v>12</v>
      </c>
      <c r="K13" t="s">
        <v>1</v>
      </c>
      <c r="L13">
        <v>10</v>
      </c>
      <c r="N13">
        <v>198</v>
      </c>
      <c r="O13" t="s">
        <v>1</v>
      </c>
      <c r="P13">
        <v>154</v>
      </c>
      <c r="R13">
        <v>772</v>
      </c>
      <c r="S13" t="s">
        <v>1</v>
      </c>
      <c r="T13">
        <v>652</v>
      </c>
      <c r="V13">
        <v>120</v>
      </c>
      <c r="X13" s="87">
        <v>1.0909090909090908</v>
      </c>
      <c r="Z13" s="98">
        <v>18</v>
      </c>
      <c r="AB13" s="87">
        <v>70.181818181818187</v>
      </c>
      <c r="AC13" s="87" t="s">
        <v>1</v>
      </c>
      <c r="AD13" s="87">
        <v>59.272727272727273</v>
      </c>
    </row>
    <row r="14" spans="1:30" ht="12.75" customHeight="1">
      <c r="A14" s="359">
        <v>7</v>
      </c>
      <c r="B14" t="s">
        <v>72</v>
      </c>
      <c r="D14">
        <v>11</v>
      </c>
      <c r="F14">
        <v>6</v>
      </c>
      <c r="G14">
        <v>0</v>
      </c>
      <c r="H14">
        <v>5</v>
      </c>
      <c r="J14">
        <v>12</v>
      </c>
      <c r="K14" t="s">
        <v>1</v>
      </c>
      <c r="L14">
        <v>10</v>
      </c>
      <c r="N14">
        <v>181</v>
      </c>
      <c r="O14" t="s">
        <v>1</v>
      </c>
      <c r="P14">
        <v>171</v>
      </c>
      <c r="R14">
        <v>761</v>
      </c>
      <c r="S14" t="s">
        <v>1</v>
      </c>
      <c r="T14">
        <v>723</v>
      </c>
      <c r="V14">
        <v>38</v>
      </c>
      <c r="X14" s="87">
        <v>1.0909090909090908</v>
      </c>
      <c r="Z14" s="98">
        <v>16.454545454545453</v>
      </c>
      <c r="AB14" s="87">
        <v>69.181818181818187</v>
      </c>
      <c r="AC14" s="87" t="s">
        <v>1</v>
      </c>
      <c r="AD14" s="87">
        <v>65.727272727272734</v>
      </c>
    </row>
    <row r="15" spans="1:30" ht="12.75" customHeight="1">
      <c r="A15" s="359">
        <v>8</v>
      </c>
      <c r="B15" t="s">
        <v>125</v>
      </c>
      <c r="D15">
        <v>11</v>
      </c>
      <c r="F15">
        <v>4</v>
      </c>
      <c r="G15">
        <v>0</v>
      </c>
      <c r="H15">
        <v>7</v>
      </c>
      <c r="J15">
        <v>8</v>
      </c>
      <c r="K15" t="s">
        <v>1</v>
      </c>
      <c r="L15">
        <v>14</v>
      </c>
      <c r="N15">
        <v>157</v>
      </c>
      <c r="O15" t="s">
        <v>1</v>
      </c>
      <c r="P15">
        <v>195</v>
      </c>
      <c r="R15">
        <v>679</v>
      </c>
      <c r="S15" t="s">
        <v>1</v>
      </c>
      <c r="T15">
        <v>760</v>
      </c>
      <c r="V15">
        <v>-81</v>
      </c>
      <c r="X15" s="87">
        <v>0.72727272727272729</v>
      </c>
      <c r="Z15" s="98">
        <v>14.272727272727273</v>
      </c>
      <c r="AB15" s="87">
        <v>61.727272727272727</v>
      </c>
      <c r="AC15" s="87" t="s">
        <v>1</v>
      </c>
      <c r="AD15" s="87">
        <v>69.090909090909093</v>
      </c>
    </row>
    <row r="16" spans="1:30" ht="12.75" customHeight="1">
      <c r="A16" s="359">
        <v>9</v>
      </c>
      <c r="B16" t="s">
        <v>374</v>
      </c>
      <c r="D16">
        <v>11</v>
      </c>
      <c r="F16">
        <v>3</v>
      </c>
      <c r="G16">
        <v>1</v>
      </c>
      <c r="H16">
        <v>7</v>
      </c>
      <c r="J16">
        <v>7</v>
      </c>
      <c r="K16" t="s">
        <v>1</v>
      </c>
      <c r="L16">
        <v>15</v>
      </c>
      <c r="N16">
        <v>177</v>
      </c>
      <c r="O16" t="s">
        <v>1</v>
      </c>
      <c r="P16">
        <v>175</v>
      </c>
      <c r="R16">
        <v>692</v>
      </c>
      <c r="S16" t="s">
        <v>1</v>
      </c>
      <c r="T16">
        <v>687</v>
      </c>
      <c r="V16">
        <v>5</v>
      </c>
      <c r="X16" s="87">
        <v>0.63636363636363635</v>
      </c>
      <c r="Z16" s="98">
        <v>16.09090909090909</v>
      </c>
      <c r="AB16" s="87">
        <v>62.909090909090907</v>
      </c>
      <c r="AC16" s="87" t="s">
        <v>1</v>
      </c>
      <c r="AD16" s="87">
        <v>62.454545454545453</v>
      </c>
    </row>
    <row r="17" spans="1:30" ht="12.75" customHeight="1">
      <c r="A17" s="359">
        <v>10</v>
      </c>
      <c r="B17" t="s">
        <v>143</v>
      </c>
      <c r="D17">
        <v>11</v>
      </c>
      <c r="F17">
        <v>2</v>
      </c>
      <c r="G17">
        <v>2</v>
      </c>
      <c r="H17">
        <v>7</v>
      </c>
      <c r="J17">
        <v>6</v>
      </c>
      <c r="K17" t="s">
        <v>1</v>
      </c>
      <c r="L17">
        <v>16</v>
      </c>
      <c r="N17">
        <v>117</v>
      </c>
      <c r="O17" t="s">
        <v>1</v>
      </c>
      <c r="P17">
        <v>235</v>
      </c>
      <c r="R17">
        <v>486</v>
      </c>
      <c r="S17" t="s">
        <v>1</v>
      </c>
      <c r="T17">
        <v>767</v>
      </c>
      <c r="V17">
        <v>-281</v>
      </c>
      <c r="X17" s="87">
        <v>0.54545454545454541</v>
      </c>
      <c r="Z17" s="98">
        <v>10.636363636363637</v>
      </c>
      <c r="AB17" s="87">
        <v>44.18181818181818</v>
      </c>
      <c r="AC17" s="87" t="s">
        <v>1</v>
      </c>
      <c r="AD17" s="87">
        <v>69.727272727272734</v>
      </c>
    </row>
    <row r="18" spans="1:30" ht="12.75" customHeight="1">
      <c r="A18" s="359">
        <v>11</v>
      </c>
      <c r="B18" t="s">
        <v>170</v>
      </c>
      <c r="D18">
        <v>11</v>
      </c>
      <c r="F18">
        <v>2</v>
      </c>
      <c r="G18">
        <v>1</v>
      </c>
      <c r="H18">
        <v>8</v>
      </c>
      <c r="J18">
        <v>5</v>
      </c>
      <c r="K18" t="s">
        <v>1</v>
      </c>
      <c r="L18">
        <v>17</v>
      </c>
      <c r="N18">
        <v>130</v>
      </c>
      <c r="O18" t="s">
        <v>1</v>
      </c>
      <c r="P18">
        <v>222</v>
      </c>
      <c r="R18">
        <v>623</v>
      </c>
      <c r="S18" t="s">
        <v>1</v>
      </c>
      <c r="T18">
        <v>803</v>
      </c>
      <c r="V18">
        <v>-180</v>
      </c>
      <c r="X18" s="87">
        <v>0.45454545454545453</v>
      </c>
      <c r="Z18" s="98">
        <v>11.818181818181818</v>
      </c>
      <c r="AB18" s="87">
        <v>56.636363636363633</v>
      </c>
      <c r="AC18" s="87" t="s">
        <v>1</v>
      </c>
      <c r="AD18" s="87">
        <v>73</v>
      </c>
    </row>
    <row r="19" spans="1:30" ht="12.75" customHeight="1">
      <c r="A19" s="359">
        <v>12</v>
      </c>
      <c r="B19" t="s">
        <v>133</v>
      </c>
      <c r="D19">
        <v>11</v>
      </c>
      <c r="F19">
        <v>1</v>
      </c>
      <c r="G19">
        <v>1</v>
      </c>
      <c r="H19">
        <v>9</v>
      </c>
      <c r="J19">
        <v>3</v>
      </c>
      <c r="K19" t="s">
        <v>1</v>
      </c>
      <c r="L19">
        <v>19</v>
      </c>
      <c r="N19">
        <v>142</v>
      </c>
      <c r="O19" t="s">
        <v>1</v>
      </c>
      <c r="P19">
        <v>210</v>
      </c>
      <c r="R19">
        <v>567</v>
      </c>
      <c r="S19" t="s">
        <v>1</v>
      </c>
      <c r="T19">
        <v>710</v>
      </c>
      <c r="V19">
        <v>-143</v>
      </c>
      <c r="X19" s="87">
        <v>0.27272727272727271</v>
      </c>
      <c r="Z19" s="98">
        <v>12.909090909090908</v>
      </c>
      <c r="AB19" s="87">
        <v>51.545454545454547</v>
      </c>
      <c r="AC19" s="87" t="s">
        <v>1</v>
      </c>
      <c r="AD19" s="87">
        <v>64.545454545454547</v>
      </c>
    </row>
    <row r="20" spans="1:30" ht="12.75" customHeight="1">
      <c r="X20" s="87"/>
      <c r="Z20" s="98"/>
      <c r="AB20" s="87"/>
      <c r="AC20" s="87"/>
      <c r="AD20" s="87"/>
    </row>
    <row r="21" spans="1:30" ht="12.75" customHeight="1">
      <c r="X21" s="87"/>
      <c r="Z21" s="98"/>
      <c r="AB21" s="87"/>
      <c r="AC21" s="87"/>
      <c r="AD21" s="87"/>
    </row>
    <row r="27" spans="1:30">
      <c r="C27" s="2"/>
      <c r="M27" s="1"/>
    </row>
    <row r="28" spans="1:30">
      <c r="C28" s="2"/>
      <c r="M28" s="1"/>
    </row>
    <row r="29" spans="1:30">
      <c r="C29" s="2"/>
      <c r="M29" s="1"/>
    </row>
    <row r="30" spans="1:30">
      <c r="C30" s="2"/>
      <c r="M30" s="1"/>
    </row>
    <row r="31" spans="1:30">
      <c r="C31" s="2"/>
      <c r="M31" s="1"/>
    </row>
    <row r="32" spans="1:30">
      <c r="C32" s="2"/>
      <c r="M32" s="1"/>
    </row>
    <row r="33" spans="3:13">
      <c r="C33" s="2"/>
      <c r="M33" s="1"/>
    </row>
    <row r="34" spans="3:13">
      <c r="C34" s="2"/>
      <c r="M34" s="1"/>
    </row>
    <row r="35" spans="3:13">
      <c r="C35" s="2"/>
      <c r="M35" s="1"/>
    </row>
    <row r="36" spans="3:13">
      <c r="C36" s="2"/>
      <c r="M36" s="1"/>
    </row>
    <row r="37" spans="3:13">
      <c r="C37" s="2"/>
      <c r="M37" s="1"/>
    </row>
    <row r="38" spans="3:13">
      <c r="C38" s="2"/>
      <c r="M38" s="1"/>
    </row>
    <row r="39" spans="3:13">
      <c r="C39" s="2"/>
      <c r="M39" s="1"/>
    </row>
    <row r="40" spans="3:13">
      <c r="C40" s="2"/>
      <c r="M40" s="1"/>
    </row>
    <row r="41" spans="3:13">
      <c r="C41" s="2"/>
      <c r="M41" s="1"/>
    </row>
    <row r="42" spans="3:13">
      <c r="C42" s="2"/>
      <c r="M42" s="1"/>
    </row>
  </sheetData>
  <autoFilter ref="B7:AD21"/>
  <mergeCells count="2">
    <mergeCell ref="X4:AD4"/>
    <mergeCell ref="A2:AD2"/>
  </mergeCells>
  <phoneticPr fontId="0" type="noConversion"/>
  <pageMargins left="0.19685039370078741" right="0.19685039370078741" top="0.19685039370078741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1079"/>
  <sheetViews>
    <sheetView showGridLines="0" zoomScale="80" workbookViewId="0">
      <selection activeCell="A2" sqref="A2:Q2"/>
    </sheetView>
  </sheetViews>
  <sheetFormatPr baseColWidth="10" defaultRowHeight="12.75"/>
  <cols>
    <col min="1" max="1" width="5.28515625" style="1" bestFit="1" customWidth="1"/>
    <col min="2" max="2" width="5.7109375" bestFit="1" customWidth="1"/>
    <col min="3" max="3" width="5.140625" bestFit="1" customWidth="1"/>
    <col min="4" max="4" width="10.85546875" bestFit="1" customWidth="1"/>
    <col min="5" max="5" width="31" bestFit="1" customWidth="1"/>
    <col min="6" max="6" width="1.7109375" style="3" bestFit="1" customWidth="1"/>
    <col min="7" max="7" width="31" bestFit="1" customWidth="1"/>
    <col min="8" max="8" width="1.7109375" style="100" bestFit="1" customWidth="1"/>
    <col min="9" max="9" width="23.140625" hidden="1" customWidth="1"/>
    <col min="10" max="10" width="4" customWidth="1"/>
    <col min="11" max="11" width="24.42578125" bestFit="1" customWidth="1"/>
    <col min="12" max="12" width="1.5703125" bestFit="1" customWidth="1"/>
    <col min="13" max="13" width="24.42578125" bestFit="1" customWidth="1"/>
    <col min="14" max="14" width="2.140625" customWidth="1"/>
    <col min="15" max="15" width="6.5703125" bestFit="1" customWidth="1"/>
    <col min="16" max="16" width="2" customWidth="1"/>
    <col min="17" max="17" width="6.5703125" bestFit="1" customWidth="1"/>
    <col min="18" max="18" width="4.5703125" customWidth="1"/>
    <col min="19" max="21" width="3" hidden="1" customWidth="1"/>
  </cols>
  <sheetData>
    <row r="1" spans="1:21" ht="24.95" customHeight="1" thickBot="1"/>
    <row r="2" spans="1:21" ht="32.25" customHeight="1" thickBot="1">
      <c r="A2" s="428" t="s">
        <v>10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3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1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1030</v>
      </c>
      <c r="L4" s="56" t="s">
        <v>1</v>
      </c>
      <c r="M4" s="59">
        <f>SUBTOTAL(9,Auswertung3_Einzelergebnisse)*2+SUBTOTAL(9,Auswertung2_Einzelergebnisse)</f>
        <v>794</v>
      </c>
      <c r="N4" s="56"/>
      <c r="O4" s="56">
        <f>SUBTOTAL(9,O8:O1065)</f>
        <v>3889</v>
      </c>
      <c r="P4" s="56" t="s">
        <v>1</v>
      </c>
      <c r="Q4" s="57">
        <f>SUBTOTAL(9,Q8:Q1065)</f>
        <v>3271</v>
      </c>
      <c r="R4"/>
      <c r="S4"/>
      <c r="T4"/>
    </row>
    <row r="6" spans="1:21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21" ht="6.95" customHeight="1">
      <c r="A7" s="371"/>
      <c r="B7" s="1"/>
      <c r="C7" s="1"/>
      <c r="D7" s="1"/>
      <c r="E7" s="1"/>
      <c r="F7" s="1"/>
      <c r="G7" s="1"/>
      <c r="H7" s="106"/>
      <c r="I7" s="1"/>
    </row>
    <row r="8" spans="1:21">
      <c r="A8" s="379">
        <v>1</v>
      </c>
      <c r="B8" s="68">
        <v>1</v>
      </c>
      <c r="C8">
        <v>1</v>
      </c>
      <c r="D8" s="81">
        <v>32054</v>
      </c>
      <c r="E8" s="2" t="s">
        <v>133</v>
      </c>
      <c r="F8" s="94" t="s">
        <v>0</v>
      </c>
      <c r="G8" s="2" t="s">
        <v>170</v>
      </c>
      <c r="H8" s="107">
        <v>0</v>
      </c>
      <c r="I8" s="2" t="s">
        <v>153</v>
      </c>
      <c r="K8" s="2" t="s">
        <v>134</v>
      </c>
      <c r="L8" t="s">
        <v>0</v>
      </c>
      <c r="M8" s="2" t="s">
        <v>139</v>
      </c>
      <c r="O8">
        <v>4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>
      <c r="A9" s="379">
        <v>2</v>
      </c>
      <c r="B9" s="68">
        <v>1</v>
      </c>
      <c r="C9">
        <v>2</v>
      </c>
      <c r="D9" s="81">
        <v>32054</v>
      </c>
      <c r="E9" s="2" t="s">
        <v>133</v>
      </c>
      <c r="F9" s="94" t="s">
        <v>0</v>
      </c>
      <c r="G9" s="2" t="s">
        <v>170</v>
      </c>
      <c r="H9" s="107">
        <v>0</v>
      </c>
      <c r="I9" s="2" t="s">
        <v>153</v>
      </c>
      <c r="K9" s="2" t="s">
        <v>135</v>
      </c>
      <c r="L9" t="s">
        <v>0</v>
      </c>
      <c r="M9" s="2" t="s">
        <v>140</v>
      </c>
      <c r="O9">
        <v>2</v>
      </c>
      <c r="P9" s="1" t="s">
        <v>1</v>
      </c>
      <c r="Q9">
        <v>4</v>
      </c>
      <c r="S9">
        <f t="shared" ref="S9:S24" si="0">IF(O9&gt;Q9,1,0)</f>
        <v>0</v>
      </c>
      <c r="T9">
        <f t="shared" ref="T9:T24" si="1">IF(ISNUMBER(Q9),IF(O9=Q9,1,0),0)</f>
        <v>0</v>
      </c>
      <c r="U9">
        <f t="shared" ref="U9:U24" si="2">IF(O9&lt;Q9,1,0)</f>
        <v>1</v>
      </c>
    </row>
    <row r="10" spans="1:21">
      <c r="A10" s="379">
        <v>3</v>
      </c>
      <c r="B10" s="68">
        <v>1</v>
      </c>
      <c r="C10">
        <v>3</v>
      </c>
      <c r="D10" s="81">
        <v>32054</v>
      </c>
      <c r="E10" s="2" t="s">
        <v>133</v>
      </c>
      <c r="F10" s="94" t="s">
        <v>0</v>
      </c>
      <c r="G10" s="2" t="s">
        <v>170</v>
      </c>
      <c r="H10" s="107">
        <v>0</v>
      </c>
      <c r="I10" s="2" t="s">
        <v>153</v>
      </c>
      <c r="K10" s="2" t="s">
        <v>136</v>
      </c>
      <c r="L10" t="s">
        <v>0</v>
      </c>
      <c r="M10" s="2" t="s">
        <v>138</v>
      </c>
      <c r="O10">
        <v>4</v>
      </c>
      <c r="P10" s="1" t="s">
        <v>1</v>
      </c>
      <c r="Q10">
        <v>10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>
      <c r="A11" s="379">
        <v>4</v>
      </c>
      <c r="B11" s="68">
        <v>1</v>
      </c>
      <c r="C11">
        <v>4</v>
      </c>
      <c r="D11" s="81">
        <v>32054</v>
      </c>
      <c r="E11" s="2" t="s">
        <v>133</v>
      </c>
      <c r="F11" s="94" t="s">
        <v>0</v>
      </c>
      <c r="G11" s="2" t="s">
        <v>170</v>
      </c>
      <c r="H11" s="107">
        <v>0</v>
      </c>
      <c r="I11" s="2" t="s">
        <v>153</v>
      </c>
      <c r="K11" s="2" t="s">
        <v>132</v>
      </c>
      <c r="L11" t="s">
        <v>0</v>
      </c>
      <c r="M11" s="2" t="s">
        <v>141</v>
      </c>
      <c r="O11">
        <v>4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>
      <c r="A12" s="379">
        <v>5</v>
      </c>
      <c r="B12" s="68">
        <v>1</v>
      </c>
      <c r="C12">
        <v>5</v>
      </c>
      <c r="D12" s="81">
        <v>32054</v>
      </c>
      <c r="E12" s="2" t="s">
        <v>133</v>
      </c>
      <c r="F12" s="94" t="s">
        <v>0</v>
      </c>
      <c r="G12" s="2" t="s">
        <v>170</v>
      </c>
      <c r="H12" s="107"/>
      <c r="I12" s="2" t="s">
        <v>153</v>
      </c>
      <c r="K12" s="2" t="s">
        <v>135</v>
      </c>
      <c r="L12" t="s">
        <v>0</v>
      </c>
      <c r="M12" s="2" t="s">
        <v>139</v>
      </c>
      <c r="O12">
        <v>2</v>
      </c>
      <c r="P12" s="1" t="s">
        <v>1</v>
      </c>
      <c r="Q12">
        <v>2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>
      <c r="A13" s="379">
        <v>6</v>
      </c>
      <c r="B13" s="68">
        <v>1</v>
      </c>
      <c r="C13">
        <v>6</v>
      </c>
      <c r="D13" s="81">
        <v>32054</v>
      </c>
      <c r="E13" s="2" t="s">
        <v>133</v>
      </c>
      <c r="F13" s="94" t="s">
        <v>0</v>
      </c>
      <c r="G13" s="2" t="s">
        <v>170</v>
      </c>
      <c r="H13" s="107">
        <v>0</v>
      </c>
      <c r="I13" s="2" t="s">
        <v>153</v>
      </c>
      <c r="K13" s="2" t="s">
        <v>136</v>
      </c>
      <c r="L13" t="s">
        <v>0</v>
      </c>
      <c r="M13" s="2" t="s">
        <v>140</v>
      </c>
      <c r="O13">
        <v>3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>
      <c r="A14" s="379">
        <v>7</v>
      </c>
      <c r="B14" s="68">
        <v>1</v>
      </c>
      <c r="C14">
        <v>7</v>
      </c>
      <c r="D14" s="81">
        <v>32054</v>
      </c>
      <c r="E14" s="2" t="s">
        <v>133</v>
      </c>
      <c r="F14" s="94" t="s">
        <v>0</v>
      </c>
      <c r="G14" s="2" t="s">
        <v>170</v>
      </c>
      <c r="H14" s="107">
        <v>0</v>
      </c>
      <c r="I14" s="2" t="s">
        <v>153</v>
      </c>
      <c r="K14" s="2" t="s">
        <v>132</v>
      </c>
      <c r="L14" t="s">
        <v>0</v>
      </c>
      <c r="M14" s="2" t="s">
        <v>138</v>
      </c>
      <c r="O14">
        <v>1</v>
      </c>
      <c r="P14" s="1" t="s">
        <v>1</v>
      </c>
      <c r="Q14">
        <v>9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>
      <c r="A15" s="379">
        <v>8</v>
      </c>
      <c r="B15" s="68">
        <v>1</v>
      </c>
      <c r="C15">
        <v>8</v>
      </c>
      <c r="D15" s="81">
        <v>32054</v>
      </c>
      <c r="E15" s="2" t="s">
        <v>133</v>
      </c>
      <c r="F15" s="94" t="s">
        <v>0</v>
      </c>
      <c r="G15" s="2" t="s">
        <v>170</v>
      </c>
      <c r="H15" s="107"/>
      <c r="I15" s="2" t="s">
        <v>153</v>
      </c>
      <c r="K15" s="2" t="s">
        <v>134</v>
      </c>
      <c r="L15" t="s">
        <v>0</v>
      </c>
      <c r="M15" s="2" t="s">
        <v>141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>
      <c r="A16" s="379">
        <v>9</v>
      </c>
      <c r="B16" s="68">
        <v>1</v>
      </c>
      <c r="C16">
        <v>9</v>
      </c>
      <c r="D16" s="81">
        <v>32054</v>
      </c>
      <c r="E16" s="2" t="s">
        <v>133</v>
      </c>
      <c r="F16" s="94" t="s">
        <v>0</v>
      </c>
      <c r="G16" s="2" t="s">
        <v>170</v>
      </c>
      <c r="H16" s="107"/>
      <c r="I16" s="2" t="s">
        <v>153</v>
      </c>
      <c r="K16" s="2" t="s">
        <v>132</v>
      </c>
      <c r="L16" t="s">
        <v>0</v>
      </c>
      <c r="M16" s="2" t="s">
        <v>140</v>
      </c>
      <c r="O16">
        <v>9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>
      <c r="A17" s="379">
        <v>10</v>
      </c>
      <c r="B17" s="68">
        <v>1</v>
      </c>
      <c r="C17">
        <v>10</v>
      </c>
      <c r="D17" s="81">
        <v>32054</v>
      </c>
      <c r="E17" s="2" t="s">
        <v>133</v>
      </c>
      <c r="F17" s="94" t="s">
        <v>0</v>
      </c>
      <c r="G17" s="2" t="s">
        <v>170</v>
      </c>
      <c r="H17" s="107"/>
      <c r="I17" s="2" t="s">
        <v>153</v>
      </c>
      <c r="K17" s="2" t="s">
        <v>136</v>
      </c>
      <c r="L17" t="s">
        <v>0</v>
      </c>
      <c r="M17" s="2" t="s">
        <v>139</v>
      </c>
      <c r="O17">
        <v>4</v>
      </c>
      <c r="P17" s="1" t="s">
        <v>1</v>
      </c>
      <c r="Q17">
        <v>4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>
      <c r="A18" s="379">
        <v>11</v>
      </c>
      <c r="B18" s="68">
        <v>1</v>
      </c>
      <c r="C18">
        <v>11</v>
      </c>
      <c r="D18" s="81">
        <v>32054</v>
      </c>
      <c r="E18" s="2" t="s">
        <v>133</v>
      </c>
      <c r="F18" s="94" t="s">
        <v>0</v>
      </c>
      <c r="G18" s="2" t="s">
        <v>170</v>
      </c>
      <c r="H18" s="107">
        <v>0</v>
      </c>
      <c r="I18" s="2" t="s">
        <v>153</v>
      </c>
      <c r="K18" s="2" t="s">
        <v>135</v>
      </c>
      <c r="L18" t="s">
        <v>0</v>
      </c>
      <c r="M18" s="2" t="s">
        <v>141</v>
      </c>
      <c r="O18">
        <v>4</v>
      </c>
      <c r="P18" s="1" t="s">
        <v>1</v>
      </c>
      <c r="Q18">
        <v>8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>
      <c r="A19" s="379">
        <v>12</v>
      </c>
      <c r="B19" s="68">
        <v>1</v>
      </c>
      <c r="C19">
        <v>12</v>
      </c>
      <c r="D19" s="81">
        <v>32054</v>
      </c>
      <c r="E19" s="2" t="s">
        <v>133</v>
      </c>
      <c r="F19" s="94" t="s">
        <v>0</v>
      </c>
      <c r="G19" s="2" t="s">
        <v>170</v>
      </c>
      <c r="H19" s="107">
        <v>0</v>
      </c>
      <c r="I19" s="2" t="s">
        <v>153</v>
      </c>
      <c r="K19" s="2" t="s">
        <v>134</v>
      </c>
      <c r="L19" t="s">
        <v>0</v>
      </c>
      <c r="M19" s="2" t="s">
        <v>138</v>
      </c>
      <c r="O19">
        <v>2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>
      <c r="A20" s="379">
        <v>13</v>
      </c>
      <c r="B20" s="68">
        <v>1</v>
      </c>
      <c r="C20">
        <v>13</v>
      </c>
      <c r="D20" s="81">
        <v>32054</v>
      </c>
      <c r="E20" s="2" t="s">
        <v>133</v>
      </c>
      <c r="F20" s="94" t="s">
        <v>0</v>
      </c>
      <c r="G20" s="2" t="s">
        <v>170</v>
      </c>
      <c r="H20" s="107"/>
      <c r="I20" s="2" t="s">
        <v>153</v>
      </c>
      <c r="K20" s="2" t="s">
        <v>134</v>
      </c>
      <c r="L20" t="s">
        <v>0</v>
      </c>
      <c r="M20" s="2" t="s">
        <v>140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>
      <c r="A21" s="379">
        <v>14</v>
      </c>
      <c r="B21" s="68">
        <v>1</v>
      </c>
      <c r="C21">
        <v>14</v>
      </c>
      <c r="D21" s="81">
        <v>32054</v>
      </c>
      <c r="E21" s="2" t="s">
        <v>133</v>
      </c>
      <c r="F21" s="94" t="s">
        <v>0</v>
      </c>
      <c r="G21" s="2" t="s">
        <v>170</v>
      </c>
      <c r="H21" s="107">
        <v>0</v>
      </c>
      <c r="I21" s="2" t="s">
        <v>153</v>
      </c>
      <c r="K21" s="2" t="s">
        <v>132</v>
      </c>
      <c r="L21" t="s">
        <v>0</v>
      </c>
      <c r="M21" s="2" t="s">
        <v>139</v>
      </c>
      <c r="O21">
        <v>2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>
      <c r="A22" s="379">
        <v>15</v>
      </c>
      <c r="B22" s="68">
        <v>1</v>
      </c>
      <c r="C22">
        <v>15</v>
      </c>
      <c r="D22" s="81">
        <v>32054</v>
      </c>
      <c r="E22" s="2" t="s">
        <v>133</v>
      </c>
      <c r="F22" s="94" t="s">
        <v>0</v>
      </c>
      <c r="G22" s="2" t="s">
        <v>170</v>
      </c>
      <c r="H22" s="107"/>
      <c r="I22" s="2" t="s">
        <v>153</v>
      </c>
      <c r="K22" s="2" t="s">
        <v>136</v>
      </c>
      <c r="L22" t="s">
        <v>0</v>
      </c>
      <c r="M22" s="2" t="s">
        <v>141</v>
      </c>
      <c r="O22">
        <v>4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>
      <c r="A23" s="379">
        <v>16</v>
      </c>
      <c r="B23" s="68">
        <v>1</v>
      </c>
      <c r="C23">
        <v>16</v>
      </c>
      <c r="D23" s="81">
        <v>32054</v>
      </c>
      <c r="E23" s="2" t="s">
        <v>133</v>
      </c>
      <c r="F23" s="94" t="s">
        <v>0</v>
      </c>
      <c r="G23" s="2" t="s">
        <v>170</v>
      </c>
      <c r="H23" s="107">
        <v>0</v>
      </c>
      <c r="I23" s="2" t="s">
        <v>153</v>
      </c>
      <c r="K23" s="2" t="s">
        <v>135</v>
      </c>
      <c r="L23" t="s">
        <v>0</v>
      </c>
      <c r="M23" s="2" t="s">
        <v>138</v>
      </c>
      <c r="O23">
        <v>2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>
      <c r="A24" s="379">
        <v>17</v>
      </c>
      <c r="B24" s="68">
        <v>2</v>
      </c>
      <c r="C24">
        <v>1</v>
      </c>
      <c r="D24" s="81">
        <v>32074</v>
      </c>
      <c r="E24" s="2" t="s">
        <v>113</v>
      </c>
      <c r="F24" s="94" t="s">
        <v>0</v>
      </c>
      <c r="G24" s="2" t="s">
        <v>100</v>
      </c>
      <c r="H24" s="107"/>
      <c r="I24" s="2" t="s">
        <v>153</v>
      </c>
      <c r="K24" s="2" t="s">
        <v>147</v>
      </c>
      <c r="L24" t="s">
        <v>0</v>
      </c>
      <c r="M24" s="2" t="s">
        <v>101</v>
      </c>
      <c r="O24">
        <v>4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>
      <c r="A25" s="379">
        <v>18</v>
      </c>
      <c r="B25" s="68">
        <v>2</v>
      </c>
      <c r="C25">
        <v>2</v>
      </c>
      <c r="D25" s="81">
        <v>32074</v>
      </c>
      <c r="E25" s="2" t="s">
        <v>113</v>
      </c>
      <c r="F25" s="94" t="s">
        <v>0</v>
      </c>
      <c r="G25" s="2" t="s">
        <v>100</v>
      </c>
      <c r="H25" s="107"/>
      <c r="I25" s="2" t="s">
        <v>153</v>
      </c>
      <c r="K25" s="2" t="s">
        <v>116</v>
      </c>
      <c r="L25" t="s">
        <v>0</v>
      </c>
      <c r="M25" s="2" t="s">
        <v>99</v>
      </c>
      <c r="O25">
        <v>8</v>
      </c>
      <c r="P25" s="1" t="s">
        <v>1</v>
      </c>
      <c r="Q25">
        <v>3</v>
      </c>
      <c r="S25">
        <f t="shared" ref="S25:S40" si="3">IF(O25&gt;Q25,1,0)</f>
        <v>1</v>
      </c>
      <c r="T25">
        <f t="shared" ref="T25:T40" si="4">IF(ISNUMBER(Q25),IF(O25=Q25,1,0),0)</f>
        <v>0</v>
      </c>
      <c r="U25">
        <f t="shared" ref="U25:U40" si="5">IF(O25&lt;Q25,1,0)</f>
        <v>0</v>
      </c>
    </row>
    <row r="26" spans="1:21">
      <c r="A26" s="379">
        <v>19</v>
      </c>
      <c r="B26" s="68">
        <v>2</v>
      </c>
      <c r="C26">
        <v>3</v>
      </c>
      <c r="D26" s="81">
        <v>32074</v>
      </c>
      <c r="E26" s="2" t="s">
        <v>113</v>
      </c>
      <c r="F26" s="94" t="s">
        <v>0</v>
      </c>
      <c r="G26" s="2" t="s">
        <v>100</v>
      </c>
      <c r="H26" s="107">
        <v>0</v>
      </c>
      <c r="I26" s="2" t="s">
        <v>153</v>
      </c>
      <c r="K26" s="2" t="s">
        <v>130</v>
      </c>
      <c r="L26" t="s">
        <v>0</v>
      </c>
      <c r="M26" s="2" t="s">
        <v>102</v>
      </c>
      <c r="O26">
        <v>2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>
      <c r="A27" s="379">
        <v>20</v>
      </c>
      <c r="B27" s="68">
        <v>2</v>
      </c>
      <c r="C27">
        <v>4</v>
      </c>
      <c r="D27" s="81">
        <v>32074</v>
      </c>
      <c r="E27" s="2" t="s">
        <v>113</v>
      </c>
      <c r="F27" s="94" t="s">
        <v>0</v>
      </c>
      <c r="G27" s="2" t="s">
        <v>100</v>
      </c>
      <c r="H27" s="107">
        <v>0</v>
      </c>
      <c r="I27" s="2" t="s">
        <v>153</v>
      </c>
      <c r="K27" s="2" t="s">
        <v>114</v>
      </c>
      <c r="L27" t="s">
        <v>0</v>
      </c>
      <c r="M27" s="2" t="s">
        <v>103</v>
      </c>
      <c r="O27">
        <v>2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>
      <c r="A28" s="379">
        <v>21</v>
      </c>
      <c r="B28" s="68">
        <v>2</v>
      </c>
      <c r="C28">
        <v>5</v>
      </c>
      <c r="D28" s="81">
        <v>32074</v>
      </c>
      <c r="E28" s="2" t="s">
        <v>113</v>
      </c>
      <c r="F28" s="94" t="s">
        <v>0</v>
      </c>
      <c r="G28" s="2" t="s">
        <v>100</v>
      </c>
      <c r="H28" s="107"/>
      <c r="I28" s="2" t="s">
        <v>153</v>
      </c>
      <c r="K28" s="2" t="s">
        <v>116</v>
      </c>
      <c r="L28" t="s">
        <v>0</v>
      </c>
      <c r="M28" s="2" t="s">
        <v>101</v>
      </c>
      <c r="O28">
        <v>3</v>
      </c>
      <c r="P28" s="1" t="s">
        <v>1</v>
      </c>
      <c r="Q28">
        <v>3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>
      <c r="A29" s="379">
        <v>22</v>
      </c>
      <c r="B29" s="68">
        <v>2</v>
      </c>
      <c r="C29">
        <v>6</v>
      </c>
      <c r="D29" s="81">
        <v>32074</v>
      </c>
      <c r="E29" s="2" t="s">
        <v>113</v>
      </c>
      <c r="F29" s="94" t="s">
        <v>0</v>
      </c>
      <c r="G29" s="2" t="s">
        <v>100</v>
      </c>
      <c r="H29" s="107"/>
      <c r="I29" s="2" t="s">
        <v>153</v>
      </c>
      <c r="K29" s="2" t="s">
        <v>130</v>
      </c>
      <c r="L29" t="s">
        <v>0</v>
      </c>
      <c r="M29" s="2" t="s">
        <v>99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>
      <c r="A30" s="379">
        <v>23</v>
      </c>
      <c r="B30" s="68">
        <v>2</v>
      </c>
      <c r="C30">
        <v>7</v>
      </c>
      <c r="D30" s="81">
        <v>32074</v>
      </c>
      <c r="E30" s="2" t="s">
        <v>113</v>
      </c>
      <c r="F30" s="94" t="s">
        <v>0</v>
      </c>
      <c r="G30" s="2" t="s">
        <v>100</v>
      </c>
      <c r="H30" s="107">
        <v>0</v>
      </c>
      <c r="I30" s="2" t="s">
        <v>153</v>
      </c>
      <c r="K30" s="2" t="s">
        <v>114</v>
      </c>
      <c r="L30" t="s">
        <v>0</v>
      </c>
      <c r="M30" s="2" t="s">
        <v>102</v>
      </c>
      <c r="O30">
        <v>4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>
      <c r="A31" s="379">
        <v>24</v>
      </c>
      <c r="B31" s="68">
        <v>2</v>
      </c>
      <c r="C31">
        <v>8</v>
      </c>
      <c r="D31" s="81">
        <v>32074</v>
      </c>
      <c r="E31" s="2" t="s">
        <v>113</v>
      </c>
      <c r="F31" s="94" t="s">
        <v>0</v>
      </c>
      <c r="G31" s="2" t="s">
        <v>100</v>
      </c>
      <c r="H31" s="107">
        <v>0</v>
      </c>
      <c r="I31" s="2" t="s">
        <v>153</v>
      </c>
      <c r="K31" s="2" t="s">
        <v>147</v>
      </c>
      <c r="L31" t="s">
        <v>0</v>
      </c>
      <c r="M31" s="2" t="s">
        <v>103</v>
      </c>
      <c r="O31">
        <v>0</v>
      </c>
      <c r="P31" s="1" t="s">
        <v>1</v>
      </c>
      <c r="Q31">
        <v>1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>
      <c r="A32" s="379">
        <v>25</v>
      </c>
      <c r="B32" s="68">
        <v>2</v>
      </c>
      <c r="C32">
        <v>9</v>
      </c>
      <c r="D32" s="81">
        <v>32074</v>
      </c>
      <c r="E32" s="2" t="s">
        <v>113</v>
      </c>
      <c r="F32" s="94" t="s">
        <v>0</v>
      </c>
      <c r="G32" s="2" t="s">
        <v>100</v>
      </c>
      <c r="H32" s="107"/>
      <c r="I32" s="2" t="s">
        <v>153</v>
      </c>
      <c r="K32" s="2" t="s">
        <v>114</v>
      </c>
      <c r="L32" t="s">
        <v>0</v>
      </c>
      <c r="M32" s="2" t="s">
        <v>99</v>
      </c>
      <c r="O32">
        <v>3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>
      <c r="A33" s="379">
        <v>26</v>
      </c>
      <c r="B33" s="68">
        <v>2</v>
      </c>
      <c r="C33">
        <v>10</v>
      </c>
      <c r="D33" s="81">
        <v>32074</v>
      </c>
      <c r="E33" s="2" t="s">
        <v>113</v>
      </c>
      <c r="F33" s="94" t="s">
        <v>0</v>
      </c>
      <c r="G33" s="2" t="s">
        <v>100</v>
      </c>
      <c r="H33" s="107"/>
      <c r="I33" s="2" t="s">
        <v>153</v>
      </c>
      <c r="K33" s="2" t="s">
        <v>130</v>
      </c>
      <c r="L33" t="s">
        <v>0</v>
      </c>
      <c r="M33" s="2" t="s">
        <v>101</v>
      </c>
      <c r="O33">
        <v>6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>
      <c r="A34" s="379">
        <v>27</v>
      </c>
      <c r="B34" s="68">
        <v>2</v>
      </c>
      <c r="C34">
        <v>11</v>
      </c>
      <c r="D34" s="81">
        <v>32074</v>
      </c>
      <c r="E34" s="2" t="s">
        <v>113</v>
      </c>
      <c r="F34" s="94" t="s">
        <v>0</v>
      </c>
      <c r="G34" s="2" t="s">
        <v>100</v>
      </c>
      <c r="H34" s="107">
        <v>0</v>
      </c>
      <c r="I34" s="2" t="s">
        <v>153</v>
      </c>
      <c r="K34" s="2" t="s">
        <v>116</v>
      </c>
      <c r="L34" t="s">
        <v>0</v>
      </c>
      <c r="M34" s="2" t="s">
        <v>103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>
      <c r="A35" s="379">
        <v>28</v>
      </c>
      <c r="B35" s="68">
        <v>2</v>
      </c>
      <c r="C35">
        <v>12</v>
      </c>
      <c r="D35" s="81">
        <v>32074</v>
      </c>
      <c r="E35" s="2" t="s">
        <v>113</v>
      </c>
      <c r="F35" s="94" t="s">
        <v>0</v>
      </c>
      <c r="G35" s="2" t="s">
        <v>100</v>
      </c>
      <c r="H35" s="107"/>
      <c r="I35" s="2" t="s">
        <v>153</v>
      </c>
      <c r="K35" s="2" t="s">
        <v>147</v>
      </c>
      <c r="L35" t="s">
        <v>0</v>
      </c>
      <c r="M35" s="2" t="s">
        <v>102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>
      <c r="A36" s="379">
        <v>29</v>
      </c>
      <c r="B36" s="68">
        <v>2</v>
      </c>
      <c r="C36">
        <v>13</v>
      </c>
      <c r="D36" s="81">
        <v>32074</v>
      </c>
      <c r="E36" s="2" t="s">
        <v>113</v>
      </c>
      <c r="F36" s="94" t="s">
        <v>0</v>
      </c>
      <c r="G36" s="2" t="s">
        <v>100</v>
      </c>
      <c r="H36" s="107"/>
      <c r="I36" s="2" t="s">
        <v>153</v>
      </c>
      <c r="K36" s="2" t="s">
        <v>147</v>
      </c>
      <c r="L36" t="s">
        <v>0</v>
      </c>
      <c r="M36" s="2" t="s">
        <v>99</v>
      </c>
      <c r="O36">
        <v>6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>
      <c r="A37" s="379">
        <v>30</v>
      </c>
      <c r="B37" s="68">
        <v>2</v>
      </c>
      <c r="C37">
        <v>14</v>
      </c>
      <c r="D37" s="81">
        <v>32074</v>
      </c>
      <c r="E37" s="2" t="s">
        <v>113</v>
      </c>
      <c r="F37" s="94" t="s">
        <v>0</v>
      </c>
      <c r="G37" s="2" t="s">
        <v>100</v>
      </c>
      <c r="H37" s="107"/>
      <c r="I37" s="2" t="s">
        <v>153</v>
      </c>
      <c r="K37" s="2" t="s">
        <v>114</v>
      </c>
      <c r="L37" t="s">
        <v>0</v>
      </c>
      <c r="M37" s="2" t="s">
        <v>101</v>
      </c>
      <c r="O37">
        <v>7</v>
      </c>
      <c r="P37" s="1" t="s">
        <v>1</v>
      </c>
      <c r="Q37">
        <v>7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>
      <c r="A38" s="379">
        <v>31</v>
      </c>
      <c r="B38" s="68">
        <v>2</v>
      </c>
      <c r="C38">
        <v>15</v>
      </c>
      <c r="D38" s="81">
        <v>32074</v>
      </c>
      <c r="E38" s="2" t="s">
        <v>113</v>
      </c>
      <c r="F38" s="94" t="s">
        <v>0</v>
      </c>
      <c r="G38" s="2" t="s">
        <v>100</v>
      </c>
      <c r="H38" s="107">
        <v>0</v>
      </c>
      <c r="I38" s="2" t="s">
        <v>153</v>
      </c>
      <c r="K38" s="2" t="s">
        <v>130</v>
      </c>
      <c r="L38" t="s">
        <v>0</v>
      </c>
      <c r="M38" s="2" t="s">
        <v>103</v>
      </c>
      <c r="O38">
        <v>6</v>
      </c>
      <c r="P38" s="1" t="s">
        <v>1</v>
      </c>
      <c r="Q38">
        <v>8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>
      <c r="A39" s="379">
        <v>32</v>
      </c>
      <c r="B39" s="68">
        <v>2</v>
      </c>
      <c r="C39">
        <v>16</v>
      </c>
      <c r="D39" s="81">
        <v>32074</v>
      </c>
      <c r="E39" s="2" t="s">
        <v>113</v>
      </c>
      <c r="F39" s="94" t="s">
        <v>0</v>
      </c>
      <c r="G39" s="2" t="s">
        <v>100</v>
      </c>
      <c r="H39" s="107"/>
      <c r="I39" s="2" t="s">
        <v>153</v>
      </c>
      <c r="K39" s="2" t="s">
        <v>116</v>
      </c>
      <c r="L39" t="s">
        <v>0</v>
      </c>
      <c r="M39" s="2" t="s">
        <v>102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>
      <c r="A40" s="379">
        <v>33</v>
      </c>
      <c r="B40" s="68">
        <v>3</v>
      </c>
      <c r="C40">
        <v>1</v>
      </c>
      <c r="D40" s="81">
        <v>32096</v>
      </c>
      <c r="E40" s="2" t="s">
        <v>94</v>
      </c>
      <c r="F40" s="94" t="s">
        <v>0</v>
      </c>
      <c r="G40" s="2" t="s">
        <v>374</v>
      </c>
      <c r="H40" s="107"/>
      <c r="I40" s="2" t="s">
        <v>153</v>
      </c>
      <c r="K40" s="2" t="s">
        <v>97</v>
      </c>
      <c r="L40" t="s">
        <v>0</v>
      </c>
      <c r="M40" s="2" t="s">
        <v>84</v>
      </c>
      <c r="O40">
        <v>1</v>
      </c>
      <c r="P40" s="1" t="s">
        <v>1</v>
      </c>
      <c r="Q40">
        <v>1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>
      <c r="A41" s="379">
        <v>34</v>
      </c>
      <c r="B41" s="68">
        <v>3</v>
      </c>
      <c r="C41">
        <v>2</v>
      </c>
      <c r="D41" s="81">
        <v>32096</v>
      </c>
      <c r="E41" s="2" t="s">
        <v>94</v>
      </c>
      <c r="F41" s="94" t="s">
        <v>0</v>
      </c>
      <c r="G41" s="2" t="s">
        <v>374</v>
      </c>
      <c r="H41" s="107"/>
      <c r="I41" s="2" t="s">
        <v>153</v>
      </c>
      <c r="K41" s="2" t="s">
        <v>93</v>
      </c>
      <c r="L41" t="s">
        <v>0</v>
      </c>
      <c r="M41" s="2" t="s">
        <v>82</v>
      </c>
      <c r="O41">
        <v>7</v>
      </c>
      <c r="P41" s="1" t="s">
        <v>1</v>
      </c>
      <c r="Q41">
        <v>1</v>
      </c>
      <c r="S41">
        <f t="shared" ref="S41:S56" si="6">IF(O41&gt;Q41,1,0)</f>
        <v>1</v>
      </c>
      <c r="T41">
        <f t="shared" ref="T41:T56" si="7">IF(ISNUMBER(Q41),IF(O41=Q41,1,0),0)</f>
        <v>0</v>
      </c>
      <c r="U41">
        <f t="shared" ref="U41:U56" si="8">IF(O41&lt;Q41,1,0)</f>
        <v>0</v>
      </c>
    </row>
    <row r="42" spans="1:21">
      <c r="A42" s="379">
        <v>35</v>
      </c>
      <c r="B42" s="68">
        <v>3</v>
      </c>
      <c r="C42">
        <v>3</v>
      </c>
      <c r="D42" s="81">
        <v>32096</v>
      </c>
      <c r="E42" s="2" t="s">
        <v>94</v>
      </c>
      <c r="F42" s="94" t="s">
        <v>0</v>
      </c>
      <c r="G42" s="2" t="s">
        <v>374</v>
      </c>
      <c r="H42" s="107"/>
      <c r="I42" s="2" t="s">
        <v>153</v>
      </c>
      <c r="K42" s="2" t="s">
        <v>96</v>
      </c>
      <c r="L42" t="s">
        <v>0</v>
      </c>
      <c r="M42" s="2" t="s">
        <v>83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>
      <c r="A43" s="379">
        <v>36</v>
      </c>
      <c r="B43" s="68">
        <v>3</v>
      </c>
      <c r="C43">
        <v>4</v>
      </c>
      <c r="D43" s="81">
        <v>32096</v>
      </c>
      <c r="E43" s="2" t="s">
        <v>94</v>
      </c>
      <c r="F43" s="94" t="s">
        <v>0</v>
      </c>
      <c r="G43" s="2" t="s">
        <v>374</v>
      </c>
      <c r="H43" s="107"/>
      <c r="I43" s="2" t="s">
        <v>153</v>
      </c>
      <c r="K43" s="2" t="s">
        <v>95</v>
      </c>
      <c r="L43" t="s">
        <v>0</v>
      </c>
      <c r="M43" s="2" t="s">
        <v>86</v>
      </c>
      <c r="O43">
        <v>5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>
      <c r="A44" s="379">
        <v>37</v>
      </c>
      <c r="B44" s="68">
        <v>3</v>
      </c>
      <c r="C44">
        <v>5</v>
      </c>
      <c r="D44" s="81">
        <v>32096</v>
      </c>
      <c r="E44" s="2" t="s">
        <v>94</v>
      </c>
      <c r="F44" s="94" t="s">
        <v>0</v>
      </c>
      <c r="G44" s="2" t="s">
        <v>374</v>
      </c>
      <c r="H44" s="107"/>
      <c r="I44" s="2" t="s">
        <v>153</v>
      </c>
      <c r="K44" s="2" t="s">
        <v>93</v>
      </c>
      <c r="L44" t="s">
        <v>0</v>
      </c>
      <c r="M44" s="2" t="s">
        <v>84</v>
      </c>
      <c r="O44">
        <v>3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>
      <c r="A45" s="379">
        <v>38</v>
      </c>
      <c r="B45" s="68">
        <v>3</v>
      </c>
      <c r="C45">
        <v>6</v>
      </c>
      <c r="D45" s="81">
        <v>32096</v>
      </c>
      <c r="E45" s="2" t="s">
        <v>94</v>
      </c>
      <c r="F45" s="94" t="s">
        <v>0</v>
      </c>
      <c r="G45" s="2" t="s">
        <v>374</v>
      </c>
      <c r="H45" s="107"/>
      <c r="I45" s="2" t="s">
        <v>153</v>
      </c>
      <c r="K45" s="2" t="s">
        <v>96</v>
      </c>
      <c r="L45" t="s">
        <v>0</v>
      </c>
      <c r="M45" s="2" t="s">
        <v>82</v>
      </c>
      <c r="O45">
        <v>8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>
      <c r="A46" s="379">
        <v>39</v>
      </c>
      <c r="B46" s="68">
        <v>3</v>
      </c>
      <c r="C46">
        <v>7</v>
      </c>
      <c r="D46" s="81">
        <v>32096</v>
      </c>
      <c r="E46" s="2" t="s">
        <v>94</v>
      </c>
      <c r="F46" s="94" t="s">
        <v>0</v>
      </c>
      <c r="G46" s="2" t="s">
        <v>374</v>
      </c>
      <c r="H46" s="107"/>
      <c r="I46" s="2" t="s">
        <v>153</v>
      </c>
      <c r="K46" s="2" t="s">
        <v>95</v>
      </c>
      <c r="L46" t="s">
        <v>0</v>
      </c>
      <c r="M46" s="2" t="s">
        <v>83</v>
      </c>
      <c r="O46">
        <v>3</v>
      </c>
      <c r="P46" s="1" t="s">
        <v>1</v>
      </c>
      <c r="Q46">
        <v>0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>
      <c r="A47" s="379">
        <v>40</v>
      </c>
      <c r="B47" s="68">
        <v>3</v>
      </c>
      <c r="C47">
        <v>8</v>
      </c>
      <c r="D47" s="81">
        <v>32096</v>
      </c>
      <c r="E47" s="2" t="s">
        <v>94</v>
      </c>
      <c r="F47" s="94" t="s">
        <v>0</v>
      </c>
      <c r="G47" s="2" t="s">
        <v>374</v>
      </c>
      <c r="H47" s="107"/>
      <c r="I47" s="2" t="s">
        <v>153</v>
      </c>
      <c r="K47" s="2" t="s">
        <v>97</v>
      </c>
      <c r="L47" t="s">
        <v>0</v>
      </c>
      <c r="M47" s="2" t="s">
        <v>86</v>
      </c>
      <c r="O47">
        <v>5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>
      <c r="A48" s="379">
        <v>41</v>
      </c>
      <c r="B48" s="68">
        <v>3</v>
      </c>
      <c r="C48">
        <v>9</v>
      </c>
      <c r="D48" s="81">
        <v>32096</v>
      </c>
      <c r="E48" s="2" t="s">
        <v>94</v>
      </c>
      <c r="F48" s="94" t="s">
        <v>0</v>
      </c>
      <c r="G48" s="2" t="s">
        <v>374</v>
      </c>
      <c r="H48" s="107"/>
      <c r="I48" s="2" t="s">
        <v>153</v>
      </c>
      <c r="K48" s="2" t="s">
        <v>95</v>
      </c>
      <c r="L48" t="s">
        <v>0</v>
      </c>
      <c r="M48" s="2" t="s">
        <v>82</v>
      </c>
      <c r="O48">
        <v>4</v>
      </c>
      <c r="P48" s="1" t="s">
        <v>1</v>
      </c>
      <c r="Q48">
        <v>4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>
      <c r="A49" s="379">
        <v>42</v>
      </c>
      <c r="B49" s="68">
        <v>3</v>
      </c>
      <c r="C49">
        <v>10</v>
      </c>
      <c r="D49" s="81">
        <v>32096</v>
      </c>
      <c r="E49" s="2" t="s">
        <v>94</v>
      </c>
      <c r="F49" s="94" t="s">
        <v>0</v>
      </c>
      <c r="G49" s="2" t="s">
        <v>374</v>
      </c>
      <c r="H49" s="107"/>
      <c r="I49" s="2" t="s">
        <v>153</v>
      </c>
      <c r="K49" s="2" t="s">
        <v>96</v>
      </c>
      <c r="L49" t="s">
        <v>0</v>
      </c>
      <c r="M49" s="2" t="s">
        <v>84</v>
      </c>
      <c r="O49">
        <v>6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>
      <c r="A50" s="379">
        <v>43</v>
      </c>
      <c r="B50" s="68">
        <v>3</v>
      </c>
      <c r="C50">
        <v>11</v>
      </c>
      <c r="D50" s="81">
        <v>32096</v>
      </c>
      <c r="E50" s="2" t="s">
        <v>94</v>
      </c>
      <c r="F50" s="94" t="s">
        <v>0</v>
      </c>
      <c r="G50" s="2" t="s">
        <v>374</v>
      </c>
      <c r="H50" s="107">
        <v>0</v>
      </c>
      <c r="I50" s="2" t="s">
        <v>153</v>
      </c>
      <c r="K50" s="2" t="s">
        <v>93</v>
      </c>
      <c r="L50" t="s">
        <v>0</v>
      </c>
      <c r="M50" s="2" t="s">
        <v>86</v>
      </c>
      <c r="O50">
        <v>2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>
      <c r="A51" s="379">
        <v>44</v>
      </c>
      <c r="B51" s="68">
        <v>3</v>
      </c>
      <c r="C51">
        <v>12</v>
      </c>
      <c r="D51" s="81">
        <v>32096</v>
      </c>
      <c r="E51" s="2" t="s">
        <v>94</v>
      </c>
      <c r="F51" s="94" t="s">
        <v>0</v>
      </c>
      <c r="G51" s="2" t="s">
        <v>374</v>
      </c>
      <c r="H51" s="107">
        <v>0</v>
      </c>
      <c r="I51" s="2" t="s">
        <v>153</v>
      </c>
      <c r="K51" s="2" t="s">
        <v>97</v>
      </c>
      <c r="L51" t="s">
        <v>0</v>
      </c>
      <c r="M51" s="2" t="s">
        <v>83</v>
      </c>
      <c r="O51">
        <v>1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>
      <c r="A52" s="379">
        <v>45</v>
      </c>
      <c r="B52" s="68">
        <v>3</v>
      </c>
      <c r="C52">
        <v>13</v>
      </c>
      <c r="D52" s="81">
        <v>32096</v>
      </c>
      <c r="E52" s="2" t="s">
        <v>94</v>
      </c>
      <c r="F52" s="94" t="s">
        <v>0</v>
      </c>
      <c r="G52" s="2" t="s">
        <v>374</v>
      </c>
      <c r="H52" s="107">
        <v>0</v>
      </c>
      <c r="I52" s="2" t="s">
        <v>153</v>
      </c>
      <c r="K52" s="2" t="s">
        <v>97</v>
      </c>
      <c r="L52" t="s">
        <v>0</v>
      </c>
      <c r="M52" s="2" t="s">
        <v>82</v>
      </c>
      <c r="O52">
        <v>1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>
      <c r="A53" s="379">
        <v>46</v>
      </c>
      <c r="B53" s="68">
        <v>3</v>
      </c>
      <c r="C53">
        <v>14</v>
      </c>
      <c r="D53" s="81">
        <v>32096</v>
      </c>
      <c r="E53" s="2" t="s">
        <v>94</v>
      </c>
      <c r="F53" s="94" t="s">
        <v>0</v>
      </c>
      <c r="G53" s="2" t="s">
        <v>374</v>
      </c>
      <c r="H53" s="107">
        <v>0</v>
      </c>
      <c r="I53" s="2" t="s">
        <v>153</v>
      </c>
      <c r="K53" s="2" t="s">
        <v>95</v>
      </c>
      <c r="L53" t="s">
        <v>0</v>
      </c>
      <c r="M53" s="2" t="s">
        <v>84</v>
      </c>
      <c r="O53">
        <v>4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>
      <c r="A54" s="379">
        <v>47</v>
      </c>
      <c r="B54" s="68">
        <v>3</v>
      </c>
      <c r="C54">
        <v>15</v>
      </c>
      <c r="D54" s="81">
        <v>32096</v>
      </c>
      <c r="E54" s="2" t="s">
        <v>94</v>
      </c>
      <c r="F54" s="94" t="s">
        <v>0</v>
      </c>
      <c r="G54" s="2" t="s">
        <v>374</v>
      </c>
      <c r="H54" s="107"/>
      <c r="I54" s="2" t="s">
        <v>153</v>
      </c>
      <c r="K54" s="2" t="s">
        <v>96</v>
      </c>
      <c r="L54" t="s">
        <v>0</v>
      </c>
      <c r="M54" s="2" t="s">
        <v>86</v>
      </c>
      <c r="O54">
        <v>6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>
      <c r="A55" s="379">
        <v>48</v>
      </c>
      <c r="B55" s="68">
        <v>3</v>
      </c>
      <c r="C55">
        <v>16</v>
      </c>
      <c r="D55" s="81">
        <v>32096</v>
      </c>
      <c r="E55" s="2" t="s">
        <v>94</v>
      </c>
      <c r="F55" s="94" t="s">
        <v>0</v>
      </c>
      <c r="G55" s="2" t="s">
        <v>374</v>
      </c>
      <c r="H55" s="107"/>
      <c r="I55" s="2" t="s">
        <v>153</v>
      </c>
      <c r="K55" s="2" t="s">
        <v>93</v>
      </c>
      <c r="L55" t="s">
        <v>0</v>
      </c>
      <c r="M55" s="2" t="s">
        <v>83</v>
      </c>
      <c r="O55">
        <v>9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>
      <c r="A56" s="379">
        <v>49</v>
      </c>
      <c r="B56" s="68">
        <v>4</v>
      </c>
      <c r="C56">
        <v>1</v>
      </c>
      <c r="D56" s="81">
        <v>32096</v>
      </c>
      <c r="E56" s="2" t="s">
        <v>125</v>
      </c>
      <c r="F56" s="94" t="s">
        <v>0</v>
      </c>
      <c r="G56" s="2" t="s">
        <v>374</v>
      </c>
      <c r="H56" s="107"/>
      <c r="I56" s="2" t="s">
        <v>153</v>
      </c>
      <c r="K56" s="2" t="s">
        <v>127</v>
      </c>
      <c r="L56" t="s">
        <v>0</v>
      </c>
      <c r="M56" s="2" t="s">
        <v>84</v>
      </c>
      <c r="O56">
        <v>4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>
      <c r="A57" s="379">
        <v>50</v>
      </c>
      <c r="B57" s="68">
        <v>4</v>
      </c>
      <c r="C57">
        <v>2</v>
      </c>
      <c r="D57" s="81">
        <v>32096</v>
      </c>
      <c r="E57" s="2" t="s">
        <v>125</v>
      </c>
      <c r="F57" s="94" t="s">
        <v>0</v>
      </c>
      <c r="G57" s="2" t="s">
        <v>374</v>
      </c>
      <c r="H57" s="107"/>
      <c r="I57" s="2" t="s">
        <v>153</v>
      </c>
      <c r="K57" s="2" t="s">
        <v>124</v>
      </c>
      <c r="L57" t="s">
        <v>0</v>
      </c>
      <c r="M57" s="2" t="s">
        <v>148</v>
      </c>
      <c r="O57">
        <v>6</v>
      </c>
      <c r="P57" s="1" t="s">
        <v>1</v>
      </c>
      <c r="Q57">
        <v>3</v>
      </c>
      <c r="S57">
        <f t="shared" ref="S57:S72" si="9">IF(O57&gt;Q57,1,0)</f>
        <v>1</v>
      </c>
      <c r="T57">
        <f t="shared" ref="T57:T72" si="10">IF(ISNUMBER(Q57),IF(O57=Q57,1,0),0)</f>
        <v>0</v>
      </c>
      <c r="U57">
        <f t="shared" ref="U57:U72" si="11">IF(O57&lt;Q57,1,0)</f>
        <v>0</v>
      </c>
    </row>
    <row r="58" spans="1:21">
      <c r="A58" s="379">
        <v>51</v>
      </c>
      <c r="B58" s="68">
        <v>4</v>
      </c>
      <c r="C58">
        <v>3</v>
      </c>
      <c r="D58" s="81">
        <v>32096</v>
      </c>
      <c r="E58" s="2" t="s">
        <v>125</v>
      </c>
      <c r="F58" s="94" t="s">
        <v>0</v>
      </c>
      <c r="G58" s="2" t="s">
        <v>374</v>
      </c>
      <c r="H58" s="107">
        <v>0</v>
      </c>
      <c r="I58" s="2" t="s">
        <v>153</v>
      </c>
      <c r="K58" s="2" t="s">
        <v>129</v>
      </c>
      <c r="L58" t="s">
        <v>0</v>
      </c>
      <c r="M58" s="2" t="s">
        <v>83</v>
      </c>
      <c r="O58">
        <v>3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>
      <c r="A59" s="379">
        <v>52</v>
      </c>
      <c r="B59" s="68">
        <v>4</v>
      </c>
      <c r="C59">
        <v>4</v>
      </c>
      <c r="D59" s="81">
        <v>32096</v>
      </c>
      <c r="E59" s="2" t="s">
        <v>125</v>
      </c>
      <c r="F59" s="94" t="s">
        <v>0</v>
      </c>
      <c r="G59" s="2" t="s">
        <v>374</v>
      </c>
      <c r="H59" s="107">
        <v>0</v>
      </c>
      <c r="I59" s="2" t="s">
        <v>153</v>
      </c>
      <c r="K59" s="2" t="s">
        <v>128</v>
      </c>
      <c r="L59" t="s">
        <v>0</v>
      </c>
      <c r="M59" s="2" t="s">
        <v>86</v>
      </c>
      <c r="O59">
        <v>1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>
      <c r="A60" s="379">
        <v>53</v>
      </c>
      <c r="B60" s="68">
        <v>4</v>
      </c>
      <c r="C60">
        <v>5</v>
      </c>
      <c r="D60" s="81">
        <v>32096</v>
      </c>
      <c r="E60" s="2" t="s">
        <v>125</v>
      </c>
      <c r="F60" s="94" t="s">
        <v>0</v>
      </c>
      <c r="G60" s="2" t="s">
        <v>374</v>
      </c>
      <c r="H60" s="107"/>
      <c r="I60" s="2" t="s">
        <v>153</v>
      </c>
      <c r="K60" s="2" t="s">
        <v>124</v>
      </c>
      <c r="L60" t="s">
        <v>0</v>
      </c>
      <c r="M60" s="2" t="s">
        <v>84</v>
      </c>
      <c r="O60">
        <v>6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>
      <c r="A61" s="379">
        <v>54</v>
      </c>
      <c r="B61" s="68">
        <v>4</v>
      </c>
      <c r="C61">
        <v>6</v>
      </c>
      <c r="D61" s="81">
        <v>32096</v>
      </c>
      <c r="E61" s="2" t="s">
        <v>125</v>
      </c>
      <c r="F61" s="94" t="s">
        <v>0</v>
      </c>
      <c r="G61" s="2" t="s">
        <v>374</v>
      </c>
      <c r="H61" s="107"/>
      <c r="I61" s="2" t="s">
        <v>153</v>
      </c>
      <c r="K61" s="2" t="s">
        <v>129</v>
      </c>
      <c r="L61" t="s">
        <v>0</v>
      </c>
      <c r="M61" s="2" t="s">
        <v>148</v>
      </c>
      <c r="O61">
        <v>10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>
      <c r="A62" s="379">
        <v>55</v>
      </c>
      <c r="B62" s="68">
        <v>4</v>
      </c>
      <c r="C62">
        <v>7</v>
      </c>
      <c r="D62" s="81">
        <v>32096</v>
      </c>
      <c r="E62" s="2" t="s">
        <v>125</v>
      </c>
      <c r="F62" s="94" t="s">
        <v>0</v>
      </c>
      <c r="G62" s="2" t="s">
        <v>374</v>
      </c>
      <c r="H62" s="107">
        <v>0</v>
      </c>
      <c r="I62" s="2" t="s">
        <v>153</v>
      </c>
      <c r="K62" s="2" t="s">
        <v>128</v>
      </c>
      <c r="L62" t="s">
        <v>0</v>
      </c>
      <c r="M62" s="2" t="s">
        <v>83</v>
      </c>
      <c r="O62">
        <v>2</v>
      </c>
      <c r="P62" s="1" t="s">
        <v>1</v>
      </c>
      <c r="Q62">
        <v>9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>
      <c r="A63" s="379">
        <v>56</v>
      </c>
      <c r="B63" s="68">
        <v>4</v>
      </c>
      <c r="C63">
        <v>8</v>
      </c>
      <c r="D63" s="81">
        <v>32096</v>
      </c>
      <c r="E63" s="2" t="s">
        <v>125</v>
      </c>
      <c r="F63" s="94" t="s">
        <v>0</v>
      </c>
      <c r="G63" s="2" t="s">
        <v>374</v>
      </c>
      <c r="H63" s="107"/>
      <c r="I63" s="2" t="s">
        <v>153</v>
      </c>
      <c r="K63" s="2" t="s">
        <v>127</v>
      </c>
      <c r="L63" t="s">
        <v>0</v>
      </c>
      <c r="M63" s="2" t="s">
        <v>86</v>
      </c>
      <c r="O63">
        <v>4</v>
      </c>
      <c r="P63" s="1" t="s">
        <v>1</v>
      </c>
      <c r="Q63">
        <v>4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>
      <c r="A64" s="379">
        <v>57</v>
      </c>
      <c r="B64" s="68">
        <v>4</v>
      </c>
      <c r="C64">
        <v>9</v>
      </c>
      <c r="D64" s="81">
        <v>32096</v>
      </c>
      <c r="E64" s="2" t="s">
        <v>125</v>
      </c>
      <c r="F64" s="94" t="s">
        <v>0</v>
      </c>
      <c r="G64" s="2" t="s">
        <v>374</v>
      </c>
      <c r="H64" s="107"/>
      <c r="I64" s="2" t="s">
        <v>153</v>
      </c>
      <c r="K64" s="2" t="s">
        <v>128</v>
      </c>
      <c r="L64" t="s">
        <v>0</v>
      </c>
      <c r="M64" s="2" t="s">
        <v>148</v>
      </c>
      <c r="O64">
        <v>6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>
      <c r="A65" s="379">
        <v>58</v>
      </c>
      <c r="B65" s="68">
        <v>4</v>
      </c>
      <c r="C65">
        <v>10</v>
      </c>
      <c r="D65" s="81">
        <v>32096</v>
      </c>
      <c r="E65" s="2" t="s">
        <v>125</v>
      </c>
      <c r="F65" s="94" t="s">
        <v>0</v>
      </c>
      <c r="G65" s="2" t="s">
        <v>374</v>
      </c>
      <c r="H65" s="107">
        <v>0</v>
      </c>
      <c r="I65" s="2" t="s">
        <v>153</v>
      </c>
      <c r="K65" s="2" t="s">
        <v>129</v>
      </c>
      <c r="L65" t="s">
        <v>0</v>
      </c>
      <c r="M65" s="2" t="s">
        <v>84</v>
      </c>
      <c r="O65">
        <v>1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>
      <c r="A66" s="379">
        <v>59</v>
      </c>
      <c r="B66" s="68">
        <v>4</v>
      </c>
      <c r="C66">
        <v>11</v>
      </c>
      <c r="D66" s="81">
        <v>32096</v>
      </c>
      <c r="E66" s="2" t="s">
        <v>125</v>
      </c>
      <c r="F66" s="94" t="s">
        <v>0</v>
      </c>
      <c r="G66" s="2" t="s">
        <v>374</v>
      </c>
      <c r="H66" s="107">
        <v>0</v>
      </c>
      <c r="I66" s="2" t="s">
        <v>153</v>
      </c>
      <c r="K66" s="2" t="s">
        <v>124</v>
      </c>
      <c r="L66" t="s">
        <v>0</v>
      </c>
      <c r="M66" s="2" t="s">
        <v>86</v>
      </c>
      <c r="O66">
        <v>4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>
      <c r="A67" s="379">
        <v>60</v>
      </c>
      <c r="B67" s="68">
        <v>4</v>
      </c>
      <c r="C67">
        <v>12</v>
      </c>
      <c r="D67" s="81">
        <v>32096</v>
      </c>
      <c r="E67" s="2" t="s">
        <v>125</v>
      </c>
      <c r="F67" s="94" t="s">
        <v>0</v>
      </c>
      <c r="G67" s="2" t="s">
        <v>374</v>
      </c>
      <c r="H67" s="107">
        <v>0</v>
      </c>
      <c r="I67" s="2" t="s">
        <v>153</v>
      </c>
      <c r="K67" s="2" t="s">
        <v>127</v>
      </c>
      <c r="L67" t="s">
        <v>0</v>
      </c>
      <c r="M67" s="2" t="s">
        <v>83</v>
      </c>
      <c r="O67">
        <v>5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>
      <c r="A68" s="379">
        <v>61</v>
      </c>
      <c r="B68" s="68">
        <v>4</v>
      </c>
      <c r="C68">
        <v>13</v>
      </c>
      <c r="D68" s="81">
        <v>32096</v>
      </c>
      <c r="E68" s="2" t="s">
        <v>125</v>
      </c>
      <c r="F68" s="94" t="s">
        <v>0</v>
      </c>
      <c r="G68" s="2" t="s">
        <v>374</v>
      </c>
      <c r="H68" s="107"/>
      <c r="I68" s="2" t="s">
        <v>153</v>
      </c>
      <c r="K68" s="2" t="s">
        <v>127</v>
      </c>
      <c r="L68" t="s">
        <v>0</v>
      </c>
      <c r="M68" s="2" t="s">
        <v>148</v>
      </c>
      <c r="O68">
        <v>5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>
      <c r="A69" s="379">
        <v>62</v>
      </c>
      <c r="B69" s="68">
        <v>4</v>
      </c>
      <c r="C69">
        <v>14</v>
      </c>
      <c r="D69" s="81">
        <v>32096</v>
      </c>
      <c r="E69" s="2" t="s">
        <v>125</v>
      </c>
      <c r="F69" s="94" t="s">
        <v>0</v>
      </c>
      <c r="G69" s="2" t="s">
        <v>374</v>
      </c>
      <c r="H69" s="107"/>
      <c r="I69" s="2" t="s">
        <v>153</v>
      </c>
      <c r="K69" s="2" t="s">
        <v>128</v>
      </c>
      <c r="L69" t="s">
        <v>0</v>
      </c>
      <c r="M69" s="2" t="s">
        <v>84</v>
      </c>
      <c r="O69">
        <v>2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>
      <c r="A70" s="379">
        <v>63</v>
      </c>
      <c r="B70" s="68">
        <v>4</v>
      </c>
      <c r="C70">
        <v>15</v>
      </c>
      <c r="D70" s="81">
        <v>32096</v>
      </c>
      <c r="E70" s="2" t="s">
        <v>125</v>
      </c>
      <c r="F70" s="94" t="s">
        <v>0</v>
      </c>
      <c r="G70" s="2" t="s">
        <v>374</v>
      </c>
      <c r="H70" s="107"/>
      <c r="I70" s="2" t="s">
        <v>153</v>
      </c>
      <c r="K70" s="2" t="s">
        <v>129</v>
      </c>
      <c r="L70" t="s">
        <v>0</v>
      </c>
      <c r="M70" s="2" t="s">
        <v>86</v>
      </c>
      <c r="O70">
        <v>4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>
      <c r="A71" s="379">
        <v>64</v>
      </c>
      <c r="B71" s="68">
        <v>4</v>
      </c>
      <c r="C71">
        <v>16</v>
      </c>
      <c r="D71" s="81">
        <v>32096</v>
      </c>
      <c r="E71" s="2" t="s">
        <v>125</v>
      </c>
      <c r="F71" s="94" t="s">
        <v>0</v>
      </c>
      <c r="G71" s="2" t="s">
        <v>374</v>
      </c>
      <c r="H71" s="107">
        <v>0</v>
      </c>
      <c r="I71" s="2" t="s">
        <v>153</v>
      </c>
      <c r="K71" s="2" t="s">
        <v>124</v>
      </c>
      <c r="L71" t="s">
        <v>0</v>
      </c>
      <c r="M71" s="2" t="s">
        <v>83</v>
      </c>
      <c r="O71">
        <v>5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>
      <c r="A72" s="379">
        <v>65</v>
      </c>
      <c r="B72" s="68">
        <v>5</v>
      </c>
      <c r="C72">
        <v>1</v>
      </c>
      <c r="D72" s="81">
        <v>32102</v>
      </c>
      <c r="E72" s="2" t="s">
        <v>143</v>
      </c>
      <c r="F72" s="94" t="s">
        <v>0</v>
      </c>
      <c r="G72" s="2" t="s">
        <v>100</v>
      </c>
      <c r="H72" s="107">
        <v>0</v>
      </c>
      <c r="I72" s="2" t="s">
        <v>153</v>
      </c>
      <c r="K72" s="2" t="s">
        <v>146</v>
      </c>
      <c r="L72" t="s">
        <v>0</v>
      </c>
      <c r="M72" s="2" t="s">
        <v>101</v>
      </c>
      <c r="O72">
        <v>3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>
      <c r="A73" s="379">
        <v>66</v>
      </c>
      <c r="B73" s="68">
        <v>5</v>
      </c>
      <c r="C73">
        <v>2</v>
      </c>
      <c r="D73" s="81">
        <v>32102</v>
      </c>
      <c r="E73" s="2" t="s">
        <v>143</v>
      </c>
      <c r="F73" s="94" t="s">
        <v>0</v>
      </c>
      <c r="G73" s="2" t="s">
        <v>100</v>
      </c>
      <c r="H73" s="107"/>
      <c r="I73" s="2" t="s">
        <v>153</v>
      </c>
      <c r="K73" s="2" t="s">
        <v>112</v>
      </c>
      <c r="L73" t="s">
        <v>0</v>
      </c>
      <c r="M73" s="2" t="s">
        <v>99</v>
      </c>
      <c r="O73">
        <v>5</v>
      </c>
      <c r="P73" s="1" t="s">
        <v>1</v>
      </c>
      <c r="Q73">
        <v>2</v>
      </c>
      <c r="S73">
        <f t="shared" ref="S73:S88" si="12">IF(O73&gt;Q73,1,0)</f>
        <v>1</v>
      </c>
      <c r="T73">
        <f t="shared" ref="T73:T88" si="13">IF(ISNUMBER(Q73),IF(O73=Q73,1,0),0)</f>
        <v>0</v>
      </c>
      <c r="U73">
        <f t="shared" ref="U73:U88" si="14">IF(O73&lt;Q73,1,0)</f>
        <v>0</v>
      </c>
    </row>
    <row r="74" spans="1:21">
      <c r="A74" s="379">
        <v>67</v>
      </c>
      <c r="B74" s="68">
        <v>5</v>
      </c>
      <c r="C74">
        <v>3</v>
      </c>
      <c r="D74" s="81">
        <v>32102</v>
      </c>
      <c r="E74" s="2" t="s">
        <v>143</v>
      </c>
      <c r="F74" s="94" t="s">
        <v>0</v>
      </c>
      <c r="G74" s="2" t="s">
        <v>100</v>
      </c>
      <c r="H74" s="107"/>
      <c r="I74" s="2" t="s">
        <v>153</v>
      </c>
      <c r="K74" s="2" t="s">
        <v>145</v>
      </c>
      <c r="L74" t="s">
        <v>0</v>
      </c>
      <c r="M74" s="2" t="s">
        <v>102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>
      <c r="A75" s="379">
        <v>68</v>
      </c>
      <c r="B75" s="68">
        <v>5</v>
      </c>
      <c r="C75">
        <v>4</v>
      </c>
      <c r="D75" s="81">
        <v>32102</v>
      </c>
      <c r="E75" s="2" t="s">
        <v>143</v>
      </c>
      <c r="F75" s="94" t="s">
        <v>0</v>
      </c>
      <c r="G75" s="2" t="s">
        <v>100</v>
      </c>
      <c r="H75" s="107">
        <v>0</v>
      </c>
      <c r="I75" s="2" t="s">
        <v>153</v>
      </c>
      <c r="K75" s="2" t="s">
        <v>144</v>
      </c>
      <c r="L75" t="s">
        <v>0</v>
      </c>
      <c r="M75" s="2" t="s">
        <v>103</v>
      </c>
      <c r="O75">
        <v>3</v>
      </c>
      <c r="P75" s="1" t="s">
        <v>1</v>
      </c>
      <c r="Q75">
        <v>8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>
      <c r="A76" s="379">
        <v>69</v>
      </c>
      <c r="B76" s="68">
        <v>5</v>
      </c>
      <c r="C76">
        <v>5</v>
      </c>
      <c r="D76" s="81">
        <v>32102</v>
      </c>
      <c r="E76" s="2" t="s">
        <v>143</v>
      </c>
      <c r="F76" s="94" t="s">
        <v>0</v>
      </c>
      <c r="G76" s="2" t="s">
        <v>100</v>
      </c>
      <c r="H76" s="107">
        <v>0</v>
      </c>
      <c r="I76" s="2" t="s">
        <v>153</v>
      </c>
      <c r="K76" s="2" t="s">
        <v>112</v>
      </c>
      <c r="L76" t="s">
        <v>0</v>
      </c>
      <c r="M76" s="2" t="s">
        <v>101</v>
      </c>
      <c r="O76">
        <v>3</v>
      </c>
      <c r="P76" s="1" t="s">
        <v>1</v>
      </c>
      <c r="Q76">
        <v>8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>
      <c r="A77" s="379">
        <v>70</v>
      </c>
      <c r="B77" s="68">
        <v>5</v>
      </c>
      <c r="C77">
        <v>6</v>
      </c>
      <c r="D77" s="81">
        <v>32102</v>
      </c>
      <c r="E77" s="2" t="s">
        <v>143</v>
      </c>
      <c r="F77" s="94" t="s">
        <v>0</v>
      </c>
      <c r="G77" s="2" t="s">
        <v>100</v>
      </c>
      <c r="H77" s="107"/>
      <c r="I77" s="2" t="s">
        <v>153</v>
      </c>
      <c r="K77" s="2" t="s">
        <v>145</v>
      </c>
      <c r="L77" t="s">
        <v>0</v>
      </c>
      <c r="M77" s="2" t="s">
        <v>99</v>
      </c>
      <c r="O77">
        <v>6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>
      <c r="A78" s="379">
        <v>71</v>
      </c>
      <c r="B78" s="68">
        <v>5</v>
      </c>
      <c r="C78">
        <v>7</v>
      </c>
      <c r="D78" s="81">
        <v>32102</v>
      </c>
      <c r="E78" s="2" t="s">
        <v>143</v>
      </c>
      <c r="F78" s="94" t="s">
        <v>0</v>
      </c>
      <c r="G78" s="2" t="s">
        <v>100</v>
      </c>
      <c r="H78" s="107"/>
      <c r="I78" s="2" t="s">
        <v>153</v>
      </c>
      <c r="K78" s="2" t="s">
        <v>144</v>
      </c>
      <c r="L78" t="s">
        <v>0</v>
      </c>
      <c r="M78" s="2" t="s">
        <v>102</v>
      </c>
      <c r="O78">
        <v>3</v>
      </c>
      <c r="P78" s="1" t="s">
        <v>1</v>
      </c>
      <c r="Q78">
        <v>3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>
      <c r="A79" s="379">
        <v>72</v>
      </c>
      <c r="B79" s="68">
        <v>5</v>
      </c>
      <c r="C79">
        <v>8</v>
      </c>
      <c r="D79" s="81">
        <v>32102</v>
      </c>
      <c r="E79" s="2" t="s">
        <v>143</v>
      </c>
      <c r="F79" s="94" t="s">
        <v>0</v>
      </c>
      <c r="G79" s="2" t="s">
        <v>100</v>
      </c>
      <c r="H79" s="107">
        <v>0</v>
      </c>
      <c r="I79" s="2" t="s">
        <v>153</v>
      </c>
      <c r="K79" s="2" t="s">
        <v>146</v>
      </c>
      <c r="L79" t="s">
        <v>0</v>
      </c>
      <c r="M79" s="2" t="s">
        <v>103</v>
      </c>
      <c r="O79">
        <v>4</v>
      </c>
      <c r="P79" s="1" t="s">
        <v>1</v>
      </c>
      <c r="Q79">
        <v>9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>
      <c r="A80" s="379">
        <v>73</v>
      </c>
      <c r="B80" s="68">
        <v>5</v>
      </c>
      <c r="C80">
        <v>9</v>
      </c>
      <c r="D80" s="81">
        <v>32102</v>
      </c>
      <c r="E80" s="2" t="s">
        <v>143</v>
      </c>
      <c r="F80" s="94" t="s">
        <v>0</v>
      </c>
      <c r="G80" s="2" t="s">
        <v>100</v>
      </c>
      <c r="H80" s="107">
        <v>0</v>
      </c>
      <c r="I80" s="2" t="s">
        <v>153</v>
      </c>
      <c r="K80" s="2" t="s">
        <v>144</v>
      </c>
      <c r="L80" t="s">
        <v>0</v>
      </c>
      <c r="M80" s="2" t="s">
        <v>99</v>
      </c>
      <c r="O80">
        <v>3</v>
      </c>
      <c r="P80" s="1" t="s">
        <v>1</v>
      </c>
      <c r="Q80">
        <v>9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>
      <c r="A81" s="379">
        <v>74</v>
      </c>
      <c r="B81" s="68">
        <v>5</v>
      </c>
      <c r="C81">
        <v>10</v>
      </c>
      <c r="D81" s="81">
        <v>32102</v>
      </c>
      <c r="E81" s="2" t="s">
        <v>143</v>
      </c>
      <c r="F81" s="94" t="s">
        <v>0</v>
      </c>
      <c r="G81" s="2" t="s">
        <v>100</v>
      </c>
      <c r="H81" s="107"/>
      <c r="I81" s="2" t="s">
        <v>153</v>
      </c>
      <c r="K81" s="2" t="s">
        <v>145</v>
      </c>
      <c r="L81" t="s">
        <v>0</v>
      </c>
      <c r="M81" s="2" t="s">
        <v>101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>
      <c r="A82" s="379">
        <v>75</v>
      </c>
      <c r="B82" s="68">
        <v>5</v>
      </c>
      <c r="C82">
        <v>11</v>
      </c>
      <c r="D82" s="81">
        <v>32102</v>
      </c>
      <c r="E82" s="2" t="s">
        <v>143</v>
      </c>
      <c r="F82" s="94" t="s">
        <v>0</v>
      </c>
      <c r="G82" s="2" t="s">
        <v>100</v>
      </c>
      <c r="H82" s="107"/>
      <c r="I82" s="2" t="s">
        <v>153</v>
      </c>
      <c r="K82" s="2" t="s">
        <v>112</v>
      </c>
      <c r="L82" t="s">
        <v>0</v>
      </c>
      <c r="M82" s="2" t="s">
        <v>103</v>
      </c>
      <c r="O82">
        <v>5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>
      <c r="A83" s="379">
        <v>76</v>
      </c>
      <c r="B83" s="68">
        <v>5</v>
      </c>
      <c r="C83">
        <v>12</v>
      </c>
      <c r="D83" s="81">
        <v>32102</v>
      </c>
      <c r="E83" s="2" t="s">
        <v>143</v>
      </c>
      <c r="F83" s="94" t="s">
        <v>0</v>
      </c>
      <c r="G83" s="2" t="s">
        <v>100</v>
      </c>
      <c r="H83" s="107">
        <v>0</v>
      </c>
      <c r="I83" s="2" t="s">
        <v>153</v>
      </c>
      <c r="K83" s="2" t="s">
        <v>146</v>
      </c>
      <c r="L83" t="s">
        <v>0</v>
      </c>
      <c r="M83" s="2" t="s">
        <v>102</v>
      </c>
      <c r="O83">
        <v>1</v>
      </c>
      <c r="P83" s="1" t="s">
        <v>1</v>
      </c>
      <c r="Q83">
        <v>2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>
      <c r="A84" s="379">
        <v>77</v>
      </c>
      <c r="B84" s="68">
        <v>5</v>
      </c>
      <c r="C84">
        <v>13</v>
      </c>
      <c r="D84" s="81">
        <v>32102</v>
      </c>
      <c r="E84" s="2" t="s">
        <v>143</v>
      </c>
      <c r="F84" s="94" t="s">
        <v>0</v>
      </c>
      <c r="G84" s="2" t="s">
        <v>100</v>
      </c>
      <c r="H84" s="107"/>
      <c r="I84" s="2" t="s">
        <v>153</v>
      </c>
      <c r="K84" s="2" t="s">
        <v>146</v>
      </c>
      <c r="L84" t="s">
        <v>0</v>
      </c>
      <c r="M84" s="2" t="s">
        <v>99</v>
      </c>
      <c r="O84">
        <v>8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>
      <c r="A85" s="379">
        <v>78</v>
      </c>
      <c r="B85" s="68">
        <v>5</v>
      </c>
      <c r="C85">
        <v>14</v>
      </c>
      <c r="D85" s="81">
        <v>32102</v>
      </c>
      <c r="E85" s="2" t="s">
        <v>143</v>
      </c>
      <c r="F85" s="94" t="s">
        <v>0</v>
      </c>
      <c r="G85" s="2" t="s">
        <v>100</v>
      </c>
      <c r="H85" s="107">
        <v>0</v>
      </c>
      <c r="I85" s="2" t="s">
        <v>153</v>
      </c>
      <c r="K85" s="2" t="s">
        <v>144</v>
      </c>
      <c r="L85" t="s">
        <v>0</v>
      </c>
      <c r="M85" s="2" t="s">
        <v>101</v>
      </c>
      <c r="O85">
        <v>3</v>
      </c>
      <c r="P85" s="1" t="s">
        <v>1</v>
      </c>
      <c r="Q85">
        <v>9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>
      <c r="A86" s="379">
        <v>79</v>
      </c>
      <c r="B86" s="68">
        <v>5</v>
      </c>
      <c r="C86">
        <v>15</v>
      </c>
      <c r="D86" s="81">
        <v>32102</v>
      </c>
      <c r="E86" s="2" t="s">
        <v>143</v>
      </c>
      <c r="F86" s="94" t="s">
        <v>0</v>
      </c>
      <c r="G86" s="2" t="s">
        <v>100</v>
      </c>
      <c r="H86" s="107"/>
      <c r="I86" s="2" t="s">
        <v>153</v>
      </c>
      <c r="K86" s="2" t="s">
        <v>145</v>
      </c>
      <c r="L86" t="s">
        <v>0</v>
      </c>
      <c r="M86" s="2" t="s">
        <v>103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>
      <c r="A87" s="379">
        <v>80</v>
      </c>
      <c r="B87" s="68">
        <v>5</v>
      </c>
      <c r="C87">
        <v>16</v>
      </c>
      <c r="D87" s="81">
        <v>32102</v>
      </c>
      <c r="E87" s="2" t="s">
        <v>143</v>
      </c>
      <c r="F87" s="94" t="s">
        <v>0</v>
      </c>
      <c r="G87" s="2" t="s">
        <v>100</v>
      </c>
      <c r="H87" s="107">
        <v>0</v>
      </c>
      <c r="I87" s="2" t="s">
        <v>153</v>
      </c>
      <c r="K87" s="2" t="s">
        <v>112</v>
      </c>
      <c r="L87" t="s">
        <v>0</v>
      </c>
      <c r="M87" s="2" t="s">
        <v>102</v>
      </c>
      <c r="O87">
        <v>3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>
      <c r="A88" s="379">
        <v>81</v>
      </c>
      <c r="B88" s="68">
        <v>6</v>
      </c>
      <c r="C88">
        <v>1</v>
      </c>
      <c r="D88" s="81">
        <v>32102</v>
      </c>
      <c r="E88" s="2" t="s">
        <v>106</v>
      </c>
      <c r="F88" s="94" t="s">
        <v>0</v>
      </c>
      <c r="G88" s="2" t="s">
        <v>100</v>
      </c>
      <c r="H88" s="107"/>
      <c r="I88" s="2" t="s">
        <v>153</v>
      </c>
      <c r="K88" s="2" t="s">
        <v>108</v>
      </c>
      <c r="L88" t="s">
        <v>0</v>
      </c>
      <c r="M88" s="2" t="s">
        <v>101</v>
      </c>
      <c r="O88">
        <v>4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>
      <c r="A89" s="379">
        <v>82</v>
      </c>
      <c r="B89" s="68">
        <v>6</v>
      </c>
      <c r="C89">
        <v>2</v>
      </c>
      <c r="D89" s="81">
        <v>32102</v>
      </c>
      <c r="E89" s="2" t="s">
        <v>106</v>
      </c>
      <c r="F89" s="94" t="s">
        <v>0</v>
      </c>
      <c r="G89" s="2" t="s">
        <v>100</v>
      </c>
      <c r="H89" s="107"/>
      <c r="I89" s="2" t="s">
        <v>153</v>
      </c>
      <c r="K89" s="2" t="s">
        <v>109</v>
      </c>
      <c r="L89" t="s">
        <v>0</v>
      </c>
      <c r="M89" s="2" t="s">
        <v>99</v>
      </c>
      <c r="O89">
        <v>4</v>
      </c>
      <c r="P89" s="1" t="s">
        <v>1</v>
      </c>
      <c r="Q89">
        <v>2</v>
      </c>
      <c r="S89">
        <f t="shared" ref="S89:S104" si="15">IF(O89&gt;Q89,1,0)</f>
        <v>1</v>
      </c>
      <c r="T89">
        <f t="shared" ref="T89:T104" si="16">IF(ISNUMBER(Q89),IF(O89=Q89,1,0),0)</f>
        <v>0</v>
      </c>
      <c r="U89">
        <f t="shared" ref="U89:U104" si="17">IF(O89&lt;Q89,1,0)</f>
        <v>0</v>
      </c>
    </row>
    <row r="90" spans="1:21">
      <c r="A90" s="379">
        <v>83</v>
      </c>
      <c r="B90" s="68">
        <v>6</v>
      </c>
      <c r="C90">
        <v>3</v>
      </c>
      <c r="D90" s="81">
        <v>32102</v>
      </c>
      <c r="E90" s="2" t="s">
        <v>106</v>
      </c>
      <c r="F90" s="94" t="s">
        <v>0</v>
      </c>
      <c r="G90" s="2" t="s">
        <v>100</v>
      </c>
      <c r="H90" s="107"/>
      <c r="I90" s="2" t="s">
        <v>153</v>
      </c>
      <c r="K90" s="2" t="s">
        <v>105</v>
      </c>
      <c r="L90" t="s">
        <v>0</v>
      </c>
      <c r="M90" s="2" t="s">
        <v>102</v>
      </c>
      <c r="O90">
        <v>1</v>
      </c>
      <c r="P90" s="1" t="s">
        <v>1</v>
      </c>
      <c r="Q90">
        <v>1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>
      <c r="A91" s="379">
        <v>84</v>
      </c>
      <c r="B91" s="68">
        <v>6</v>
      </c>
      <c r="C91">
        <v>4</v>
      </c>
      <c r="D91" s="81">
        <v>32102</v>
      </c>
      <c r="E91" s="2" t="s">
        <v>106</v>
      </c>
      <c r="F91" s="94" t="s">
        <v>0</v>
      </c>
      <c r="G91" s="2" t="s">
        <v>100</v>
      </c>
      <c r="H91" s="107">
        <v>0</v>
      </c>
      <c r="I91" s="2" t="s">
        <v>153</v>
      </c>
      <c r="K91" s="2" t="s">
        <v>110</v>
      </c>
      <c r="L91" t="s">
        <v>0</v>
      </c>
      <c r="M91" s="2" t="s">
        <v>103</v>
      </c>
      <c r="O91">
        <v>5</v>
      </c>
      <c r="P91" s="1" t="s">
        <v>1</v>
      </c>
      <c r="Q91">
        <v>9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>
      <c r="A92" s="379">
        <v>85</v>
      </c>
      <c r="B92" s="68">
        <v>6</v>
      </c>
      <c r="C92">
        <v>5</v>
      </c>
      <c r="D92" s="81">
        <v>32102</v>
      </c>
      <c r="E92" s="2" t="s">
        <v>106</v>
      </c>
      <c r="F92" s="94" t="s">
        <v>0</v>
      </c>
      <c r="G92" s="2" t="s">
        <v>100</v>
      </c>
      <c r="H92" s="107">
        <v>0</v>
      </c>
      <c r="I92" s="2" t="s">
        <v>153</v>
      </c>
      <c r="K92" s="2" t="s">
        <v>109</v>
      </c>
      <c r="L92" t="s">
        <v>0</v>
      </c>
      <c r="M92" s="2" t="s">
        <v>101</v>
      </c>
      <c r="O92">
        <v>2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>
      <c r="A93" s="379">
        <v>86</v>
      </c>
      <c r="B93" s="68">
        <v>6</v>
      </c>
      <c r="C93">
        <v>6</v>
      </c>
      <c r="D93" s="81">
        <v>32102</v>
      </c>
      <c r="E93" s="2" t="s">
        <v>106</v>
      </c>
      <c r="F93" s="94" t="s">
        <v>0</v>
      </c>
      <c r="G93" s="2" t="s">
        <v>100</v>
      </c>
      <c r="H93" s="107"/>
      <c r="I93" s="2" t="s">
        <v>153</v>
      </c>
      <c r="K93" s="2" t="s">
        <v>105</v>
      </c>
      <c r="L93" t="s">
        <v>0</v>
      </c>
      <c r="M93" s="2" t="s">
        <v>99</v>
      </c>
      <c r="O93">
        <v>8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>
      <c r="A94" s="379">
        <v>87</v>
      </c>
      <c r="B94" s="68">
        <v>6</v>
      </c>
      <c r="C94">
        <v>7</v>
      </c>
      <c r="D94" s="81">
        <v>32102</v>
      </c>
      <c r="E94" s="2" t="s">
        <v>106</v>
      </c>
      <c r="F94" s="94" t="s">
        <v>0</v>
      </c>
      <c r="G94" s="2" t="s">
        <v>100</v>
      </c>
      <c r="H94" s="107"/>
      <c r="I94" s="2" t="s">
        <v>153</v>
      </c>
      <c r="K94" s="2" t="s">
        <v>110</v>
      </c>
      <c r="L94" t="s">
        <v>0</v>
      </c>
      <c r="M94" s="2" t="s">
        <v>102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>
      <c r="A95" s="379">
        <v>88</v>
      </c>
      <c r="B95" s="68">
        <v>6</v>
      </c>
      <c r="C95">
        <v>8</v>
      </c>
      <c r="D95" s="81">
        <v>32102</v>
      </c>
      <c r="E95" s="2" t="s">
        <v>106</v>
      </c>
      <c r="F95" s="94" t="s">
        <v>0</v>
      </c>
      <c r="G95" s="2" t="s">
        <v>100</v>
      </c>
      <c r="H95" s="107"/>
      <c r="I95" s="2" t="s">
        <v>153</v>
      </c>
      <c r="K95" s="2" t="s">
        <v>108</v>
      </c>
      <c r="L95" t="s">
        <v>0</v>
      </c>
      <c r="M95" s="2" t="s">
        <v>103</v>
      </c>
      <c r="O95">
        <v>4</v>
      </c>
      <c r="P95" s="1" t="s">
        <v>1</v>
      </c>
      <c r="Q95">
        <v>4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>
      <c r="A96" s="379">
        <v>89</v>
      </c>
      <c r="B96" s="68">
        <v>6</v>
      </c>
      <c r="C96">
        <v>9</v>
      </c>
      <c r="D96" s="81">
        <v>32102</v>
      </c>
      <c r="E96" s="2" t="s">
        <v>106</v>
      </c>
      <c r="F96" s="94" t="s">
        <v>0</v>
      </c>
      <c r="G96" s="2" t="s">
        <v>100</v>
      </c>
      <c r="H96" s="107">
        <v>0</v>
      </c>
      <c r="I96" s="2" t="s">
        <v>153</v>
      </c>
      <c r="K96" s="2" t="s">
        <v>110</v>
      </c>
      <c r="L96" t="s">
        <v>0</v>
      </c>
      <c r="M96" s="2" t="s">
        <v>99</v>
      </c>
      <c r="O96">
        <v>1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>
      <c r="A97" s="379">
        <v>90</v>
      </c>
      <c r="B97" s="68">
        <v>6</v>
      </c>
      <c r="C97">
        <v>10</v>
      </c>
      <c r="D97" s="81">
        <v>32102</v>
      </c>
      <c r="E97" s="2" t="s">
        <v>106</v>
      </c>
      <c r="F97" s="94" t="s">
        <v>0</v>
      </c>
      <c r="G97" s="2" t="s">
        <v>100</v>
      </c>
      <c r="H97" s="107"/>
      <c r="I97" s="2" t="s">
        <v>153</v>
      </c>
      <c r="K97" s="2" t="s">
        <v>105</v>
      </c>
      <c r="L97" t="s">
        <v>0</v>
      </c>
      <c r="M97" s="2" t="s">
        <v>101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>
      <c r="A98" s="379">
        <v>91</v>
      </c>
      <c r="B98" s="68">
        <v>6</v>
      </c>
      <c r="C98">
        <v>11</v>
      </c>
      <c r="D98" s="81">
        <v>32102</v>
      </c>
      <c r="E98" s="2" t="s">
        <v>106</v>
      </c>
      <c r="F98" s="94" t="s">
        <v>0</v>
      </c>
      <c r="G98" s="2" t="s">
        <v>100</v>
      </c>
      <c r="H98" s="107"/>
      <c r="I98" s="2" t="s">
        <v>153</v>
      </c>
      <c r="K98" s="2" t="s">
        <v>109</v>
      </c>
      <c r="L98" t="s">
        <v>0</v>
      </c>
      <c r="M98" s="2" t="s">
        <v>103</v>
      </c>
      <c r="O98">
        <v>2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>
      <c r="A99" s="379">
        <v>92</v>
      </c>
      <c r="B99" s="68">
        <v>6</v>
      </c>
      <c r="C99">
        <v>12</v>
      </c>
      <c r="D99" s="81">
        <v>32102</v>
      </c>
      <c r="E99" s="2" t="s">
        <v>106</v>
      </c>
      <c r="F99" s="94" t="s">
        <v>0</v>
      </c>
      <c r="G99" s="2" t="s">
        <v>100</v>
      </c>
      <c r="H99" s="107">
        <v>0</v>
      </c>
      <c r="I99" s="2" t="s">
        <v>153</v>
      </c>
      <c r="K99" s="2" t="s">
        <v>108</v>
      </c>
      <c r="L99" t="s">
        <v>0</v>
      </c>
      <c r="M99" s="2" t="s">
        <v>102</v>
      </c>
      <c r="O99">
        <v>1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>
      <c r="A100" s="379">
        <v>93</v>
      </c>
      <c r="B100" s="68">
        <v>6</v>
      </c>
      <c r="C100">
        <v>13</v>
      </c>
      <c r="D100" s="81">
        <v>32102</v>
      </c>
      <c r="E100" s="2" t="s">
        <v>106</v>
      </c>
      <c r="F100" s="94" t="s">
        <v>0</v>
      </c>
      <c r="G100" s="2" t="s">
        <v>100</v>
      </c>
      <c r="H100" s="107"/>
      <c r="I100" s="2" t="s">
        <v>153</v>
      </c>
      <c r="K100" s="2" t="s">
        <v>108</v>
      </c>
      <c r="L100" t="s">
        <v>0</v>
      </c>
      <c r="M100" s="2" t="s">
        <v>99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>
      <c r="A101" s="379">
        <v>94</v>
      </c>
      <c r="B101" s="68">
        <v>6</v>
      </c>
      <c r="C101">
        <v>14</v>
      </c>
      <c r="D101" s="81">
        <v>32102</v>
      </c>
      <c r="E101" s="2" t="s">
        <v>106</v>
      </c>
      <c r="F101" s="94" t="s">
        <v>0</v>
      </c>
      <c r="G101" s="2" t="s">
        <v>100</v>
      </c>
      <c r="H101" s="107">
        <v>0</v>
      </c>
      <c r="I101" s="2" t="s">
        <v>153</v>
      </c>
      <c r="K101" s="2" t="s">
        <v>110</v>
      </c>
      <c r="L101" t="s">
        <v>0</v>
      </c>
      <c r="M101" s="2" t="s">
        <v>101</v>
      </c>
      <c r="O101">
        <v>3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>
      <c r="A102" s="379">
        <v>95</v>
      </c>
      <c r="B102" s="68">
        <v>6</v>
      </c>
      <c r="C102">
        <v>15</v>
      </c>
      <c r="D102" s="81">
        <v>32102</v>
      </c>
      <c r="E102" s="2" t="s">
        <v>106</v>
      </c>
      <c r="F102" s="94" t="s">
        <v>0</v>
      </c>
      <c r="G102" s="2" t="s">
        <v>100</v>
      </c>
      <c r="H102" s="107"/>
      <c r="I102" s="2" t="s">
        <v>153</v>
      </c>
      <c r="K102" s="2" t="s">
        <v>105</v>
      </c>
      <c r="L102" t="s">
        <v>0</v>
      </c>
      <c r="M102" s="2" t="s">
        <v>103</v>
      </c>
      <c r="O102">
        <v>6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>
      <c r="A103" s="379">
        <v>96</v>
      </c>
      <c r="B103" s="68">
        <v>6</v>
      </c>
      <c r="C103">
        <v>16</v>
      </c>
      <c r="D103" s="81">
        <v>32102</v>
      </c>
      <c r="E103" s="2" t="s">
        <v>106</v>
      </c>
      <c r="F103" s="94" t="s">
        <v>0</v>
      </c>
      <c r="G103" s="2" t="s">
        <v>100</v>
      </c>
      <c r="H103" s="107"/>
      <c r="I103" s="2" t="s">
        <v>153</v>
      </c>
      <c r="K103" s="2" t="s">
        <v>109</v>
      </c>
      <c r="L103" t="s">
        <v>0</v>
      </c>
      <c r="M103" s="2" t="s">
        <v>102</v>
      </c>
      <c r="O103">
        <v>2</v>
      </c>
      <c r="P103" s="1" t="s">
        <v>1</v>
      </c>
      <c r="Q103">
        <v>2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>
      <c r="A104" s="379">
        <v>97</v>
      </c>
      <c r="B104" s="68">
        <v>7</v>
      </c>
      <c r="C104">
        <v>1</v>
      </c>
      <c r="D104" s="81">
        <v>32116</v>
      </c>
      <c r="E104" s="2" t="s">
        <v>133</v>
      </c>
      <c r="F104" s="94" t="s">
        <v>0</v>
      </c>
      <c r="G104" s="2" t="s">
        <v>113</v>
      </c>
      <c r="H104" s="107"/>
      <c r="I104" s="2" t="s">
        <v>153</v>
      </c>
      <c r="K104" s="2" t="s">
        <v>198</v>
      </c>
      <c r="L104" t="s">
        <v>0</v>
      </c>
      <c r="M104" s="2" t="s">
        <v>198</v>
      </c>
      <c r="P104" s="1" t="s">
        <v>1</v>
      </c>
      <c r="S104">
        <f t="shared" si="15"/>
        <v>0</v>
      </c>
      <c r="T104">
        <f t="shared" si="16"/>
        <v>0</v>
      </c>
      <c r="U104">
        <f t="shared" si="17"/>
        <v>0</v>
      </c>
    </row>
    <row r="105" spans="1:21">
      <c r="A105" s="379">
        <v>98</v>
      </c>
      <c r="B105" s="68">
        <v>7</v>
      </c>
      <c r="C105">
        <v>2</v>
      </c>
      <c r="D105" s="81">
        <v>32116</v>
      </c>
      <c r="E105" s="2" t="s">
        <v>133</v>
      </c>
      <c r="F105" s="94" t="s">
        <v>0</v>
      </c>
      <c r="G105" s="2" t="s">
        <v>113</v>
      </c>
      <c r="H105" s="107"/>
      <c r="I105" s="2" t="s">
        <v>153</v>
      </c>
      <c r="K105" s="2" t="s">
        <v>198</v>
      </c>
      <c r="L105" t="s">
        <v>0</v>
      </c>
      <c r="M105" s="2" t="s">
        <v>198</v>
      </c>
      <c r="P105" s="1" t="s">
        <v>1</v>
      </c>
      <c r="S105">
        <f t="shared" ref="S105:S120" si="18">IF(O105&gt;Q105,1,0)</f>
        <v>0</v>
      </c>
      <c r="T105">
        <f t="shared" ref="T105:T120" si="19">IF(ISNUMBER(Q105),IF(O105=Q105,1,0),0)</f>
        <v>0</v>
      </c>
      <c r="U105">
        <f t="shared" ref="U105:U120" si="20">IF(O105&lt;Q105,1,0)</f>
        <v>0</v>
      </c>
    </row>
    <row r="106" spans="1:21">
      <c r="A106" s="379">
        <v>99</v>
      </c>
      <c r="B106" s="68">
        <v>7</v>
      </c>
      <c r="C106">
        <v>3</v>
      </c>
      <c r="D106" s="81">
        <v>32116</v>
      </c>
      <c r="E106" s="2" t="s">
        <v>133</v>
      </c>
      <c r="F106" s="94" t="s">
        <v>0</v>
      </c>
      <c r="G106" s="2" t="s">
        <v>113</v>
      </c>
      <c r="H106" s="107"/>
      <c r="I106" s="2" t="s">
        <v>153</v>
      </c>
      <c r="K106" s="2" t="s">
        <v>198</v>
      </c>
      <c r="L106" t="s">
        <v>0</v>
      </c>
      <c r="M106" s="2" t="s">
        <v>198</v>
      </c>
      <c r="P106" s="1" t="s">
        <v>1</v>
      </c>
      <c r="S106">
        <f t="shared" si="18"/>
        <v>0</v>
      </c>
      <c r="T106">
        <f t="shared" si="19"/>
        <v>0</v>
      </c>
      <c r="U106">
        <f t="shared" si="20"/>
        <v>0</v>
      </c>
    </row>
    <row r="107" spans="1:21">
      <c r="A107" s="379">
        <v>100</v>
      </c>
      <c r="B107" s="68">
        <v>7</v>
      </c>
      <c r="C107">
        <v>4</v>
      </c>
      <c r="D107" s="81">
        <v>32116</v>
      </c>
      <c r="E107" s="2" t="s">
        <v>133</v>
      </c>
      <c r="F107" s="94" t="s">
        <v>0</v>
      </c>
      <c r="G107" s="2" t="s">
        <v>113</v>
      </c>
      <c r="H107" s="107"/>
      <c r="I107" s="2" t="s">
        <v>153</v>
      </c>
      <c r="K107" s="2" t="s">
        <v>198</v>
      </c>
      <c r="L107" t="s">
        <v>0</v>
      </c>
      <c r="M107" s="2" t="s">
        <v>198</v>
      </c>
      <c r="P107" s="1" t="s">
        <v>1</v>
      </c>
      <c r="S107">
        <f t="shared" si="18"/>
        <v>0</v>
      </c>
      <c r="T107">
        <f t="shared" si="19"/>
        <v>0</v>
      </c>
      <c r="U107">
        <f t="shared" si="20"/>
        <v>0</v>
      </c>
    </row>
    <row r="108" spans="1:21">
      <c r="A108" s="379">
        <v>101</v>
      </c>
      <c r="B108" s="68">
        <v>7</v>
      </c>
      <c r="C108">
        <v>5</v>
      </c>
      <c r="D108" s="81">
        <v>32116</v>
      </c>
      <c r="E108" s="2" t="s">
        <v>133</v>
      </c>
      <c r="F108" s="94" t="s">
        <v>0</v>
      </c>
      <c r="G108" s="2" t="s">
        <v>113</v>
      </c>
      <c r="H108" s="107"/>
      <c r="I108" s="2" t="s">
        <v>153</v>
      </c>
      <c r="K108" s="2" t="s">
        <v>198</v>
      </c>
      <c r="L108" t="s">
        <v>0</v>
      </c>
      <c r="M108" s="2" t="s">
        <v>198</v>
      </c>
      <c r="P108" s="1" t="s">
        <v>1</v>
      </c>
      <c r="S108">
        <f t="shared" si="18"/>
        <v>0</v>
      </c>
      <c r="T108">
        <f t="shared" si="19"/>
        <v>0</v>
      </c>
      <c r="U108">
        <f t="shared" si="20"/>
        <v>0</v>
      </c>
    </row>
    <row r="109" spans="1:21">
      <c r="A109" s="379">
        <v>102</v>
      </c>
      <c r="B109" s="68">
        <v>7</v>
      </c>
      <c r="C109">
        <v>6</v>
      </c>
      <c r="D109" s="81">
        <v>32116</v>
      </c>
      <c r="E109" s="2" t="s">
        <v>133</v>
      </c>
      <c r="F109" s="94" t="s">
        <v>0</v>
      </c>
      <c r="G109" s="2" t="s">
        <v>113</v>
      </c>
      <c r="H109" s="107"/>
      <c r="I109" s="2" t="s">
        <v>153</v>
      </c>
      <c r="K109" s="2" t="s">
        <v>198</v>
      </c>
      <c r="L109" t="s">
        <v>0</v>
      </c>
      <c r="M109" s="2" t="s">
        <v>198</v>
      </c>
      <c r="P109" s="1" t="s">
        <v>1</v>
      </c>
      <c r="S109">
        <f t="shared" si="18"/>
        <v>0</v>
      </c>
      <c r="T109">
        <f t="shared" si="19"/>
        <v>0</v>
      </c>
      <c r="U109">
        <f t="shared" si="20"/>
        <v>0</v>
      </c>
    </row>
    <row r="110" spans="1:21">
      <c r="A110" s="379">
        <v>103</v>
      </c>
      <c r="B110" s="68">
        <v>7</v>
      </c>
      <c r="C110">
        <v>7</v>
      </c>
      <c r="D110" s="81">
        <v>32116</v>
      </c>
      <c r="E110" s="2" t="s">
        <v>133</v>
      </c>
      <c r="F110" s="94" t="s">
        <v>0</v>
      </c>
      <c r="G110" s="2" t="s">
        <v>113</v>
      </c>
      <c r="H110" s="107"/>
      <c r="I110" s="2" t="s">
        <v>153</v>
      </c>
      <c r="K110" s="2" t="s">
        <v>198</v>
      </c>
      <c r="L110" t="s">
        <v>0</v>
      </c>
      <c r="M110" s="2" t="s">
        <v>198</v>
      </c>
      <c r="P110" s="1" t="s">
        <v>1</v>
      </c>
      <c r="S110">
        <f t="shared" si="18"/>
        <v>0</v>
      </c>
      <c r="T110">
        <f t="shared" si="19"/>
        <v>0</v>
      </c>
      <c r="U110">
        <f t="shared" si="20"/>
        <v>0</v>
      </c>
    </row>
    <row r="111" spans="1:21">
      <c r="A111" s="379">
        <v>104</v>
      </c>
      <c r="B111" s="68">
        <v>7</v>
      </c>
      <c r="C111">
        <v>8</v>
      </c>
      <c r="D111" s="81">
        <v>32116</v>
      </c>
      <c r="E111" s="2" t="s">
        <v>133</v>
      </c>
      <c r="F111" s="94" t="s">
        <v>0</v>
      </c>
      <c r="G111" s="2" t="s">
        <v>113</v>
      </c>
      <c r="H111" s="107"/>
      <c r="I111" s="2" t="s">
        <v>153</v>
      </c>
      <c r="K111" s="2" t="s">
        <v>198</v>
      </c>
      <c r="L111" t="s">
        <v>0</v>
      </c>
      <c r="M111" s="2" t="s">
        <v>198</v>
      </c>
      <c r="P111" s="1" t="s">
        <v>1</v>
      </c>
      <c r="S111">
        <f t="shared" si="18"/>
        <v>0</v>
      </c>
      <c r="T111">
        <f t="shared" si="19"/>
        <v>0</v>
      </c>
      <c r="U111">
        <f t="shared" si="20"/>
        <v>0</v>
      </c>
    </row>
    <row r="112" spans="1:21">
      <c r="A112" s="379">
        <v>105</v>
      </c>
      <c r="B112" s="68">
        <v>7</v>
      </c>
      <c r="C112">
        <v>9</v>
      </c>
      <c r="D112" s="81">
        <v>32116</v>
      </c>
      <c r="E112" s="2" t="s">
        <v>133</v>
      </c>
      <c r="F112" s="94" t="s">
        <v>0</v>
      </c>
      <c r="G112" s="2" t="s">
        <v>113</v>
      </c>
      <c r="H112" s="107"/>
      <c r="I112" s="2" t="s">
        <v>153</v>
      </c>
      <c r="K112" s="2" t="s">
        <v>198</v>
      </c>
      <c r="L112" t="s">
        <v>0</v>
      </c>
      <c r="M112" s="2" t="s">
        <v>198</v>
      </c>
      <c r="P112" s="1" t="s">
        <v>1</v>
      </c>
      <c r="S112">
        <f t="shared" si="18"/>
        <v>0</v>
      </c>
      <c r="T112">
        <f t="shared" si="19"/>
        <v>0</v>
      </c>
      <c r="U112">
        <f t="shared" si="20"/>
        <v>0</v>
      </c>
    </row>
    <row r="113" spans="1:21">
      <c r="A113" s="379">
        <v>106</v>
      </c>
      <c r="B113" s="68">
        <v>7</v>
      </c>
      <c r="C113">
        <v>10</v>
      </c>
      <c r="D113" s="81">
        <v>32116</v>
      </c>
      <c r="E113" s="2" t="s">
        <v>133</v>
      </c>
      <c r="F113" s="94" t="s">
        <v>0</v>
      </c>
      <c r="G113" s="2" t="s">
        <v>113</v>
      </c>
      <c r="H113" s="107"/>
      <c r="I113" s="2" t="s">
        <v>153</v>
      </c>
      <c r="K113" s="2" t="s">
        <v>198</v>
      </c>
      <c r="L113" t="s">
        <v>0</v>
      </c>
      <c r="M113" s="2" t="s">
        <v>198</v>
      </c>
      <c r="P113" s="1" t="s">
        <v>1</v>
      </c>
      <c r="S113">
        <f t="shared" si="18"/>
        <v>0</v>
      </c>
      <c r="T113">
        <f t="shared" si="19"/>
        <v>0</v>
      </c>
      <c r="U113">
        <f t="shared" si="20"/>
        <v>0</v>
      </c>
    </row>
    <row r="114" spans="1:21">
      <c r="A114" s="379">
        <v>107</v>
      </c>
      <c r="B114" s="68">
        <v>7</v>
      </c>
      <c r="C114">
        <v>11</v>
      </c>
      <c r="D114" s="81">
        <v>32116</v>
      </c>
      <c r="E114" s="2" t="s">
        <v>133</v>
      </c>
      <c r="F114" s="94" t="s">
        <v>0</v>
      </c>
      <c r="G114" s="2" t="s">
        <v>113</v>
      </c>
      <c r="H114" s="107"/>
      <c r="I114" s="2" t="s">
        <v>153</v>
      </c>
      <c r="K114" s="2" t="s">
        <v>198</v>
      </c>
      <c r="L114" t="s">
        <v>0</v>
      </c>
      <c r="M114" s="2" t="s">
        <v>198</v>
      </c>
      <c r="P114" s="1" t="s">
        <v>1</v>
      </c>
      <c r="S114">
        <f t="shared" si="18"/>
        <v>0</v>
      </c>
      <c r="T114">
        <f t="shared" si="19"/>
        <v>0</v>
      </c>
      <c r="U114">
        <f t="shared" si="20"/>
        <v>0</v>
      </c>
    </row>
    <row r="115" spans="1:21">
      <c r="A115" s="379">
        <v>108</v>
      </c>
      <c r="B115" s="68">
        <v>7</v>
      </c>
      <c r="C115">
        <v>12</v>
      </c>
      <c r="D115" s="81">
        <v>32116</v>
      </c>
      <c r="E115" s="2" t="s">
        <v>133</v>
      </c>
      <c r="F115" s="94" t="s">
        <v>0</v>
      </c>
      <c r="G115" s="2" t="s">
        <v>113</v>
      </c>
      <c r="H115" s="107"/>
      <c r="I115" s="2" t="s">
        <v>153</v>
      </c>
      <c r="K115" s="2" t="s">
        <v>198</v>
      </c>
      <c r="L115" t="s">
        <v>0</v>
      </c>
      <c r="M115" s="2" t="s">
        <v>198</v>
      </c>
      <c r="P115" s="1" t="s">
        <v>1</v>
      </c>
      <c r="S115">
        <f t="shared" si="18"/>
        <v>0</v>
      </c>
      <c r="T115">
        <f t="shared" si="19"/>
        <v>0</v>
      </c>
      <c r="U115">
        <f t="shared" si="20"/>
        <v>0</v>
      </c>
    </row>
    <row r="116" spans="1:21">
      <c r="A116" s="379">
        <v>109</v>
      </c>
      <c r="B116" s="68">
        <v>7</v>
      </c>
      <c r="C116">
        <v>13</v>
      </c>
      <c r="D116" s="81">
        <v>32116</v>
      </c>
      <c r="E116" s="2" t="s">
        <v>133</v>
      </c>
      <c r="F116" s="94" t="s">
        <v>0</v>
      </c>
      <c r="G116" s="2" t="s">
        <v>113</v>
      </c>
      <c r="H116" s="107"/>
      <c r="I116" s="2" t="s">
        <v>153</v>
      </c>
      <c r="K116" s="2" t="s">
        <v>198</v>
      </c>
      <c r="L116" t="s">
        <v>0</v>
      </c>
      <c r="M116" s="2" t="s">
        <v>198</v>
      </c>
      <c r="P116" s="1" t="s">
        <v>1</v>
      </c>
      <c r="S116">
        <f t="shared" si="18"/>
        <v>0</v>
      </c>
      <c r="T116">
        <f t="shared" si="19"/>
        <v>0</v>
      </c>
      <c r="U116">
        <f t="shared" si="20"/>
        <v>0</v>
      </c>
    </row>
    <row r="117" spans="1:21">
      <c r="A117" s="379">
        <v>110</v>
      </c>
      <c r="B117" s="68">
        <v>7</v>
      </c>
      <c r="C117">
        <v>14</v>
      </c>
      <c r="D117" s="81">
        <v>32116</v>
      </c>
      <c r="E117" s="2" t="s">
        <v>133</v>
      </c>
      <c r="F117" s="94" t="s">
        <v>0</v>
      </c>
      <c r="G117" s="2" t="s">
        <v>113</v>
      </c>
      <c r="H117" s="107"/>
      <c r="I117" s="2" t="s">
        <v>153</v>
      </c>
      <c r="K117" s="2" t="s">
        <v>198</v>
      </c>
      <c r="L117" t="s">
        <v>0</v>
      </c>
      <c r="M117" s="2" t="s">
        <v>198</v>
      </c>
      <c r="P117" s="1" t="s">
        <v>1</v>
      </c>
      <c r="S117">
        <f t="shared" si="18"/>
        <v>0</v>
      </c>
      <c r="T117">
        <f t="shared" si="19"/>
        <v>0</v>
      </c>
      <c r="U117">
        <f t="shared" si="20"/>
        <v>0</v>
      </c>
    </row>
    <row r="118" spans="1:21">
      <c r="A118" s="379">
        <v>111</v>
      </c>
      <c r="B118" s="68">
        <v>7</v>
      </c>
      <c r="C118">
        <v>15</v>
      </c>
      <c r="D118" s="81">
        <v>32116</v>
      </c>
      <c r="E118" s="2" t="s">
        <v>133</v>
      </c>
      <c r="F118" s="94" t="s">
        <v>0</v>
      </c>
      <c r="G118" s="2" t="s">
        <v>113</v>
      </c>
      <c r="H118" s="107"/>
      <c r="I118" s="2" t="s">
        <v>153</v>
      </c>
      <c r="K118" s="2" t="s">
        <v>198</v>
      </c>
      <c r="L118" t="s">
        <v>0</v>
      </c>
      <c r="M118" s="2" t="s">
        <v>198</v>
      </c>
      <c r="P118" s="1" t="s">
        <v>1</v>
      </c>
      <c r="S118">
        <f t="shared" si="18"/>
        <v>0</v>
      </c>
      <c r="T118">
        <f t="shared" si="19"/>
        <v>0</v>
      </c>
      <c r="U118">
        <f t="shared" si="20"/>
        <v>0</v>
      </c>
    </row>
    <row r="119" spans="1:21">
      <c r="A119" s="379">
        <v>112</v>
      </c>
      <c r="B119" s="68">
        <v>7</v>
      </c>
      <c r="C119">
        <v>16</v>
      </c>
      <c r="D119" s="81">
        <v>32116</v>
      </c>
      <c r="E119" s="2" t="s">
        <v>133</v>
      </c>
      <c r="F119" s="94" t="s">
        <v>0</v>
      </c>
      <c r="G119" s="2" t="s">
        <v>113</v>
      </c>
      <c r="H119" s="107"/>
      <c r="I119" s="2" t="s">
        <v>153</v>
      </c>
      <c r="K119" s="2" t="s">
        <v>198</v>
      </c>
      <c r="L119" t="s">
        <v>0</v>
      </c>
      <c r="M119" s="2" t="s">
        <v>198</v>
      </c>
      <c r="P119" s="1" t="s">
        <v>1</v>
      </c>
      <c r="S119">
        <f t="shared" si="18"/>
        <v>0</v>
      </c>
      <c r="T119">
        <f t="shared" si="19"/>
        <v>0</v>
      </c>
      <c r="U119">
        <f t="shared" si="20"/>
        <v>0</v>
      </c>
    </row>
    <row r="120" spans="1:21">
      <c r="A120" s="379">
        <v>113</v>
      </c>
      <c r="B120" s="68">
        <v>8</v>
      </c>
      <c r="C120">
        <v>1</v>
      </c>
      <c r="D120" s="81">
        <v>32117</v>
      </c>
      <c r="E120" s="2" t="s">
        <v>374</v>
      </c>
      <c r="F120" s="94" t="s">
        <v>0</v>
      </c>
      <c r="G120" s="2" t="s">
        <v>113</v>
      </c>
      <c r="H120" s="107"/>
      <c r="I120" s="2" t="s">
        <v>153</v>
      </c>
      <c r="K120" s="2" t="s">
        <v>198</v>
      </c>
      <c r="L120" t="s">
        <v>0</v>
      </c>
      <c r="M120" s="2" t="s">
        <v>198</v>
      </c>
      <c r="P120" s="1" t="s">
        <v>1</v>
      </c>
      <c r="S120">
        <f t="shared" si="18"/>
        <v>0</v>
      </c>
      <c r="T120">
        <f t="shared" si="19"/>
        <v>0</v>
      </c>
      <c r="U120">
        <f t="shared" si="20"/>
        <v>0</v>
      </c>
    </row>
    <row r="121" spans="1:21">
      <c r="A121" s="379">
        <v>114</v>
      </c>
      <c r="B121" s="68">
        <v>8</v>
      </c>
      <c r="C121">
        <v>2</v>
      </c>
      <c r="D121" s="81">
        <v>32117</v>
      </c>
      <c r="E121" s="2" t="s">
        <v>374</v>
      </c>
      <c r="F121" s="94" t="s">
        <v>0</v>
      </c>
      <c r="G121" s="2" t="s">
        <v>113</v>
      </c>
      <c r="H121" s="107"/>
      <c r="I121" s="2" t="s">
        <v>153</v>
      </c>
      <c r="K121" s="2" t="s">
        <v>198</v>
      </c>
      <c r="L121" t="s">
        <v>0</v>
      </c>
      <c r="M121" s="2" t="s">
        <v>198</v>
      </c>
      <c r="P121" s="1" t="s">
        <v>1</v>
      </c>
      <c r="S121">
        <f t="shared" ref="S121:S136" si="21">IF(O121&gt;Q121,1,0)</f>
        <v>0</v>
      </c>
      <c r="T121">
        <f t="shared" ref="T121:T136" si="22">IF(ISNUMBER(Q121),IF(O121=Q121,1,0),0)</f>
        <v>0</v>
      </c>
      <c r="U121">
        <f t="shared" ref="U121:U136" si="23">IF(O121&lt;Q121,1,0)</f>
        <v>0</v>
      </c>
    </row>
    <row r="122" spans="1:21">
      <c r="A122" s="379">
        <v>115</v>
      </c>
      <c r="B122" s="68">
        <v>8</v>
      </c>
      <c r="C122">
        <v>3</v>
      </c>
      <c r="D122" s="81">
        <v>32117</v>
      </c>
      <c r="E122" s="2" t="s">
        <v>374</v>
      </c>
      <c r="F122" s="94" t="s">
        <v>0</v>
      </c>
      <c r="G122" s="2" t="s">
        <v>113</v>
      </c>
      <c r="H122" s="107"/>
      <c r="I122" s="2" t="s">
        <v>153</v>
      </c>
      <c r="K122" s="2" t="s">
        <v>198</v>
      </c>
      <c r="L122" t="s">
        <v>0</v>
      </c>
      <c r="M122" s="2" t="s">
        <v>198</v>
      </c>
      <c r="P122" s="1" t="s">
        <v>1</v>
      </c>
      <c r="S122">
        <f t="shared" si="21"/>
        <v>0</v>
      </c>
      <c r="T122">
        <f t="shared" si="22"/>
        <v>0</v>
      </c>
      <c r="U122">
        <f t="shared" si="23"/>
        <v>0</v>
      </c>
    </row>
    <row r="123" spans="1:21">
      <c r="A123" s="379">
        <v>116</v>
      </c>
      <c r="B123" s="68">
        <v>8</v>
      </c>
      <c r="C123">
        <v>4</v>
      </c>
      <c r="D123" s="81">
        <v>32117</v>
      </c>
      <c r="E123" s="2" t="s">
        <v>374</v>
      </c>
      <c r="F123" s="94" t="s">
        <v>0</v>
      </c>
      <c r="G123" s="2" t="s">
        <v>113</v>
      </c>
      <c r="H123" s="107"/>
      <c r="I123" s="2" t="s">
        <v>153</v>
      </c>
      <c r="K123" s="2" t="s">
        <v>198</v>
      </c>
      <c r="L123" t="s">
        <v>0</v>
      </c>
      <c r="M123" s="2" t="s">
        <v>198</v>
      </c>
      <c r="P123" s="1" t="s">
        <v>1</v>
      </c>
      <c r="S123">
        <f t="shared" si="21"/>
        <v>0</v>
      </c>
      <c r="T123">
        <f t="shared" si="22"/>
        <v>0</v>
      </c>
      <c r="U123">
        <f t="shared" si="23"/>
        <v>0</v>
      </c>
    </row>
    <row r="124" spans="1:21">
      <c r="A124" s="379">
        <v>117</v>
      </c>
      <c r="B124" s="68">
        <v>8</v>
      </c>
      <c r="C124">
        <v>5</v>
      </c>
      <c r="D124" s="81">
        <v>32117</v>
      </c>
      <c r="E124" s="2" t="s">
        <v>374</v>
      </c>
      <c r="F124" s="94" t="s">
        <v>0</v>
      </c>
      <c r="G124" s="2" t="s">
        <v>113</v>
      </c>
      <c r="H124" s="107"/>
      <c r="I124" s="2" t="s">
        <v>153</v>
      </c>
      <c r="K124" s="2" t="s">
        <v>198</v>
      </c>
      <c r="L124" t="s">
        <v>0</v>
      </c>
      <c r="M124" s="2" t="s">
        <v>198</v>
      </c>
      <c r="P124" s="1" t="s">
        <v>1</v>
      </c>
      <c r="S124">
        <f t="shared" si="21"/>
        <v>0</v>
      </c>
      <c r="T124">
        <f t="shared" si="22"/>
        <v>0</v>
      </c>
      <c r="U124">
        <f t="shared" si="23"/>
        <v>0</v>
      </c>
    </row>
    <row r="125" spans="1:21">
      <c r="A125" s="379">
        <v>118</v>
      </c>
      <c r="B125" s="68">
        <v>8</v>
      </c>
      <c r="C125">
        <v>6</v>
      </c>
      <c r="D125" s="81">
        <v>32117</v>
      </c>
      <c r="E125" s="2" t="s">
        <v>374</v>
      </c>
      <c r="F125" s="94" t="s">
        <v>0</v>
      </c>
      <c r="G125" s="2" t="s">
        <v>113</v>
      </c>
      <c r="H125" s="107"/>
      <c r="I125" s="2" t="s">
        <v>153</v>
      </c>
      <c r="K125" s="2" t="s">
        <v>198</v>
      </c>
      <c r="L125" t="s">
        <v>0</v>
      </c>
      <c r="M125" s="2" t="s">
        <v>198</v>
      </c>
      <c r="P125" s="1" t="s">
        <v>1</v>
      </c>
      <c r="S125">
        <f t="shared" si="21"/>
        <v>0</v>
      </c>
      <c r="T125">
        <f t="shared" si="22"/>
        <v>0</v>
      </c>
      <c r="U125">
        <f t="shared" si="23"/>
        <v>0</v>
      </c>
    </row>
    <row r="126" spans="1:21">
      <c r="A126" s="379">
        <v>119</v>
      </c>
      <c r="B126" s="68">
        <v>8</v>
      </c>
      <c r="C126">
        <v>7</v>
      </c>
      <c r="D126" s="81">
        <v>32117</v>
      </c>
      <c r="E126" s="2" t="s">
        <v>374</v>
      </c>
      <c r="F126" s="94" t="s">
        <v>0</v>
      </c>
      <c r="G126" s="2" t="s">
        <v>113</v>
      </c>
      <c r="H126" s="107"/>
      <c r="I126" s="2" t="s">
        <v>153</v>
      </c>
      <c r="K126" s="2" t="s">
        <v>198</v>
      </c>
      <c r="L126" t="s">
        <v>0</v>
      </c>
      <c r="M126" s="2" t="s">
        <v>198</v>
      </c>
      <c r="P126" s="1" t="s">
        <v>1</v>
      </c>
      <c r="S126">
        <f t="shared" si="21"/>
        <v>0</v>
      </c>
      <c r="T126">
        <f t="shared" si="22"/>
        <v>0</v>
      </c>
      <c r="U126">
        <f t="shared" si="23"/>
        <v>0</v>
      </c>
    </row>
    <row r="127" spans="1:21">
      <c r="A127" s="379">
        <v>120</v>
      </c>
      <c r="B127" s="68">
        <v>8</v>
      </c>
      <c r="C127">
        <v>8</v>
      </c>
      <c r="D127" s="81">
        <v>32117</v>
      </c>
      <c r="E127" s="2" t="s">
        <v>374</v>
      </c>
      <c r="F127" s="94" t="s">
        <v>0</v>
      </c>
      <c r="G127" s="2" t="s">
        <v>113</v>
      </c>
      <c r="H127" s="107"/>
      <c r="I127" s="2" t="s">
        <v>153</v>
      </c>
      <c r="K127" s="2" t="s">
        <v>198</v>
      </c>
      <c r="L127" t="s">
        <v>0</v>
      </c>
      <c r="M127" s="2" t="s">
        <v>198</v>
      </c>
      <c r="P127" s="1" t="s">
        <v>1</v>
      </c>
      <c r="S127">
        <f t="shared" si="21"/>
        <v>0</v>
      </c>
      <c r="T127">
        <f t="shared" si="22"/>
        <v>0</v>
      </c>
      <c r="U127">
        <f t="shared" si="23"/>
        <v>0</v>
      </c>
    </row>
    <row r="128" spans="1:21">
      <c r="A128" s="379">
        <v>121</v>
      </c>
      <c r="B128" s="68">
        <v>8</v>
      </c>
      <c r="C128">
        <v>9</v>
      </c>
      <c r="D128" s="81">
        <v>32117</v>
      </c>
      <c r="E128" s="2" t="s">
        <v>374</v>
      </c>
      <c r="F128" s="94" t="s">
        <v>0</v>
      </c>
      <c r="G128" s="2" t="s">
        <v>113</v>
      </c>
      <c r="H128" s="107"/>
      <c r="I128" s="2" t="s">
        <v>153</v>
      </c>
      <c r="K128" s="2" t="s">
        <v>198</v>
      </c>
      <c r="L128" t="s">
        <v>0</v>
      </c>
      <c r="M128" s="2" t="s">
        <v>198</v>
      </c>
      <c r="P128" s="1" t="s">
        <v>1</v>
      </c>
      <c r="S128">
        <f t="shared" si="21"/>
        <v>0</v>
      </c>
      <c r="T128">
        <f t="shared" si="22"/>
        <v>0</v>
      </c>
      <c r="U128">
        <f t="shared" si="23"/>
        <v>0</v>
      </c>
    </row>
    <row r="129" spans="1:21">
      <c r="A129" s="379">
        <v>122</v>
      </c>
      <c r="B129" s="68">
        <v>8</v>
      </c>
      <c r="C129">
        <v>10</v>
      </c>
      <c r="D129" s="81">
        <v>32117</v>
      </c>
      <c r="E129" s="2" t="s">
        <v>374</v>
      </c>
      <c r="F129" s="94" t="s">
        <v>0</v>
      </c>
      <c r="G129" s="2" t="s">
        <v>113</v>
      </c>
      <c r="H129" s="107"/>
      <c r="I129" s="2" t="s">
        <v>153</v>
      </c>
      <c r="K129" s="2" t="s">
        <v>198</v>
      </c>
      <c r="L129" t="s">
        <v>0</v>
      </c>
      <c r="M129" s="2" t="s">
        <v>198</v>
      </c>
      <c r="P129" s="1" t="s">
        <v>1</v>
      </c>
      <c r="S129">
        <f t="shared" si="21"/>
        <v>0</v>
      </c>
      <c r="T129">
        <f t="shared" si="22"/>
        <v>0</v>
      </c>
      <c r="U129">
        <f t="shared" si="23"/>
        <v>0</v>
      </c>
    </row>
    <row r="130" spans="1:21">
      <c r="A130" s="379">
        <v>123</v>
      </c>
      <c r="B130" s="68">
        <v>8</v>
      </c>
      <c r="C130">
        <v>11</v>
      </c>
      <c r="D130" s="81">
        <v>32117</v>
      </c>
      <c r="E130" s="2" t="s">
        <v>374</v>
      </c>
      <c r="F130" s="94" t="s">
        <v>0</v>
      </c>
      <c r="G130" s="2" t="s">
        <v>113</v>
      </c>
      <c r="H130" s="107"/>
      <c r="I130" s="2" t="s">
        <v>153</v>
      </c>
      <c r="K130" s="2" t="s">
        <v>198</v>
      </c>
      <c r="L130" t="s">
        <v>0</v>
      </c>
      <c r="M130" s="2" t="s">
        <v>198</v>
      </c>
      <c r="P130" s="1" t="s">
        <v>1</v>
      </c>
      <c r="S130">
        <f t="shared" si="21"/>
        <v>0</v>
      </c>
      <c r="T130">
        <f t="shared" si="22"/>
        <v>0</v>
      </c>
      <c r="U130">
        <f t="shared" si="23"/>
        <v>0</v>
      </c>
    </row>
    <row r="131" spans="1:21">
      <c r="A131" s="379">
        <v>124</v>
      </c>
      <c r="B131" s="68">
        <v>8</v>
      </c>
      <c r="C131">
        <v>12</v>
      </c>
      <c r="D131" s="81">
        <v>32117</v>
      </c>
      <c r="E131" s="2" t="s">
        <v>374</v>
      </c>
      <c r="F131" s="94" t="s">
        <v>0</v>
      </c>
      <c r="G131" s="2" t="s">
        <v>113</v>
      </c>
      <c r="H131" s="107"/>
      <c r="I131" s="2" t="s">
        <v>153</v>
      </c>
      <c r="K131" s="2" t="s">
        <v>198</v>
      </c>
      <c r="L131" t="s">
        <v>0</v>
      </c>
      <c r="M131" s="2" t="s">
        <v>198</v>
      </c>
      <c r="P131" s="1" t="s">
        <v>1</v>
      </c>
      <c r="S131">
        <f t="shared" si="21"/>
        <v>0</v>
      </c>
      <c r="T131">
        <f t="shared" si="22"/>
        <v>0</v>
      </c>
      <c r="U131">
        <f t="shared" si="23"/>
        <v>0</v>
      </c>
    </row>
    <row r="132" spans="1:21">
      <c r="A132" s="379">
        <v>125</v>
      </c>
      <c r="B132" s="68">
        <v>8</v>
      </c>
      <c r="C132">
        <v>13</v>
      </c>
      <c r="D132" s="81">
        <v>32117</v>
      </c>
      <c r="E132" s="2" t="s">
        <v>374</v>
      </c>
      <c r="F132" s="94" t="s">
        <v>0</v>
      </c>
      <c r="G132" s="2" t="s">
        <v>113</v>
      </c>
      <c r="H132" s="107"/>
      <c r="I132" s="2" t="s">
        <v>153</v>
      </c>
      <c r="K132" s="2" t="s">
        <v>198</v>
      </c>
      <c r="L132" t="s">
        <v>0</v>
      </c>
      <c r="M132" s="2" t="s">
        <v>198</v>
      </c>
      <c r="P132" s="1" t="s">
        <v>1</v>
      </c>
      <c r="S132">
        <f t="shared" si="21"/>
        <v>0</v>
      </c>
      <c r="T132">
        <f t="shared" si="22"/>
        <v>0</v>
      </c>
      <c r="U132">
        <f t="shared" si="23"/>
        <v>0</v>
      </c>
    </row>
    <row r="133" spans="1:21">
      <c r="A133" s="379">
        <v>126</v>
      </c>
      <c r="B133" s="68">
        <v>8</v>
      </c>
      <c r="C133">
        <v>14</v>
      </c>
      <c r="D133" s="81">
        <v>32117</v>
      </c>
      <c r="E133" s="2" t="s">
        <v>374</v>
      </c>
      <c r="F133" s="94" t="s">
        <v>0</v>
      </c>
      <c r="G133" s="2" t="s">
        <v>113</v>
      </c>
      <c r="H133" s="107"/>
      <c r="I133" s="2" t="s">
        <v>153</v>
      </c>
      <c r="K133" s="2" t="s">
        <v>198</v>
      </c>
      <c r="L133" t="s">
        <v>0</v>
      </c>
      <c r="M133" s="2" t="s">
        <v>198</v>
      </c>
      <c r="P133" s="1" t="s">
        <v>1</v>
      </c>
      <c r="S133">
        <f t="shared" si="21"/>
        <v>0</v>
      </c>
      <c r="T133">
        <f t="shared" si="22"/>
        <v>0</v>
      </c>
      <c r="U133">
        <f t="shared" si="23"/>
        <v>0</v>
      </c>
    </row>
    <row r="134" spans="1:21">
      <c r="A134" s="379">
        <v>127</v>
      </c>
      <c r="B134" s="68">
        <v>8</v>
      </c>
      <c r="C134">
        <v>15</v>
      </c>
      <c r="D134" s="81">
        <v>32117</v>
      </c>
      <c r="E134" s="2" t="s">
        <v>374</v>
      </c>
      <c r="F134" s="94" t="s">
        <v>0</v>
      </c>
      <c r="G134" s="2" t="s">
        <v>113</v>
      </c>
      <c r="H134" s="107"/>
      <c r="I134" s="2" t="s">
        <v>153</v>
      </c>
      <c r="K134" s="2" t="s">
        <v>198</v>
      </c>
      <c r="L134" t="s">
        <v>0</v>
      </c>
      <c r="M134" s="2" t="s">
        <v>198</v>
      </c>
      <c r="P134" s="1" t="s">
        <v>1</v>
      </c>
      <c r="S134">
        <f t="shared" si="21"/>
        <v>0</v>
      </c>
      <c r="T134">
        <f t="shared" si="22"/>
        <v>0</v>
      </c>
      <c r="U134">
        <f t="shared" si="23"/>
        <v>0</v>
      </c>
    </row>
    <row r="135" spans="1:21">
      <c r="A135" s="379">
        <v>128</v>
      </c>
      <c r="B135" s="68">
        <v>8</v>
      </c>
      <c r="C135">
        <v>16</v>
      </c>
      <c r="D135" s="81">
        <v>32117</v>
      </c>
      <c r="E135" s="2" t="s">
        <v>374</v>
      </c>
      <c r="F135" s="94" t="s">
        <v>0</v>
      </c>
      <c r="G135" s="2" t="s">
        <v>113</v>
      </c>
      <c r="H135" s="107"/>
      <c r="I135" s="2" t="s">
        <v>153</v>
      </c>
      <c r="K135" s="2" t="s">
        <v>198</v>
      </c>
      <c r="L135" t="s">
        <v>0</v>
      </c>
      <c r="M135" s="2" t="s">
        <v>198</v>
      </c>
      <c r="P135" s="1" t="s">
        <v>1</v>
      </c>
      <c r="S135">
        <f t="shared" si="21"/>
        <v>0</v>
      </c>
      <c r="T135">
        <f t="shared" si="22"/>
        <v>0</v>
      </c>
      <c r="U135">
        <f t="shared" si="23"/>
        <v>0</v>
      </c>
    </row>
    <row r="136" spans="1:21">
      <c r="A136" s="379">
        <v>129</v>
      </c>
      <c r="B136" s="68">
        <v>9</v>
      </c>
      <c r="C136">
        <v>1</v>
      </c>
      <c r="D136" s="81">
        <v>32123</v>
      </c>
      <c r="E136" s="2" t="s">
        <v>87</v>
      </c>
      <c r="F136" s="94" t="s">
        <v>0</v>
      </c>
      <c r="G136" s="2" t="s">
        <v>170</v>
      </c>
      <c r="H136" s="107"/>
      <c r="I136" s="2" t="s">
        <v>153</v>
      </c>
      <c r="K136" s="2" t="s">
        <v>90</v>
      </c>
      <c r="L136" t="s">
        <v>0</v>
      </c>
      <c r="M136" s="2" t="s">
        <v>139</v>
      </c>
      <c r="O136">
        <v>6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>
      <c r="A137" s="379">
        <v>130</v>
      </c>
      <c r="B137" s="68">
        <v>9</v>
      </c>
      <c r="C137">
        <v>2</v>
      </c>
      <c r="D137" s="81">
        <v>32123</v>
      </c>
      <c r="E137" s="2" t="s">
        <v>87</v>
      </c>
      <c r="F137" s="94" t="s">
        <v>0</v>
      </c>
      <c r="G137" s="2" t="s">
        <v>170</v>
      </c>
      <c r="H137" s="107"/>
      <c r="I137" s="2" t="s">
        <v>153</v>
      </c>
      <c r="K137" s="2" t="s">
        <v>88</v>
      </c>
      <c r="L137" t="s">
        <v>0</v>
      </c>
      <c r="M137" s="2" t="s">
        <v>140</v>
      </c>
      <c r="O137">
        <v>7</v>
      </c>
      <c r="P137" s="1" t="s">
        <v>1</v>
      </c>
      <c r="Q137">
        <v>6</v>
      </c>
      <c r="S137">
        <f t="shared" ref="S137:S152" si="24">IF(O137&gt;Q137,1,0)</f>
        <v>1</v>
      </c>
      <c r="T137">
        <f t="shared" ref="T137:T152" si="25">IF(ISNUMBER(Q137),IF(O137=Q137,1,0),0)</f>
        <v>0</v>
      </c>
      <c r="U137">
        <f t="shared" ref="U137:U152" si="26">IF(O137&lt;Q137,1,0)</f>
        <v>0</v>
      </c>
    </row>
    <row r="138" spans="1:21">
      <c r="A138" s="379">
        <v>131</v>
      </c>
      <c r="B138" s="68">
        <v>9</v>
      </c>
      <c r="C138">
        <v>3</v>
      </c>
      <c r="D138" s="81">
        <v>32123</v>
      </c>
      <c r="E138" s="2" t="s">
        <v>87</v>
      </c>
      <c r="F138" s="94" t="s">
        <v>0</v>
      </c>
      <c r="G138" s="2" t="s">
        <v>170</v>
      </c>
      <c r="H138" s="107"/>
      <c r="I138" s="2" t="s">
        <v>153</v>
      </c>
      <c r="K138" s="2" t="s">
        <v>89</v>
      </c>
      <c r="L138" t="s">
        <v>0</v>
      </c>
      <c r="M138" s="2" t="s">
        <v>141</v>
      </c>
      <c r="O138">
        <v>7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>
      <c r="A139" s="379">
        <v>132</v>
      </c>
      <c r="B139" s="68">
        <v>9</v>
      </c>
      <c r="C139">
        <v>4</v>
      </c>
      <c r="D139" s="81">
        <v>32123</v>
      </c>
      <c r="E139" s="2" t="s">
        <v>87</v>
      </c>
      <c r="F139" s="94" t="s">
        <v>0</v>
      </c>
      <c r="G139" s="2" t="s">
        <v>170</v>
      </c>
      <c r="H139" s="107"/>
      <c r="I139" s="2" t="s">
        <v>153</v>
      </c>
      <c r="K139" s="2" t="s">
        <v>91</v>
      </c>
      <c r="L139" t="s">
        <v>0</v>
      </c>
      <c r="M139" s="2" t="s">
        <v>138</v>
      </c>
      <c r="O139">
        <v>5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>
      <c r="A140" s="379">
        <v>133</v>
      </c>
      <c r="B140" s="68">
        <v>9</v>
      </c>
      <c r="C140">
        <v>5</v>
      </c>
      <c r="D140" s="81">
        <v>32123</v>
      </c>
      <c r="E140" s="2" t="s">
        <v>87</v>
      </c>
      <c r="F140" s="94" t="s">
        <v>0</v>
      </c>
      <c r="G140" s="2" t="s">
        <v>170</v>
      </c>
      <c r="H140" s="107"/>
      <c r="I140" s="2" t="s">
        <v>153</v>
      </c>
      <c r="K140" s="2" t="s">
        <v>88</v>
      </c>
      <c r="L140" t="s">
        <v>0</v>
      </c>
      <c r="M140" s="2" t="s">
        <v>139</v>
      </c>
      <c r="O140">
        <v>6</v>
      </c>
      <c r="P140" s="1" t="s">
        <v>1</v>
      </c>
      <c r="Q140">
        <v>5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>
      <c r="A141" s="379">
        <v>134</v>
      </c>
      <c r="B141" s="68">
        <v>9</v>
      </c>
      <c r="C141">
        <v>6</v>
      </c>
      <c r="D141" s="81">
        <v>32123</v>
      </c>
      <c r="E141" s="2" t="s">
        <v>87</v>
      </c>
      <c r="F141" s="94" t="s">
        <v>0</v>
      </c>
      <c r="G141" s="2" t="s">
        <v>170</v>
      </c>
      <c r="H141" s="107"/>
      <c r="I141" s="2" t="s">
        <v>153</v>
      </c>
      <c r="K141" s="2" t="s">
        <v>89</v>
      </c>
      <c r="L141" t="s">
        <v>0</v>
      </c>
      <c r="M141" s="2" t="s">
        <v>140</v>
      </c>
      <c r="O141">
        <v>7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>
      <c r="A142" s="379">
        <v>135</v>
      </c>
      <c r="B142" s="68">
        <v>9</v>
      </c>
      <c r="C142">
        <v>7</v>
      </c>
      <c r="D142" s="81">
        <v>32123</v>
      </c>
      <c r="E142" s="2" t="s">
        <v>87</v>
      </c>
      <c r="F142" s="94" t="s">
        <v>0</v>
      </c>
      <c r="G142" s="2" t="s">
        <v>170</v>
      </c>
      <c r="H142" s="107"/>
      <c r="I142" s="2" t="s">
        <v>153</v>
      </c>
      <c r="K142" s="2" t="s">
        <v>91</v>
      </c>
      <c r="L142" t="s">
        <v>0</v>
      </c>
      <c r="M142" s="2" t="s">
        <v>141</v>
      </c>
      <c r="O142">
        <v>4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>
      <c r="A143" s="379">
        <v>136</v>
      </c>
      <c r="B143" s="68">
        <v>9</v>
      </c>
      <c r="C143">
        <v>8</v>
      </c>
      <c r="D143" s="81">
        <v>32123</v>
      </c>
      <c r="E143" s="2" t="s">
        <v>87</v>
      </c>
      <c r="F143" s="94" t="s">
        <v>0</v>
      </c>
      <c r="G143" s="2" t="s">
        <v>170</v>
      </c>
      <c r="H143" s="107"/>
      <c r="I143" s="2" t="s">
        <v>153</v>
      </c>
      <c r="K143" s="2" t="s">
        <v>90</v>
      </c>
      <c r="L143" t="s">
        <v>0</v>
      </c>
      <c r="M143" s="2" t="s">
        <v>138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>
      <c r="A144" s="379">
        <v>137</v>
      </c>
      <c r="B144" s="68">
        <v>9</v>
      </c>
      <c r="C144">
        <v>9</v>
      </c>
      <c r="D144" s="81">
        <v>32123</v>
      </c>
      <c r="E144" s="2" t="s">
        <v>87</v>
      </c>
      <c r="F144" s="94" t="s">
        <v>0</v>
      </c>
      <c r="G144" s="2" t="s">
        <v>170</v>
      </c>
      <c r="H144" s="107">
        <v>0</v>
      </c>
      <c r="I144" s="2" t="s">
        <v>153</v>
      </c>
      <c r="K144" s="2" t="s">
        <v>91</v>
      </c>
      <c r="L144" t="s">
        <v>0</v>
      </c>
      <c r="M144" s="2" t="s">
        <v>140</v>
      </c>
      <c r="O144">
        <v>2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>
      <c r="A145" s="379">
        <v>138</v>
      </c>
      <c r="B145" s="68">
        <v>9</v>
      </c>
      <c r="C145">
        <v>10</v>
      </c>
      <c r="D145" s="81">
        <v>32123</v>
      </c>
      <c r="E145" s="2" t="s">
        <v>87</v>
      </c>
      <c r="F145" s="94" t="s">
        <v>0</v>
      </c>
      <c r="G145" s="2" t="s">
        <v>170</v>
      </c>
      <c r="H145" s="107">
        <v>0</v>
      </c>
      <c r="I145" s="2" t="s">
        <v>153</v>
      </c>
      <c r="K145" s="2" t="s">
        <v>89</v>
      </c>
      <c r="L145" t="s">
        <v>0</v>
      </c>
      <c r="M145" s="2" t="s">
        <v>139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>
      <c r="A146" s="379">
        <v>139</v>
      </c>
      <c r="B146" s="68">
        <v>9</v>
      </c>
      <c r="C146">
        <v>11</v>
      </c>
      <c r="D146" s="81">
        <v>32123</v>
      </c>
      <c r="E146" s="2" t="s">
        <v>87</v>
      </c>
      <c r="F146" s="94" t="s">
        <v>0</v>
      </c>
      <c r="G146" s="2" t="s">
        <v>170</v>
      </c>
      <c r="H146" s="107">
        <v>0</v>
      </c>
      <c r="I146" s="2" t="s">
        <v>153</v>
      </c>
      <c r="K146" s="2" t="s">
        <v>88</v>
      </c>
      <c r="L146" t="s">
        <v>0</v>
      </c>
      <c r="M146" s="2" t="s">
        <v>138</v>
      </c>
      <c r="O146">
        <v>5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>
      <c r="A147" s="379">
        <v>140</v>
      </c>
      <c r="B147" s="68">
        <v>9</v>
      </c>
      <c r="C147">
        <v>12</v>
      </c>
      <c r="D147" s="81">
        <v>32123</v>
      </c>
      <c r="E147" s="2" t="s">
        <v>87</v>
      </c>
      <c r="F147" s="94" t="s">
        <v>0</v>
      </c>
      <c r="G147" s="2" t="s">
        <v>170</v>
      </c>
      <c r="H147" s="107"/>
      <c r="I147" s="2" t="s">
        <v>153</v>
      </c>
      <c r="K147" s="2" t="s">
        <v>90</v>
      </c>
      <c r="L147" t="s">
        <v>0</v>
      </c>
      <c r="M147" s="2" t="s">
        <v>141</v>
      </c>
      <c r="O147">
        <v>5</v>
      </c>
      <c r="P147" s="1" t="s">
        <v>1</v>
      </c>
      <c r="Q147">
        <v>5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>
      <c r="A148" s="379">
        <v>141</v>
      </c>
      <c r="B148" s="68">
        <v>9</v>
      </c>
      <c r="C148">
        <v>13</v>
      </c>
      <c r="D148" s="81">
        <v>32123</v>
      </c>
      <c r="E148" s="2" t="s">
        <v>87</v>
      </c>
      <c r="F148" s="94" t="s">
        <v>0</v>
      </c>
      <c r="G148" s="2" t="s">
        <v>170</v>
      </c>
      <c r="H148" s="107"/>
      <c r="I148" s="2" t="s">
        <v>153</v>
      </c>
      <c r="K148" s="2" t="s">
        <v>90</v>
      </c>
      <c r="L148" t="s">
        <v>0</v>
      </c>
      <c r="M148" s="2" t="s">
        <v>140</v>
      </c>
      <c r="O148">
        <v>6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>
      <c r="A149" s="379">
        <v>142</v>
      </c>
      <c r="B149" s="68">
        <v>9</v>
      </c>
      <c r="C149">
        <v>14</v>
      </c>
      <c r="D149" s="81">
        <v>32123</v>
      </c>
      <c r="E149" s="2" t="s">
        <v>87</v>
      </c>
      <c r="F149" s="94" t="s">
        <v>0</v>
      </c>
      <c r="G149" s="2" t="s">
        <v>170</v>
      </c>
      <c r="H149" s="107"/>
      <c r="I149" s="2" t="s">
        <v>153</v>
      </c>
      <c r="K149" s="2" t="s">
        <v>91</v>
      </c>
      <c r="L149" t="s">
        <v>0</v>
      </c>
      <c r="M149" s="2" t="s">
        <v>139</v>
      </c>
      <c r="O149">
        <v>8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>
      <c r="A150" s="379">
        <v>143</v>
      </c>
      <c r="B150" s="68">
        <v>9</v>
      </c>
      <c r="C150">
        <v>15</v>
      </c>
      <c r="D150" s="81">
        <v>32123</v>
      </c>
      <c r="E150" s="2" t="s">
        <v>87</v>
      </c>
      <c r="F150" s="94" t="s">
        <v>0</v>
      </c>
      <c r="G150" s="2" t="s">
        <v>170</v>
      </c>
      <c r="H150" s="107">
        <v>0</v>
      </c>
      <c r="I150" s="2" t="s">
        <v>153</v>
      </c>
      <c r="K150" s="2" t="s">
        <v>89</v>
      </c>
      <c r="L150" t="s">
        <v>0</v>
      </c>
      <c r="M150" s="2" t="s">
        <v>138</v>
      </c>
      <c r="O150">
        <v>7</v>
      </c>
      <c r="P150" s="1" t="s">
        <v>1</v>
      </c>
      <c r="Q150">
        <v>8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>
      <c r="A151" s="379">
        <v>144</v>
      </c>
      <c r="B151" s="68">
        <v>9</v>
      </c>
      <c r="C151">
        <v>16</v>
      </c>
      <c r="D151" s="81">
        <v>32123</v>
      </c>
      <c r="E151" s="2" t="s">
        <v>87</v>
      </c>
      <c r="F151" s="94" t="s">
        <v>0</v>
      </c>
      <c r="G151" s="2" t="s">
        <v>170</v>
      </c>
      <c r="H151" s="107"/>
      <c r="I151" s="2" t="s">
        <v>153</v>
      </c>
      <c r="K151" s="2" t="s">
        <v>88</v>
      </c>
      <c r="L151" t="s">
        <v>0</v>
      </c>
      <c r="M151" s="2" t="s">
        <v>141</v>
      </c>
      <c r="O151">
        <v>9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>
      <c r="A152" s="379">
        <v>145</v>
      </c>
      <c r="B152" s="68">
        <v>10</v>
      </c>
      <c r="C152">
        <v>1</v>
      </c>
      <c r="D152" s="81">
        <v>32123</v>
      </c>
      <c r="E152" s="2" t="s">
        <v>87</v>
      </c>
      <c r="F152" s="94" t="s">
        <v>0</v>
      </c>
      <c r="G152" s="2" t="s">
        <v>94</v>
      </c>
      <c r="H152" s="107">
        <v>0</v>
      </c>
      <c r="I152" s="2" t="s">
        <v>153</v>
      </c>
      <c r="K152" s="2" t="s">
        <v>90</v>
      </c>
      <c r="L152" t="s">
        <v>0</v>
      </c>
      <c r="M152" s="2" t="s">
        <v>93</v>
      </c>
      <c r="O152">
        <v>0</v>
      </c>
      <c r="P152" s="1" t="s">
        <v>1</v>
      </c>
      <c r="Q152">
        <v>1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>
      <c r="A153" s="379">
        <v>146</v>
      </c>
      <c r="B153" s="68">
        <v>10</v>
      </c>
      <c r="C153">
        <v>2</v>
      </c>
      <c r="D153" s="81">
        <v>32123</v>
      </c>
      <c r="E153" s="2" t="s">
        <v>87</v>
      </c>
      <c r="F153" s="94" t="s">
        <v>0</v>
      </c>
      <c r="G153" s="2" t="s">
        <v>94</v>
      </c>
      <c r="H153" s="107"/>
      <c r="I153" s="2" t="s">
        <v>153</v>
      </c>
      <c r="K153" s="2" t="s">
        <v>88</v>
      </c>
      <c r="L153" t="s">
        <v>0</v>
      </c>
      <c r="M153" s="2" t="s">
        <v>95</v>
      </c>
      <c r="O153">
        <v>5</v>
      </c>
      <c r="P153" s="1" t="s">
        <v>1</v>
      </c>
      <c r="Q153">
        <v>1</v>
      </c>
      <c r="S153">
        <f t="shared" ref="S153:S168" si="27">IF(O153&gt;Q153,1,0)</f>
        <v>1</v>
      </c>
      <c r="T153">
        <f t="shared" ref="T153:T168" si="28">IF(ISNUMBER(Q153),IF(O153=Q153,1,0),0)</f>
        <v>0</v>
      </c>
      <c r="U153">
        <f t="shared" ref="U153:U168" si="29">IF(O153&lt;Q153,1,0)</f>
        <v>0</v>
      </c>
    </row>
    <row r="154" spans="1:21">
      <c r="A154" s="379">
        <v>147</v>
      </c>
      <c r="B154" s="68">
        <v>10</v>
      </c>
      <c r="C154">
        <v>3</v>
      </c>
      <c r="D154" s="81">
        <v>32123</v>
      </c>
      <c r="E154" s="2" t="s">
        <v>87</v>
      </c>
      <c r="F154" s="94" t="s">
        <v>0</v>
      </c>
      <c r="G154" s="2" t="s">
        <v>94</v>
      </c>
      <c r="H154" s="107"/>
      <c r="I154" s="2" t="s">
        <v>153</v>
      </c>
      <c r="K154" s="2" t="s">
        <v>89</v>
      </c>
      <c r="L154" t="s">
        <v>0</v>
      </c>
      <c r="M154" s="2" t="s">
        <v>96</v>
      </c>
      <c r="O154">
        <v>5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>
      <c r="A155" s="379">
        <v>148</v>
      </c>
      <c r="B155" s="68">
        <v>10</v>
      </c>
      <c r="C155">
        <v>4</v>
      </c>
      <c r="D155" s="81">
        <v>32123</v>
      </c>
      <c r="E155" s="2" t="s">
        <v>87</v>
      </c>
      <c r="F155" s="94" t="s">
        <v>0</v>
      </c>
      <c r="G155" s="2" t="s">
        <v>94</v>
      </c>
      <c r="H155" s="107">
        <v>0</v>
      </c>
      <c r="I155" s="2" t="s">
        <v>153</v>
      </c>
      <c r="K155" s="2" t="s">
        <v>91</v>
      </c>
      <c r="L155" t="s">
        <v>0</v>
      </c>
      <c r="M155" s="2" t="s">
        <v>97</v>
      </c>
      <c r="O155">
        <v>3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>
      <c r="A156" s="379">
        <v>149</v>
      </c>
      <c r="B156" s="68">
        <v>10</v>
      </c>
      <c r="C156">
        <v>5</v>
      </c>
      <c r="D156" s="81">
        <v>32123</v>
      </c>
      <c r="E156" s="2" t="s">
        <v>87</v>
      </c>
      <c r="F156" s="94" t="s">
        <v>0</v>
      </c>
      <c r="G156" s="2" t="s">
        <v>94</v>
      </c>
      <c r="H156" s="107"/>
      <c r="I156" s="2" t="s">
        <v>153</v>
      </c>
      <c r="K156" s="2" t="s">
        <v>88</v>
      </c>
      <c r="L156" t="s">
        <v>0</v>
      </c>
      <c r="M156" s="2" t="s">
        <v>93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>
      <c r="A157" s="379">
        <v>150</v>
      </c>
      <c r="B157" s="68">
        <v>10</v>
      </c>
      <c r="C157">
        <v>6</v>
      </c>
      <c r="D157" s="81">
        <v>32123</v>
      </c>
      <c r="E157" s="2" t="s">
        <v>87</v>
      </c>
      <c r="F157" s="94" t="s">
        <v>0</v>
      </c>
      <c r="G157" s="2" t="s">
        <v>94</v>
      </c>
      <c r="H157" s="107"/>
      <c r="I157" s="2" t="s">
        <v>153</v>
      </c>
      <c r="K157" s="2" t="s">
        <v>89</v>
      </c>
      <c r="L157" t="s">
        <v>0</v>
      </c>
      <c r="M157" s="2" t="s">
        <v>95</v>
      </c>
      <c r="O157">
        <v>5</v>
      </c>
      <c r="P157" s="1" t="s">
        <v>1</v>
      </c>
      <c r="Q157">
        <v>5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>
      <c r="A158" s="379">
        <v>151</v>
      </c>
      <c r="B158" s="68">
        <v>10</v>
      </c>
      <c r="C158">
        <v>7</v>
      </c>
      <c r="D158" s="81">
        <v>32123</v>
      </c>
      <c r="E158" s="2" t="s">
        <v>87</v>
      </c>
      <c r="F158" s="94" t="s">
        <v>0</v>
      </c>
      <c r="G158" s="2" t="s">
        <v>94</v>
      </c>
      <c r="H158" s="107">
        <v>0</v>
      </c>
      <c r="I158" s="2" t="s">
        <v>153</v>
      </c>
      <c r="K158" s="2" t="s">
        <v>91</v>
      </c>
      <c r="L158" t="s">
        <v>0</v>
      </c>
      <c r="M158" s="2" t="s">
        <v>96</v>
      </c>
      <c r="O158">
        <v>4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>
      <c r="A159" s="379">
        <v>152</v>
      </c>
      <c r="B159" s="68">
        <v>10</v>
      </c>
      <c r="C159">
        <v>8</v>
      </c>
      <c r="D159" s="81">
        <v>32123</v>
      </c>
      <c r="E159" s="2" t="s">
        <v>87</v>
      </c>
      <c r="F159" s="94" t="s">
        <v>0</v>
      </c>
      <c r="G159" s="2" t="s">
        <v>94</v>
      </c>
      <c r="H159" s="107">
        <v>0</v>
      </c>
      <c r="I159" s="2" t="s">
        <v>153</v>
      </c>
      <c r="K159" s="2" t="s">
        <v>90</v>
      </c>
      <c r="L159" t="s">
        <v>0</v>
      </c>
      <c r="M159" s="2" t="s">
        <v>97</v>
      </c>
      <c r="O159">
        <v>1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>
      <c r="A160" s="379">
        <v>153</v>
      </c>
      <c r="B160" s="68">
        <v>10</v>
      </c>
      <c r="C160">
        <v>9</v>
      </c>
      <c r="D160" s="81">
        <v>32123</v>
      </c>
      <c r="E160" s="2" t="s">
        <v>87</v>
      </c>
      <c r="F160" s="94" t="s">
        <v>0</v>
      </c>
      <c r="G160" s="2" t="s">
        <v>94</v>
      </c>
      <c r="H160" s="107"/>
      <c r="I160" s="2" t="s">
        <v>153</v>
      </c>
      <c r="K160" s="2" t="s">
        <v>91</v>
      </c>
      <c r="L160" t="s">
        <v>0</v>
      </c>
      <c r="M160" s="2" t="s">
        <v>95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>
      <c r="A161" s="379">
        <v>154</v>
      </c>
      <c r="B161" s="68">
        <v>10</v>
      </c>
      <c r="C161">
        <v>10</v>
      </c>
      <c r="D161" s="81">
        <v>32123</v>
      </c>
      <c r="E161" s="2" t="s">
        <v>87</v>
      </c>
      <c r="F161" s="94" t="s">
        <v>0</v>
      </c>
      <c r="G161" s="2" t="s">
        <v>94</v>
      </c>
      <c r="H161" s="107"/>
      <c r="I161" s="2" t="s">
        <v>153</v>
      </c>
      <c r="K161" s="2" t="s">
        <v>89</v>
      </c>
      <c r="L161" t="s">
        <v>0</v>
      </c>
      <c r="M161" s="2" t="s">
        <v>93</v>
      </c>
      <c r="O161">
        <v>7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>
      <c r="A162" s="379">
        <v>155</v>
      </c>
      <c r="B162" s="68">
        <v>10</v>
      </c>
      <c r="C162">
        <v>11</v>
      </c>
      <c r="D162" s="81">
        <v>32123</v>
      </c>
      <c r="E162" s="2" t="s">
        <v>87</v>
      </c>
      <c r="F162" s="94" t="s">
        <v>0</v>
      </c>
      <c r="G162" s="2" t="s">
        <v>94</v>
      </c>
      <c r="H162" s="107">
        <v>0</v>
      </c>
      <c r="I162" s="2" t="s">
        <v>153</v>
      </c>
      <c r="K162" s="2" t="s">
        <v>88</v>
      </c>
      <c r="L162" t="s">
        <v>0</v>
      </c>
      <c r="M162" s="2" t="s">
        <v>97</v>
      </c>
      <c r="O162">
        <v>4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>
      <c r="A163" s="379">
        <v>156</v>
      </c>
      <c r="B163" s="68">
        <v>10</v>
      </c>
      <c r="C163">
        <v>12</v>
      </c>
      <c r="D163" s="81">
        <v>32123</v>
      </c>
      <c r="E163" s="2" t="s">
        <v>87</v>
      </c>
      <c r="F163" s="94" t="s">
        <v>0</v>
      </c>
      <c r="G163" s="2" t="s">
        <v>94</v>
      </c>
      <c r="H163" s="107"/>
      <c r="I163" s="2" t="s">
        <v>153</v>
      </c>
      <c r="K163" s="2" t="s">
        <v>90</v>
      </c>
      <c r="L163" t="s">
        <v>0</v>
      </c>
      <c r="M163" s="2" t="s">
        <v>96</v>
      </c>
      <c r="O163">
        <v>2</v>
      </c>
      <c r="P163" s="1" t="s">
        <v>1</v>
      </c>
      <c r="Q163">
        <v>2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>
      <c r="A164" s="379">
        <v>157</v>
      </c>
      <c r="B164" s="68">
        <v>10</v>
      </c>
      <c r="C164">
        <v>13</v>
      </c>
      <c r="D164" s="81">
        <v>32123</v>
      </c>
      <c r="E164" s="2" t="s">
        <v>87</v>
      </c>
      <c r="F164" s="94" t="s">
        <v>0</v>
      </c>
      <c r="G164" s="2" t="s">
        <v>94</v>
      </c>
      <c r="H164" s="107"/>
      <c r="I164" s="2" t="s">
        <v>153</v>
      </c>
      <c r="K164" s="2" t="s">
        <v>90</v>
      </c>
      <c r="L164" t="s">
        <v>0</v>
      </c>
      <c r="M164" s="2" t="s">
        <v>95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>
      <c r="A165" s="379">
        <v>158</v>
      </c>
      <c r="B165" s="68">
        <v>10</v>
      </c>
      <c r="C165">
        <v>14</v>
      </c>
      <c r="D165" s="81">
        <v>32123</v>
      </c>
      <c r="E165" s="2" t="s">
        <v>87</v>
      </c>
      <c r="F165" s="94" t="s">
        <v>0</v>
      </c>
      <c r="G165" s="2" t="s">
        <v>94</v>
      </c>
      <c r="H165" s="107">
        <v>0</v>
      </c>
      <c r="I165" s="2" t="s">
        <v>153</v>
      </c>
      <c r="K165" s="2" t="s">
        <v>91</v>
      </c>
      <c r="L165" t="s">
        <v>0</v>
      </c>
      <c r="M165" s="2" t="s">
        <v>93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>
      <c r="A166" s="379">
        <v>159</v>
      </c>
      <c r="B166" s="68">
        <v>10</v>
      </c>
      <c r="C166">
        <v>15</v>
      </c>
      <c r="D166" s="81">
        <v>32123</v>
      </c>
      <c r="E166" s="2" t="s">
        <v>87</v>
      </c>
      <c r="F166" s="94" t="s">
        <v>0</v>
      </c>
      <c r="G166" s="2" t="s">
        <v>94</v>
      </c>
      <c r="H166" s="107"/>
      <c r="I166" s="2" t="s">
        <v>153</v>
      </c>
      <c r="K166" s="2" t="s">
        <v>89</v>
      </c>
      <c r="L166" t="s">
        <v>0</v>
      </c>
      <c r="M166" s="2" t="s">
        <v>97</v>
      </c>
      <c r="O166">
        <v>3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>
      <c r="A167" s="379">
        <v>160</v>
      </c>
      <c r="B167" s="68">
        <v>10</v>
      </c>
      <c r="C167">
        <v>16</v>
      </c>
      <c r="D167" s="81">
        <v>32123</v>
      </c>
      <c r="E167" s="2" t="s">
        <v>87</v>
      </c>
      <c r="F167" s="94" t="s">
        <v>0</v>
      </c>
      <c r="G167" s="2" t="s">
        <v>94</v>
      </c>
      <c r="H167" s="107">
        <v>0</v>
      </c>
      <c r="I167" s="2" t="s">
        <v>153</v>
      </c>
      <c r="K167" s="2" t="s">
        <v>88</v>
      </c>
      <c r="L167" t="s">
        <v>0</v>
      </c>
      <c r="M167" s="2" t="s">
        <v>96</v>
      </c>
      <c r="O167">
        <v>2</v>
      </c>
      <c r="P167" s="1" t="s">
        <v>1</v>
      </c>
      <c r="Q167">
        <v>7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>
      <c r="A168" s="379">
        <v>161</v>
      </c>
      <c r="B168" s="68">
        <v>11</v>
      </c>
      <c r="C168">
        <v>1</v>
      </c>
      <c r="D168" s="81">
        <v>32124</v>
      </c>
      <c r="E168" s="2" t="s">
        <v>170</v>
      </c>
      <c r="F168" s="94" t="s">
        <v>0</v>
      </c>
      <c r="G168" s="2" t="s">
        <v>94</v>
      </c>
      <c r="H168" s="107">
        <v>0</v>
      </c>
      <c r="I168" s="2" t="s">
        <v>153</v>
      </c>
      <c r="K168" s="2" t="s">
        <v>140</v>
      </c>
      <c r="L168" t="s">
        <v>0</v>
      </c>
      <c r="M168" s="2" t="s">
        <v>93</v>
      </c>
      <c r="O168">
        <v>3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>
      <c r="A169" s="379">
        <v>162</v>
      </c>
      <c r="B169" s="68">
        <v>11</v>
      </c>
      <c r="C169">
        <v>2</v>
      </c>
      <c r="D169" s="81">
        <v>32124</v>
      </c>
      <c r="E169" s="2" t="s">
        <v>170</v>
      </c>
      <c r="F169" s="94" t="s">
        <v>0</v>
      </c>
      <c r="G169" s="2" t="s">
        <v>94</v>
      </c>
      <c r="H169" s="107">
        <v>0</v>
      </c>
      <c r="I169" s="2" t="s">
        <v>153</v>
      </c>
      <c r="K169" s="2" t="s">
        <v>138</v>
      </c>
      <c r="L169" t="s">
        <v>0</v>
      </c>
      <c r="M169" s="2" t="s">
        <v>95</v>
      </c>
      <c r="O169">
        <v>7</v>
      </c>
      <c r="P169" s="1" t="s">
        <v>1</v>
      </c>
      <c r="Q169">
        <v>8</v>
      </c>
      <c r="S169">
        <f t="shared" ref="S169:S184" si="30">IF(O169&gt;Q169,1,0)</f>
        <v>0</v>
      </c>
      <c r="T169">
        <f t="shared" ref="T169:T184" si="31">IF(ISNUMBER(Q169),IF(O169=Q169,1,0),0)</f>
        <v>0</v>
      </c>
      <c r="U169">
        <f t="shared" ref="U169:U184" si="32">IF(O169&lt;Q169,1,0)</f>
        <v>1</v>
      </c>
    </row>
    <row r="170" spans="1:21">
      <c r="A170" s="379">
        <v>163</v>
      </c>
      <c r="B170" s="68">
        <v>11</v>
      </c>
      <c r="C170">
        <v>3</v>
      </c>
      <c r="D170" s="81">
        <v>32124</v>
      </c>
      <c r="E170" s="2" t="s">
        <v>170</v>
      </c>
      <c r="F170" s="94" t="s">
        <v>0</v>
      </c>
      <c r="G170" s="2" t="s">
        <v>94</v>
      </c>
      <c r="H170" s="107">
        <v>0</v>
      </c>
      <c r="I170" s="2" t="s">
        <v>153</v>
      </c>
      <c r="K170" s="2" t="s">
        <v>141</v>
      </c>
      <c r="L170" t="s">
        <v>0</v>
      </c>
      <c r="M170" s="2" t="s">
        <v>96</v>
      </c>
      <c r="O170">
        <v>3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>
      <c r="A171" s="379">
        <v>164</v>
      </c>
      <c r="B171" s="68">
        <v>11</v>
      </c>
      <c r="C171">
        <v>4</v>
      </c>
      <c r="D171" s="81">
        <v>32124</v>
      </c>
      <c r="E171" s="2" t="s">
        <v>170</v>
      </c>
      <c r="F171" s="94" t="s">
        <v>0</v>
      </c>
      <c r="G171" s="2" t="s">
        <v>94</v>
      </c>
      <c r="H171" s="107"/>
      <c r="I171" s="2" t="s">
        <v>153</v>
      </c>
      <c r="K171" s="2" t="s">
        <v>139</v>
      </c>
      <c r="L171" t="s">
        <v>0</v>
      </c>
      <c r="M171" s="2" t="s">
        <v>97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>
      <c r="A172" s="379">
        <v>165</v>
      </c>
      <c r="B172" s="68">
        <v>11</v>
      </c>
      <c r="C172">
        <v>5</v>
      </c>
      <c r="D172" s="81">
        <v>32124</v>
      </c>
      <c r="E172" s="2" t="s">
        <v>170</v>
      </c>
      <c r="F172" s="94" t="s">
        <v>0</v>
      </c>
      <c r="G172" s="2" t="s">
        <v>94</v>
      </c>
      <c r="H172" s="107"/>
      <c r="I172" s="2" t="s">
        <v>153</v>
      </c>
      <c r="K172" s="2" t="s">
        <v>138</v>
      </c>
      <c r="L172" t="s">
        <v>0</v>
      </c>
      <c r="M172" s="2" t="s">
        <v>93</v>
      </c>
      <c r="O172">
        <v>3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>
      <c r="A173" s="379">
        <v>166</v>
      </c>
      <c r="B173" s="68">
        <v>11</v>
      </c>
      <c r="C173">
        <v>6</v>
      </c>
      <c r="D173" s="81">
        <v>32124</v>
      </c>
      <c r="E173" s="2" t="s">
        <v>170</v>
      </c>
      <c r="F173" s="94" t="s">
        <v>0</v>
      </c>
      <c r="G173" s="2" t="s">
        <v>94</v>
      </c>
      <c r="H173" s="107">
        <v>0</v>
      </c>
      <c r="I173" s="2" t="s">
        <v>153</v>
      </c>
      <c r="K173" s="2" t="s">
        <v>141</v>
      </c>
      <c r="L173" t="s">
        <v>0</v>
      </c>
      <c r="M173" s="2" t="s">
        <v>95</v>
      </c>
      <c r="O173">
        <v>3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>
      <c r="A174" s="379">
        <v>167</v>
      </c>
      <c r="B174" s="68">
        <v>11</v>
      </c>
      <c r="C174">
        <v>7</v>
      </c>
      <c r="D174" s="81">
        <v>32124</v>
      </c>
      <c r="E174" s="2" t="s">
        <v>170</v>
      </c>
      <c r="F174" s="94" t="s">
        <v>0</v>
      </c>
      <c r="G174" s="2" t="s">
        <v>94</v>
      </c>
      <c r="H174" s="107"/>
      <c r="I174" s="2" t="s">
        <v>153</v>
      </c>
      <c r="K174" s="2" t="s">
        <v>139</v>
      </c>
      <c r="L174" t="s">
        <v>0</v>
      </c>
      <c r="M174" s="2" t="s">
        <v>96</v>
      </c>
      <c r="O174">
        <v>3</v>
      </c>
      <c r="P174" s="1" t="s">
        <v>1</v>
      </c>
      <c r="Q174">
        <v>0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>
      <c r="A175" s="379">
        <v>168</v>
      </c>
      <c r="B175" s="68">
        <v>11</v>
      </c>
      <c r="C175">
        <v>8</v>
      </c>
      <c r="D175" s="81">
        <v>32124</v>
      </c>
      <c r="E175" s="2" t="s">
        <v>170</v>
      </c>
      <c r="F175" s="94" t="s">
        <v>0</v>
      </c>
      <c r="G175" s="2" t="s">
        <v>94</v>
      </c>
      <c r="H175" s="107"/>
      <c r="I175" s="2" t="s">
        <v>153</v>
      </c>
      <c r="K175" s="2" t="s">
        <v>140</v>
      </c>
      <c r="L175" t="s">
        <v>0</v>
      </c>
      <c r="M175" s="2" t="s">
        <v>97</v>
      </c>
      <c r="O175">
        <v>5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>
      <c r="A176" s="379">
        <v>169</v>
      </c>
      <c r="B176" s="68">
        <v>11</v>
      </c>
      <c r="C176">
        <v>9</v>
      </c>
      <c r="D176" s="81">
        <v>32124</v>
      </c>
      <c r="E176" s="2" t="s">
        <v>170</v>
      </c>
      <c r="F176" s="94" t="s">
        <v>0</v>
      </c>
      <c r="G176" s="2" t="s">
        <v>94</v>
      </c>
      <c r="H176" s="107">
        <v>0</v>
      </c>
      <c r="I176" s="2" t="s">
        <v>153</v>
      </c>
      <c r="K176" s="2" t="s">
        <v>139</v>
      </c>
      <c r="L176" t="s">
        <v>0</v>
      </c>
      <c r="M176" s="2" t="s">
        <v>95</v>
      </c>
      <c r="O176">
        <v>1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>
      <c r="A177" s="379">
        <v>170</v>
      </c>
      <c r="B177" s="68">
        <v>11</v>
      </c>
      <c r="C177">
        <v>10</v>
      </c>
      <c r="D177" s="81">
        <v>32124</v>
      </c>
      <c r="E177" s="2" t="s">
        <v>170</v>
      </c>
      <c r="F177" s="94" t="s">
        <v>0</v>
      </c>
      <c r="G177" s="2" t="s">
        <v>94</v>
      </c>
      <c r="H177" s="107">
        <v>0</v>
      </c>
      <c r="I177" s="2" t="s">
        <v>153</v>
      </c>
      <c r="K177" s="2" t="s">
        <v>141</v>
      </c>
      <c r="L177" t="s">
        <v>0</v>
      </c>
      <c r="M177" s="2" t="s">
        <v>93</v>
      </c>
      <c r="O177">
        <v>5</v>
      </c>
      <c r="P177" s="1" t="s">
        <v>1</v>
      </c>
      <c r="Q177">
        <v>8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>
      <c r="A178" s="379">
        <v>171</v>
      </c>
      <c r="B178" s="68">
        <v>11</v>
      </c>
      <c r="C178">
        <v>11</v>
      </c>
      <c r="D178" s="81">
        <v>32124</v>
      </c>
      <c r="E178" s="2" t="s">
        <v>170</v>
      </c>
      <c r="F178" s="94" t="s">
        <v>0</v>
      </c>
      <c r="G178" s="2" t="s">
        <v>94</v>
      </c>
      <c r="H178" s="107"/>
      <c r="I178" s="2" t="s">
        <v>153</v>
      </c>
      <c r="K178" s="2" t="s">
        <v>138</v>
      </c>
      <c r="L178" t="s">
        <v>0</v>
      </c>
      <c r="M178" s="2" t="s">
        <v>97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>
      <c r="A179" s="379">
        <v>172</v>
      </c>
      <c r="B179" s="68">
        <v>11</v>
      </c>
      <c r="C179">
        <v>12</v>
      </c>
      <c r="D179" s="81">
        <v>32124</v>
      </c>
      <c r="E179" s="2" t="s">
        <v>170</v>
      </c>
      <c r="F179" s="94" t="s">
        <v>0</v>
      </c>
      <c r="G179" s="2" t="s">
        <v>94</v>
      </c>
      <c r="H179" s="107"/>
      <c r="I179" s="2" t="s">
        <v>153</v>
      </c>
      <c r="K179" s="2" t="s">
        <v>140</v>
      </c>
      <c r="L179" t="s">
        <v>0</v>
      </c>
      <c r="M179" s="2" t="s">
        <v>96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>
      <c r="A180" s="379">
        <v>173</v>
      </c>
      <c r="B180" s="68">
        <v>11</v>
      </c>
      <c r="C180">
        <v>13</v>
      </c>
      <c r="D180" s="81">
        <v>32124</v>
      </c>
      <c r="E180" s="2" t="s">
        <v>170</v>
      </c>
      <c r="F180" s="94" t="s">
        <v>0</v>
      </c>
      <c r="G180" s="2" t="s">
        <v>94</v>
      </c>
      <c r="H180" s="107">
        <v>0</v>
      </c>
      <c r="I180" s="2" t="s">
        <v>153</v>
      </c>
      <c r="K180" s="2" t="s">
        <v>140</v>
      </c>
      <c r="L180" t="s">
        <v>0</v>
      </c>
      <c r="M180" s="2" t="s">
        <v>95</v>
      </c>
      <c r="O180">
        <v>2</v>
      </c>
      <c r="P180" s="1" t="s">
        <v>1</v>
      </c>
      <c r="Q180">
        <v>7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>
      <c r="A181" s="379">
        <v>174</v>
      </c>
      <c r="B181" s="68">
        <v>11</v>
      </c>
      <c r="C181">
        <v>14</v>
      </c>
      <c r="D181" s="81">
        <v>32124</v>
      </c>
      <c r="E181" s="2" t="s">
        <v>170</v>
      </c>
      <c r="F181" s="94" t="s">
        <v>0</v>
      </c>
      <c r="G181" s="2" t="s">
        <v>94</v>
      </c>
      <c r="H181" s="107">
        <v>0</v>
      </c>
      <c r="I181" s="2" t="s">
        <v>153</v>
      </c>
      <c r="K181" s="2" t="s">
        <v>139</v>
      </c>
      <c r="L181" t="s">
        <v>0</v>
      </c>
      <c r="M181" s="2" t="s">
        <v>93</v>
      </c>
      <c r="O181">
        <v>3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>
      <c r="A182" s="379">
        <v>175</v>
      </c>
      <c r="B182" s="68">
        <v>11</v>
      </c>
      <c r="C182">
        <v>15</v>
      </c>
      <c r="D182" s="81">
        <v>32124</v>
      </c>
      <c r="E182" s="2" t="s">
        <v>170</v>
      </c>
      <c r="F182" s="94" t="s">
        <v>0</v>
      </c>
      <c r="G182" s="2" t="s">
        <v>94</v>
      </c>
      <c r="H182" s="107"/>
      <c r="I182" s="2" t="s">
        <v>153</v>
      </c>
      <c r="K182" s="2" t="s">
        <v>141</v>
      </c>
      <c r="L182" t="s">
        <v>0</v>
      </c>
      <c r="M182" s="2" t="s">
        <v>97</v>
      </c>
      <c r="O182">
        <v>9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>
      <c r="A183" s="379">
        <v>176</v>
      </c>
      <c r="B183" s="68">
        <v>11</v>
      </c>
      <c r="C183">
        <v>16</v>
      </c>
      <c r="D183" s="81">
        <v>32124</v>
      </c>
      <c r="E183" s="2" t="s">
        <v>170</v>
      </c>
      <c r="F183" s="94" t="s">
        <v>0</v>
      </c>
      <c r="G183" s="2" t="s">
        <v>94</v>
      </c>
      <c r="H183" s="107"/>
      <c r="I183" s="2" t="s">
        <v>153</v>
      </c>
      <c r="K183" s="2" t="s">
        <v>138</v>
      </c>
      <c r="L183" t="s">
        <v>0</v>
      </c>
      <c r="M183" s="2" t="s">
        <v>96</v>
      </c>
      <c r="O183">
        <v>7</v>
      </c>
      <c r="P183" s="1" t="s">
        <v>1</v>
      </c>
      <c r="Q183">
        <v>0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>
      <c r="A184" s="379">
        <v>177</v>
      </c>
      <c r="B184" s="68">
        <v>12</v>
      </c>
      <c r="C184">
        <v>1</v>
      </c>
      <c r="D184" s="81">
        <v>32124</v>
      </c>
      <c r="E184" s="2" t="s">
        <v>374</v>
      </c>
      <c r="F184" s="94" t="s">
        <v>0</v>
      </c>
      <c r="G184" s="2" t="s">
        <v>100</v>
      </c>
      <c r="H184" s="107"/>
      <c r="I184" s="2" t="s">
        <v>153</v>
      </c>
      <c r="K184" s="2" t="s">
        <v>148</v>
      </c>
      <c r="L184" t="s">
        <v>0</v>
      </c>
      <c r="M184" s="2" t="s">
        <v>101</v>
      </c>
      <c r="O184">
        <v>4</v>
      </c>
      <c r="P184" s="1" t="s">
        <v>1</v>
      </c>
      <c r="Q184">
        <v>4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>
      <c r="A185" s="379">
        <v>178</v>
      </c>
      <c r="B185" s="68">
        <v>12</v>
      </c>
      <c r="C185">
        <v>2</v>
      </c>
      <c r="D185" s="81">
        <v>32124</v>
      </c>
      <c r="E185" s="2" t="s">
        <v>374</v>
      </c>
      <c r="F185" s="94" t="s">
        <v>0</v>
      </c>
      <c r="G185" s="2" t="s">
        <v>100</v>
      </c>
      <c r="H185" s="107"/>
      <c r="I185" s="2" t="s">
        <v>153</v>
      </c>
      <c r="K185" s="2" t="s">
        <v>84</v>
      </c>
      <c r="L185" t="s">
        <v>0</v>
      </c>
      <c r="M185" s="2" t="s">
        <v>99</v>
      </c>
      <c r="O185">
        <v>4</v>
      </c>
      <c r="P185" s="1" t="s">
        <v>1</v>
      </c>
      <c r="Q185">
        <v>3</v>
      </c>
      <c r="S185">
        <f t="shared" ref="S185:S200" si="33">IF(O185&gt;Q185,1,0)</f>
        <v>1</v>
      </c>
      <c r="T185">
        <f t="shared" ref="T185:T200" si="34">IF(ISNUMBER(Q185),IF(O185=Q185,1,0),0)</f>
        <v>0</v>
      </c>
      <c r="U185">
        <f t="shared" ref="U185:U200" si="35">IF(O185&lt;Q185,1,0)</f>
        <v>0</v>
      </c>
    </row>
    <row r="186" spans="1:21">
      <c r="A186" s="379">
        <v>179</v>
      </c>
      <c r="B186" s="68">
        <v>12</v>
      </c>
      <c r="C186">
        <v>3</v>
      </c>
      <c r="D186" s="81">
        <v>32124</v>
      </c>
      <c r="E186" s="2" t="s">
        <v>374</v>
      </c>
      <c r="F186" s="94" t="s">
        <v>0</v>
      </c>
      <c r="G186" s="2" t="s">
        <v>100</v>
      </c>
      <c r="H186" s="107"/>
      <c r="I186" s="2" t="s">
        <v>153</v>
      </c>
      <c r="K186" s="2" t="s">
        <v>83</v>
      </c>
      <c r="L186" t="s">
        <v>0</v>
      </c>
      <c r="M186" s="2" t="s">
        <v>102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>
      <c r="A187" s="379">
        <v>180</v>
      </c>
      <c r="B187" s="68">
        <v>12</v>
      </c>
      <c r="C187">
        <v>4</v>
      </c>
      <c r="D187" s="81">
        <v>32124</v>
      </c>
      <c r="E187" s="2" t="s">
        <v>374</v>
      </c>
      <c r="F187" s="94" t="s">
        <v>0</v>
      </c>
      <c r="G187" s="2" t="s">
        <v>100</v>
      </c>
      <c r="H187" s="107"/>
      <c r="I187" s="2" t="s">
        <v>153</v>
      </c>
      <c r="K187" s="2" t="s">
        <v>86</v>
      </c>
      <c r="L187" t="s">
        <v>0</v>
      </c>
      <c r="M187" s="2" t="s">
        <v>103</v>
      </c>
      <c r="O187">
        <v>2</v>
      </c>
      <c r="P187" s="1" t="s">
        <v>1</v>
      </c>
      <c r="Q187">
        <v>2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>
      <c r="A188" s="379">
        <v>181</v>
      </c>
      <c r="B188" s="68">
        <v>12</v>
      </c>
      <c r="C188">
        <v>5</v>
      </c>
      <c r="D188" s="81">
        <v>32124</v>
      </c>
      <c r="E188" s="2" t="s">
        <v>374</v>
      </c>
      <c r="F188" s="94" t="s">
        <v>0</v>
      </c>
      <c r="G188" s="2" t="s">
        <v>100</v>
      </c>
      <c r="H188" s="107">
        <v>0</v>
      </c>
      <c r="I188" s="2" t="s">
        <v>153</v>
      </c>
      <c r="K188" s="2" t="s">
        <v>84</v>
      </c>
      <c r="L188" t="s">
        <v>0</v>
      </c>
      <c r="M188" s="2" t="s">
        <v>101</v>
      </c>
      <c r="O188">
        <v>3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>
      <c r="A189" s="379">
        <v>182</v>
      </c>
      <c r="B189" s="68">
        <v>12</v>
      </c>
      <c r="C189">
        <v>6</v>
      </c>
      <c r="D189" s="81">
        <v>32124</v>
      </c>
      <c r="E189" s="2" t="s">
        <v>374</v>
      </c>
      <c r="F189" s="94" t="s">
        <v>0</v>
      </c>
      <c r="G189" s="2" t="s">
        <v>100</v>
      </c>
      <c r="H189" s="107"/>
      <c r="I189" s="2" t="s">
        <v>153</v>
      </c>
      <c r="K189" s="2" t="s">
        <v>83</v>
      </c>
      <c r="L189" t="s">
        <v>0</v>
      </c>
      <c r="M189" s="2" t="s">
        <v>99</v>
      </c>
      <c r="O189">
        <v>4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>
      <c r="A190" s="379">
        <v>183</v>
      </c>
      <c r="B190" s="68">
        <v>12</v>
      </c>
      <c r="C190">
        <v>7</v>
      </c>
      <c r="D190" s="81">
        <v>32124</v>
      </c>
      <c r="E190" s="2" t="s">
        <v>374</v>
      </c>
      <c r="F190" s="94" t="s">
        <v>0</v>
      </c>
      <c r="G190" s="2" t="s">
        <v>100</v>
      </c>
      <c r="H190" s="107"/>
      <c r="I190" s="2" t="s">
        <v>153</v>
      </c>
      <c r="K190" s="2" t="s">
        <v>86</v>
      </c>
      <c r="L190" t="s">
        <v>0</v>
      </c>
      <c r="M190" s="2" t="s">
        <v>102</v>
      </c>
      <c r="O190">
        <v>4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>
      <c r="A191" s="379">
        <v>184</v>
      </c>
      <c r="B191" s="68">
        <v>12</v>
      </c>
      <c r="C191">
        <v>8</v>
      </c>
      <c r="D191" s="81">
        <v>32124</v>
      </c>
      <c r="E191" s="2" t="s">
        <v>374</v>
      </c>
      <c r="F191" s="94" t="s">
        <v>0</v>
      </c>
      <c r="G191" s="2" t="s">
        <v>100</v>
      </c>
      <c r="H191" s="107">
        <v>0</v>
      </c>
      <c r="I191" s="2" t="s">
        <v>153</v>
      </c>
      <c r="K191" s="2" t="s">
        <v>148</v>
      </c>
      <c r="L191" t="s">
        <v>0</v>
      </c>
      <c r="M191" s="2" t="s">
        <v>103</v>
      </c>
      <c r="O191">
        <v>7</v>
      </c>
      <c r="P191" s="1" t="s">
        <v>1</v>
      </c>
      <c r="Q191">
        <v>8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>
      <c r="A192" s="379">
        <v>185</v>
      </c>
      <c r="B192" s="68">
        <v>12</v>
      </c>
      <c r="C192">
        <v>9</v>
      </c>
      <c r="D192" s="81">
        <v>32124</v>
      </c>
      <c r="E192" s="2" t="s">
        <v>374</v>
      </c>
      <c r="F192" s="94" t="s">
        <v>0</v>
      </c>
      <c r="G192" s="2" t="s">
        <v>100</v>
      </c>
      <c r="H192" s="107"/>
      <c r="I192" s="2" t="s">
        <v>153</v>
      </c>
      <c r="K192" s="2" t="s">
        <v>86</v>
      </c>
      <c r="L192" t="s">
        <v>0</v>
      </c>
      <c r="M192" s="2" t="s">
        <v>99</v>
      </c>
      <c r="O192">
        <v>5</v>
      </c>
      <c r="P192" s="1" t="s">
        <v>1</v>
      </c>
      <c r="Q192">
        <v>0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>
      <c r="A193" s="379">
        <v>186</v>
      </c>
      <c r="B193" s="68">
        <v>12</v>
      </c>
      <c r="C193">
        <v>10</v>
      </c>
      <c r="D193" s="81">
        <v>32124</v>
      </c>
      <c r="E193" s="2" t="s">
        <v>374</v>
      </c>
      <c r="F193" s="94" t="s">
        <v>0</v>
      </c>
      <c r="G193" s="2" t="s">
        <v>100</v>
      </c>
      <c r="H193" s="107"/>
      <c r="I193" s="2" t="s">
        <v>153</v>
      </c>
      <c r="K193" s="2" t="s">
        <v>83</v>
      </c>
      <c r="L193" t="s">
        <v>0</v>
      </c>
      <c r="M193" s="2" t="s">
        <v>101</v>
      </c>
      <c r="O193">
        <v>3</v>
      </c>
      <c r="P193" s="1" t="s">
        <v>1</v>
      </c>
      <c r="Q193">
        <v>3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>
      <c r="A194" s="379">
        <v>187</v>
      </c>
      <c r="B194" s="68">
        <v>12</v>
      </c>
      <c r="C194">
        <v>11</v>
      </c>
      <c r="D194" s="81">
        <v>32124</v>
      </c>
      <c r="E194" s="2" t="s">
        <v>374</v>
      </c>
      <c r="F194" s="94" t="s">
        <v>0</v>
      </c>
      <c r="G194" s="2" t="s">
        <v>100</v>
      </c>
      <c r="H194" s="107">
        <v>0</v>
      </c>
      <c r="I194" s="2" t="s">
        <v>153</v>
      </c>
      <c r="K194" s="2" t="s">
        <v>84</v>
      </c>
      <c r="L194" t="s">
        <v>0</v>
      </c>
      <c r="M194" s="2" t="s">
        <v>103</v>
      </c>
      <c r="O194">
        <v>6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>
      <c r="A195" s="379">
        <v>188</v>
      </c>
      <c r="B195" s="68">
        <v>12</v>
      </c>
      <c r="C195">
        <v>12</v>
      </c>
      <c r="D195" s="81">
        <v>32124</v>
      </c>
      <c r="E195" s="2" t="s">
        <v>374</v>
      </c>
      <c r="F195" s="94" t="s">
        <v>0</v>
      </c>
      <c r="G195" s="2" t="s">
        <v>100</v>
      </c>
      <c r="H195" s="107"/>
      <c r="I195" s="2" t="s">
        <v>153</v>
      </c>
      <c r="K195" s="2" t="s">
        <v>148</v>
      </c>
      <c r="L195" t="s">
        <v>0</v>
      </c>
      <c r="M195" s="2" t="s">
        <v>102</v>
      </c>
      <c r="O195">
        <v>5</v>
      </c>
      <c r="P195" s="1" t="s">
        <v>1</v>
      </c>
      <c r="Q195">
        <v>5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>
      <c r="A196" s="379">
        <v>189</v>
      </c>
      <c r="B196" s="68">
        <v>12</v>
      </c>
      <c r="C196">
        <v>13</v>
      </c>
      <c r="D196" s="81">
        <v>32124</v>
      </c>
      <c r="E196" s="2" t="s">
        <v>374</v>
      </c>
      <c r="F196" s="94" t="s">
        <v>0</v>
      </c>
      <c r="G196" s="2" t="s">
        <v>100</v>
      </c>
      <c r="H196" s="107">
        <v>0</v>
      </c>
      <c r="I196" s="2" t="s">
        <v>153</v>
      </c>
      <c r="K196" s="2" t="s">
        <v>148</v>
      </c>
      <c r="L196" t="s">
        <v>0</v>
      </c>
      <c r="M196" s="2" t="s">
        <v>99</v>
      </c>
      <c r="O196">
        <v>5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>
      <c r="A197" s="379">
        <v>190</v>
      </c>
      <c r="B197" s="68">
        <v>12</v>
      </c>
      <c r="C197">
        <v>14</v>
      </c>
      <c r="D197" s="81">
        <v>32124</v>
      </c>
      <c r="E197" s="2" t="s">
        <v>374</v>
      </c>
      <c r="F197" s="94" t="s">
        <v>0</v>
      </c>
      <c r="G197" s="2" t="s">
        <v>100</v>
      </c>
      <c r="H197" s="107">
        <v>0</v>
      </c>
      <c r="I197" s="2" t="s">
        <v>153</v>
      </c>
      <c r="K197" s="2" t="s">
        <v>86</v>
      </c>
      <c r="L197" t="s">
        <v>0</v>
      </c>
      <c r="M197" s="2" t="s">
        <v>101</v>
      </c>
      <c r="O197">
        <v>3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>
      <c r="A198" s="379">
        <v>191</v>
      </c>
      <c r="B198" s="68">
        <v>12</v>
      </c>
      <c r="C198">
        <v>15</v>
      </c>
      <c r="D198" s="81">
        <v>32124</v>
      </c>
      <c r="E198" s="2" t="s">
        <v>374</v>
      </c>
      <c r="F198" s="94" t="s">
        <v>0</v>
      </c>
      <c r="G198" s="2" t="s">
        <v>100</v>
      </c>
      <c r="H198" s="107">
        <v>0</v>
      </c>
      <c r="I198" s="2" t="s">
        <v>153</v>
      </c>
      <c r="K198" s="2" t="s">
        <v>83</v>
      </c>
      <c r="L198" t="s">
        <v>0</v>
      </c>
      <c r="M198" s="2" t="s">
        <v>103</v>
      </c>
      <c r="O198">
        <v>5</v>
      </c>
      <c r="P198" s="1" t="s">
        <v>1</v>
      </c>
      <c r="Q198">
        <v>9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>
      <c r="A199" s="379">
        <v>192</v>
      </c>
      <c r="B199" s="68">
        <v>12</v>
      </c>
      <c r="C199">
        <v>16</v>
      </c>
      <c r="D199" s="81">
        <v>32124</v>
      </c>
      <c r="E199" s="2" t="s">
        <v>374</v>
      </c>
      <c r="F199" s="94" t="s">
        <v>0</v>
      </c>
      <c r="G199" s="2" t="s">
        <v>100</v>
      </c>
      <c r="H199" s="107"/>
      <c r="I199" s="2" t="s">
        <v>153</v>
      </c>
      <c r="K199" s="2" t="s">
        <v>84</v>
      </c>
      <c r="L199" t="s">
        <v>0</v>
      </c>
      <c r="M199" s="2" t="s">
        <v>102</v>
      </c>
      <c r="O199">
        <v>3</v>
      </c>
      <c r="P199" s="1" t="s">
        <v>1</v>
      </c>
      <c r="Q199">
        <v>3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>
      <c r="A200" s="379">
        <v>193</v>
      </c>
      <c r="B200" s="68">
        <v>13</v>
      </c>
      <c r="C200">
        <v>1</v>
      </c>
      <c r="D200" s="81">
        <v>32124</v>
      </c>
      <c r="E200" s="2" t="s">
        <v>106</v>
      </c>
      <c r="F200" s="94" t="s">
        <v>0</v>
      </c>
      <c r="G200" s="2" t="s">
        <v>113</v>
      </c>
      <c r="H200" s="107"/>
      <c r="I200" s="2" t="s">
        <v>153</v>
      </c>
      <c r="K200" s="2" t="s">
        <v>198</v>
      </c>
      <c r="L200" t="s">
        <v>0</v>
      </c>
      <c r="M200" s="2" t="s">
        <v>198</v>
      </c>
      <c r="P200" s="1" t="s">
        <v>1</v>
      </c>
      <c r="S200">
        <f t="shared" si="33"/>
        <v>0</v>
      </c>
      <c r="T200">
        <f t="shared" si="34"/>
        <v>0</v>
      </c>
      <c r="U200">
        <f t="shared" si="35"/>
        <v>0</v>
      </c>
    </row>
    <row r="201" spans="1:21">
      <c r="A201" s="379">
        <v>194</v>
      </c>
      <c r="B201" s="68">
        <v>13</v>
      </c>
      <c r="C201">
        <v>2</v>
      </c>
      <c r="D201" s="81">
        <v>32124</v>
      </c>
      <c r="E201" s="2" t="s">
        <v>106</v>
      </c>
      <c r="F201" s="94" t="s">
        <v>0</v>
      </c>
      <c r="G201" s="2" t="s">
        <v>113</v>
      </c>
      <c r="H201" s="107"/>
      <c r="I201" s="2" t="s">
        <v>153</v>
      </c>
      <c r="K201" s="2" t="s">
        <v>198</v>
      </c>
      <c r="L201" t="s">
        <v>0</v>
      </c>
      <c r="M201" s="2" t="s">
        <v>198</v>
      </c>
      <c r="P201" s="1" t="s">
        <v>1</v>
      </c>
      <c r="S201">
        <f t="shared" ref="S201:S216" si="36">IF(O201&gt;Q201,1,0)</f>
        <v>0</v>
      </c>
      <c r="T201">
        <f t="shared" ref="T201:T216" si="37">IF(ISNUMBER(Q201),IF(O201=Q201,1,0),0)</f>
        <v>0</v>
      </c>
      <c r="U201">
        <f t="shared" ref="U201:U216" si="38">IF(O201&lt;Q201,1,0)</f>
        <v>0</v>
      </c>
    </row>
    <row r="202" spans="1:21">
      <c r="A202" s="379">
        <v>195</v>
      </c>
      <c r="B202" s="68">
        <v>13</v>
      </c>
      <c r="C202">
        <v>3</v>
      </c>
      <c r="D202" s="81">
        <v>32124</v>
      </c>
      <c r="E202" s="2" t="s">
        <v>106</v>
      </c>
      <c r="F202" s="94" t="s">
        <v>0</v>
      </c>
      <c r="G202" s="2" t="s">
        <v>113</v>
      </c>
      <c r="H202" s="107"/>
      <c r="I202" s="2" t="s">
        <v>153</v>
      </c>
      <c r="K202" s="2" t="s">
        <v>198</v>
      </c>
      <c r="L202" t="s">
        <v>0</v>
      </c>
      <c r="M202" s="2" t="s">
        <v>198</v>
      </c>
      <c r="P202" s="1" t="s">
        <v>1</v>
      </c>
      <c r="S202">
        <f t="shared" si="36"/>
        <v>0</v>
      </c>
      <c r="T202">
        <f t="shared" si="37"/>
        <v>0</v>
      </c>
      <c r="U202">
        <f t="shared" si="38"/>
        <v>0</v>
      </c>
    </row>
    <row r="203" spans="1:21">
      <c r="A203" s="379">
        <v>196</v>
      </c>
      <c r="B203" s="68">
        <v>13</v>
      </c>
      <c r="C203">
        <v>4</v>
      </c>
      <c r="D203" s="81">
        <v>32124</v>
      </c>
      <c r="E203" s="2" t="s">
        <v>106</v>
      </c>
      <c r="F203" s="94" t="s">
        <v>0</v>
      </c>
      <c r="G203" s="2" t="s">
        <v>113</v>
      </c>
      <c r="H203" s="107"/>
      <c r="I203" s="2" t="s">
        <v>153</v>
      </c>
      <c r="K203" s="2" t="s">
        <v>198</v>
      </c>
      <c r="L203" t="s">
        <v>0</v>
      </c>
      <c r="M203" s="2" t="s">
        <v>198</v>
      </c>
      <c r="P203" s="1" t="s">
        <v>1</v>
      </c>
      <c r="S203">
        <f t="shared" si="36"/>
        <v>0</v>
      </c>
      <c r="T203">
        <f t="shared" si="37"/>
        <v>0</v>
      </c>
      <c r="U203">
        <f t="shared" si="38"/>
        <v>0</v>
      </c>
    </row>
    <row r="204" spans="1:21">
      <c r="A204" s="379">
        <v>197</v>
      </c>
      <c r="B204" s="68">
        <v>13</v>
      </c>
      <c r="C204">
        <v>5</v>
      </c>
      <c r="D204" s="81">
        <v>32124</v>
      </c>
      <c r="E204" s="2" t="s">
        <v>106</v>
      </c>
      <c r="F204" s="94" t="s">
        <v>0</v>
      </c>
      <c r="G204" s="2" t="s">
        <v>113</v>
      </c>
      <c r="H204" s="107"/>
      <c r="I204" s="2" t="s">
        <v>153</v>
      </c>
      <c r="K204" s="2" t="s">
        <v>198</v>
      </c>
      <c r="L204" t="s">
        <v>0</v>
      </c>
      <c r="M204" s="2" t="s">
        <v>198</v>
      </c>
      <c r="P204" s="1" t="s">
        <v>1</v>
      </c>
      <c r="S204">
        <f t="shared" si="36"/>
        <v>0</v>
      </c>
      <c r="T204">
        <f t="shared" si="37"/>
        <v>0</v>
      </c>
      <c r="U204">
        <f t="shared" si="38"/>
        <v>0</v>
      </c>
    </row>
    <row r="205" spans="1:21">
      <c r="A205" s="379">
        <v>198</v>
      </c>
      <c r="B205" s="68">
        <v>13</v>
      </c>
      <c r="C205">
        <v>6</v>
      </c>
      <c r="D205" s="81">
        <v>32124</v>
      </c>
      <c r="E205" s="2" t="s">
        <v>106</v>
      </c>
      <c r="F205" s="94" t="s">
        <v>0</v>
      </c>
      <c r="G205" s="2" t="s">
        <v>113</v>
      </c>
      <c r="H205" s="107"/>
      <c r="I205" s="2" t="s">
        <v>153</v>
      </c>
      <c r="K205" s="2" t="s">
        <v>198</v>
      </c>
      <c r="L205" t="s">
        <v>0</v>
      </c>
      <c r="M205" s="2" t="s">
        <v>198</v>
      </c>
      <c r="P205" s="1" t="s">
        <v>1</v>
      </c>
      <c r="S205">
        <f t="shared" si="36"/>
        <v>0</v>
      </c>
      <c r="T205">
        <f t="shared" si="37"/>
        <v>0</v>
      </c>
      <c r="U205">
        <f t="shared" si="38"/>
        <v>0</v>
      </c>
    </row>
    <row r="206" spans="1:21">
      <c r="A206" s="379">
        <v>199</v>
      </c>
      <c r="B206" s="68">
        <v>13</v>
      </c>
      <c r="C206">
        <v>7</v>
      </c>
      <c r="D206" s="81">
        <v>32124</v>
      </c>
      <c r="E206" s="2" t="s">
        <v>106</v>
      </c>
      <c r="F206" s="94" t="s">
        <v>0</v>
      </c>
      <c r="G206" s="2" t="s">
        <v>113</v>
      </c>
      <c r="H206" s="107"/>
      <c r="I206" s="2" t="s">
        <v>153</v>
      </c>
      <c r="K206" s="2" t="s">
        <v>198</v>
      </c>
      <c r="L206" t="s">
        <v>0</v>
      </c>
      <c r="M206" s="2" t="s">
        <v>198</v>
      </c>
      <c r="P206" s="1" t="s">
        <v>1</v>
      </c>
      <c r="S206">
        <f t="shared" si="36"/>
        <v>0</v>
      </c>
      <c r="T206">
        <f t="shared" si="37"/>
        <v>0</v>
      </c>
      <c r="U206">
        <f t="shared" si="38"/>
        <v>0</v>
      </c>
    </row>
    <row r="207" spans="1:21">
      <c r="A207" s="379">
        <v>200</v>
      </c>
      <c r="B207" s="68">
        <v>13</v>
      </c>
      <c r="C207">
        <v>8</v>
      </c>
      <c r="D207" s="81">
        <v>32124</v>
      </c>
      <c r="E207" s="2" t="s">
        <v>106</v>
      </c>
      <c r="F207" s="94" t="s">
        <v>0</v>
      </c>
      <c r="G207" s="2" t="s">
        <v>113</v>
      </c>
      <c r="H207" s="107"/>
      <c r="I207" s="2" t="s">
        <v>153</v>
      </c>
      <c r="K207" s="2" t="s">
        <v>198</v>
      </c>
      <c r="L207" t="s">
        <v>0</v>
      </c>
      <c r="M207" s="2" t="s">
        <v>198</v>
      </c>
      <c r="P207" s="1" t="s">
        <v>1</v>
      </c>
      <c r="S207">
        <f t="shared" si="36"/>
        <v>0</v>
      </c>
      <c r="T207">
        <f t="shared" si="37"/>
        <v>0</v>
      </c>
      <c r="U207">
        <f t="shared" si="38"/>
        <v>0</v>
      </c>
    </row>
    <row r="208" spans="1:21">
      <c r="A208" s="379">
        <v>201</v>
      </c>
      <c r="B208" s="68">
        <v>13</v>
      </c>
      <c r="C208">
        <v>9</v>
      </c>
      <c r="D208" s="81">
        <v>32124</v>
      </c>
      <c r="E208" s="2" t="s">
        <v>106</v>
      </c>
      <c r="F208" s="94" t="s">
        <v>0</v>
      </c>
      <c r="G208" s="2" t="s">
        <v>113</v>
      </c>
      <c r="H208" s="107"/>
      <c r="I208" s="2" t="s">
        <v>153</v>
      </c>
      <c r="K208" s="2" t="s">
        <v>198</v>
      </c>
      <c r="L208" t="s">
        <v>0</v>
      </c>
      <c r="M208" s="2" t="s">
        <v>198</v>
      </c>
      <c r="P208" s="1" t="s">
        <v>1</v>
      </c>
      <c r="S208">
        <f t="shared" si="36"/>
        <v>0</v>
      </c>
      <c r="T208">
        <f t="shared" si="37"/>
        <v>0</v>
      </c>
      <c r="U208">
        <f t="shared" si="38"/>
        <v>0</v>
      </c>
    </row>
    <row r="209" spans="1:21">
      <c r="A209" s="379">
        <v>202</v>
      </c>
      <c r="B209" s="68">
        <v>13</v>
      </c>
      <c r="C209">
        <v>10</v>
      </c>
      <c r="D209" s="81">
        <v>32124</v>
      </c>
      <c r="E209" s="2" t="s">
        <v>106</v>
      </c>
      <c r="F209" s="94" t="s">
        <v>0</v>
      </c>
      <c r="G209" s="2" t="s">
        <v>113</v>
      </c>
      <c r="H209" s="107"/>
      <c r="I209" s="2" t="s">
        <v>153</v>
      </c>
      <c r="K209" s="2" t="s">
        <v>198</v>
      </c>
      <c r="L209" t="s">
        <v>0</v>
      </c>
      <c r="M209" s="2" t="s">
        <v>198</v>
      </c>
      <c r="P209" s="1" t="s">
        <v>1</v>
      </c>
      <c r="S209">
        <f t="shared" si="36"/>
        <v>0</v>
      </c>
      <c r="T209">
        <f t="shared" si="37"/>
        <v>0</v>
      </c>
      <c r="U209">
        <f t="shared" si="38"/>
        <v>0</v>
      </c>
    </row>
    <row r="210" spans="1:21">
      <c r="A210" s="379">
        <v>203</v>
      </c>
      <c r="B210" s="68">
        <v>13</v>
      </c>
      <c r="C210">
        <v>11</v>
      </c>
      <c r="D210" s="81">
        <v>32124</v>
      </c>
      <c r="E210" s="2" t="s">
        <v>106</v>
      </c>
      <c r="F210" s="94" t="s">
        <v>0</v>
      </c>
      <c r="G210" s="2" t="s">
        <v>113</v>
      </c>
      <c r="H210" s="107"/>
      <c r="I210" s="2" t="s">
        <v>153</v>
      </c>
      <c r="K210" s="2" t="s">
        <v>198</v>
      </c>
      <c r="L210" t="s">
        <v>0</v>
      </c>
      <c r="M210" s="2" t="s">
        <v>198</v>
      </c>
      <c r="P210" s="1" t="s">
        <v>1</v>
      </c>
      <c r="S210">
        <f t="shared" si="36"/>
        <v>0</v>
      </c>
      <c r="T210">
        <f t="shared" si="37"/>
        <v>0</v>
      </c>
      <c r="U210">
        <f t="shared" si="38"/>
        <v>0</v>
      </c>
    </row>
    <row r="211" spans="1:21">
      <c r="A211" s="379">
        <v>204</v>
      </c>
      <c r="B211" s="68">
        <v>13</v>
      </c>
      <c r="C211">
        <v>12</v>
      </c>
      <c r="D211" s="81">
        <v>32124</v>
      </c>
      <c r="E211" s="2" t="s">
        <v>106</v>
      </c>
      <c r="F211" s="94" t="s">
        <v>0</v>
      </c>
      <c r="G211" s="2" t="s">
        <v>113</v>
      </c>
      <c r="H211" s="107"/>
      <c r="I211" s="2" t="s">
        <v>153</v>
      </c>
      <c r="K211" s="2" t="s">
        <v>198</v>
      </c>
      <c r="L211" t="s">
        <v>0</v>
      </c>
      <c r="M211" s="2" t="s">
        <v>198</v>
      </c>
      <c r="P211" s="1" t="s">
        <v>1</v>
      </c>
      <c r="S211">
        <f t="shared" si="36"/>
        <v>0</v>
      </c>
      <c r="T211">
        <f t="shared" si="37"/>
        <v>0</v>
      </c>
      <c r="U211">
        <f t="shared" si="38"/>
        <v>0</v>
      </c>
    </row>
    <row r="212" spans="1:21">
      <c r="A212" s="379">
        <v>205</v>
      </c>
      <c r="B212" s="68">
        <v>13</v>
      </c>
      <c r="C212">
        <v>13</v>
      </c>
      <c r="D212" s="81">
        <v>32124</v>
      </c>
      <c r="E212" s="2" t="s">
        <v>106</v>
      </c>
      <c r="F212" s="94" t="s">
        <v>0</v>
      </c>
      <c r="G212" s="2" t="s">
        <v>113</v>
      </c>
      <c r="H212" s="107"/>
      <c r="I212" s="2" t="s">
        <v>153</v>
      </c>
      <c r="K212" s="2" t="s">
        <v>198</v>
      </c>
      <c r="L212" t="s">
        <v>0</v>
      </c>
      <c r="M212" s="2" t="s">
        <v>198</v>
      </c>
      <c r="P212" s="1" t="s">
        <v>1</v>
      </c>
      <c r="S212">
        <f t="shared" si="36"/>
        <v>0</v>
      </c>
      <c r="T212">
        <f t="shared" si="37"/>
        <v>0</v>
      </c>
      <c r="U212">
        <f t="shared" si="38"/>
        <v>0</v>
      </c>
    </row>
    <row r="213" spans="1:21">
      <c r="A213" s="379">
        <v>206</v>
      </c>
      <c r="B213" s="68">
        <v>13</v>
      </c>
      <c r="C213">
        <v>14</v>
      </c>
      <c r="D213" s="81">
        <v>32124</v>
      </c>
      <c r="E213" s="2" t="s">
        <v>106</v>
      </c>
      <c r="F213" s="94" t="s">
        <v>0</v>
      </c>
      <c r="G213" s="2" t="s">
        <v>113</v>
      </c>
      <c r="H213" s="107"/>
      <c r="I213" s="2" t="s">
        <v>153</v>
      </c>
      <c r="K213" s="2" t="s">
        <v>198</v>
      </c>
      <c r="L213" t="s">
        <v>0</v>
      </c>
      <c r="M213" s="2" t="s">
        <v>198</v>
      </c>
      <c r="P213" s="1" t="s">
        <v>1</v>
      </c>
      <c r="S213">
        <f t="shared" si="36"/>
        <v>0</v>
      </c>
      <c r="T213">
        <f t="shared" si="37"/>
        <v>0</v>
      </c>
      <c r="U213">
        <f t="shared" si="38"/>
        <v>0</v>
      </c>
    </row>
    <row r="214" spans="1:21">
      <c r="A214" s="379">
        <v>207</v>
      </c>
      <c r="B214" s="68">
        <v>13</v>
      </c>
      <c r="C214">
        <v>15</v>
      </c>
      <c r="D214" s="81">
        <v>32124</v>
      </c>
      <c r="E214" s="2" t="s">
        <v>106</v>
      </c>
      <c r="F214" s="94" t="s">
        <v>0</v>
      </c>
      <c r="G214" s="2" t="s">
        <v>113</v>
      </c>
      <c r="H214" s="107"/>
      <c r="I214" s="2" t="s">
        <v>153</v>
      </c>
      <c r="K214" s="2" t="s">
        <v>198</v>
      </c>
      <c r="L214" t="s">
        <v>0</v>
      </c>
      <c r="M214" s="2" t="s">
        <v>198</v>
      </c>
      <c r="P214" s="1" t="s">
        <v>1</v>
      </c>
      <c r="S214">
        <f t="shared" si="36"/>
        <v>0</v>
      </c>
      <c r="T214">
        <f t="shared" si="37"/>
        <v>0</v>
      </c>
      <c r="U214">
        <f t="shared" si="38"/>
        <v>0</v>
      </c>
    </row>
    <row r="215" spans="1:21">
      <c r="A215" s="379">
        <v>208</v>
      </c>
      <c r="B215" s="68">
        <v>13</v>
      </c>
      <c r="C215">
        <v>16</v>
      </c>
      <c r="D215" s="81">
        <v>32124</v>
      </c>
      <c r="E215" s="2" t="s">
        <v>106</v>
      </c>
      <c r="F215" s="94" t="s">
        <v>0</v>
      </c>
      <c r="G215" s="2" t="s">
        <v>113</v>
      </c>
      <c r="H215" s="107"/>
      <c r="I215" s="2" t="s">
        <v>153</v>
      </c>
      <c r="K215" s="2" t="s">
        <v>198</v>
      </c>
      <c r="L215" t="s">
        <v>0</v>
      </c>
      <c r="M215" s="2" t="s">
        <v>198</v>
      </c>
      <c r="P215" s="1" t="s">
        <v>1</v>
      </c>
      <c r="S215">
        <f t="shared" si="36"/>
        <v>0</v>
      </c>
      <c r="T215">
        <f t="shared" si="37"/>
        <v>0</v>
      </c>
      <c r="U215">
        <f t="shared" si="38"/>
        <v>0</v>
      </c>
    </row>
    <row r="216" spans="1:21">
      <c r="A216" s="379">
        <v>209</v>
      </c>
      <c r="B216" s="68">
        <v>14</v>
      </c>
      <c r="C216">
        <v>1</v>
      </c>
      <c r="D216" s="81">
        <v>32152</v>
      </c>
      <c r="E216" s="2" t="s">
        <v>133</v>
      </c>
      <c r="F216" s="94" t="s">
        <v>0</v>
      </c>
      <c r="G216" s="2" t="s">
        <v>72</v>
      </c>
      <c r="H216" s="107">
        <v>0</v>
      </c>
      <c r="I216" s="2" t="s">
        <v>153</v>
      </c>
      <c r="K216" s="2" t="s">
        <v>134</v>
      </c>
      <c r="L216" t="s">
        <v>0</v>
      </c>
      <c r="M216" s="2" t="s">
        <v>74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>
      <c r="A217" s="379">
        <v>210</v>
      </c>
      <c r="B217" s="68">
        <v>14</v>
      </c>
      <c r="C217">
        <v>2</v>
      </c>
      <c r="D217" s="81">
        <v>32152</v>
      </c>
      <c r="E217" s="2" t="s">
        <v>133</v>
      </c>
      <c r="F217" s="94" t="s">
        <v>0</v>
      </c>
      <c r="G217" s="2" t="s">
        <v>72</v>
      </c>
      <c r="H217" s="107"/>
      <c r="I217" s="2" t="s">
        <v>153</v>
      </c>
      <c r="K217" s="2" t="s">
        <v>149</v>
      </c>
      <c r="L217" t="s">
        <v>0</v>
      </c>
      <c r="M217" s="2" t="s">
        <v>75</v>
      </c>
      <c r="O217">
        <v>4</v>
      </c>
      <c r="P217" s="1" t="s">
        <v>1</v>
      </c>
      <c r="Q217">
        <v>3</v>
      </c>
      <c r="S217">
        <f t="shared" ref="S217:S232" si="39">IF(O217&gt;Q217,1,0)</f>
        <v>1</v>
      </c>
      <c r="T217">
        <f t="shared" ref="T217:T232" si="40">IF(ISNUMBER(Q217),IF(O217=Q217,1,0),0)</f>
        <v>0</v>
      </c>
      <c r="U217">
        <f t="shared" ref="U217:U232" si="41">IF(O217&lt;Q217,1,0)</f>
        <v>0</v>
      </c>
    </row>
    <row r="218" spans="1:21">
      <c r="A218" s="379">
        <v>211</v>
      </c>
      <c r="B218" s="68">
        <v>14</v>
      </c>
      <c r="C218">
        <v>3</v>
      </c>
      <c r="D218" s="81">
        <v>32152</v>
      </c>
      <c r="E218" s="2" t="s">
        <v>133</v>
      </c>
      <c r="F218" s="94" t="s">
        <v>0</v>
      </c>
      <c r="G218" s="2" t="s">
        <v>72</v>
      </c>
      <c r="H218" s="107">
        <v>0</v>
      </c>
      <c r="I218" s="2" t="s">
        <v>153</v>
      </c>
      <c r="K218" s="2" t="s">
        <v>135</v>
      </c>
      <c r="L218" t="s">
        <v>0</v>
      </c>
      <c r="M218" s="2" t="s">
        <v>76</v>
      </c>
      <c r="O218">
        <v>2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>
      <c r="A219" s="379">
        <v>212</v>
      </c>
      <c r="B219" s="68">
        <v>14</v>
      </c>
      <c r="C219">
        <v>4</v>
      </c>
      <c r="D219" s="81">
        <v>32152</v>
      </c>
      <c r="E219" s="2" t="s">
        <v>133</v>
      </c>
      <c r="F219" s="94" t="s">
        <v>0</v>
      </c>
      <c r="G219" s="2" t="s">
        <v>72</v>
      </c>
      <c r="H219" s="107"/>
      <c r="I219" s="2" t="s">
        <v>153</v>
      </c>
      <c r="K219" s="2" t="s">
        <v>132</v>
      </c>
      <c r="L219" t="s">
        <v>0</v>
      </c>
      <c r="M219" s="2" t="s">
        <v>77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>
      <c r="A220" s="379">
        <v>213</v>
      </c>
      <c r="B220" s="68">
        <v>14</v>
      </c>
      <c r="C220">
        <v>5</v>
      </c>
      <c r="D220" s="81">
        <v>32152</v>
      </c>
      <c r="E220" s="2" t="s">
        <v>133</v>
      </c>
      <c r="F220" s="94" t="s">
        <v>0</v>
      </c>
      <c r="G220" s="2" t="s">
        <v>72</v>
      </c>
      <c r="H220" s="107">
        <v>0</v>
      </c>
      <c r="I220" s="2" t="s">
        <v>153</v>
      </c>
      <c r="K220" s="2" t="s">
        <v>149</v>
      </c>
      <c r="L220" t="s">
        <v>0</v>
      </c>
      <c r="M220" s="2" t="s">
        <v>74</v>
      </c>
      <c r="O220">
        <v>3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>
      <c r="A221" s="379">
        <v>214</v>
      </c>
      <c r="B221" s="68">
        <v>14</v>
      </c>
      <c r="C221">
        <v>6</v>
      </c>
      <c r="D221" s="81">
        <v>32152</v>
      </c>
      <c r="E221" s="2" t="s">
        <v>133</v>
      </c>
      <c r="F221" s="94" t="s">
        <v>0</v>
      </c>
      <c r="G221" s="2" t="s">
        <v>72</v>
      </c>
      <c r="H221" s="107">
        <v>0</v>
      </c>
      <c r="I221" s="2" t="s">
        <v>153</v>
      </c>
      <c r="K221" s="2" t="s">
        <v>135</v>
      </c>
      <c r="L221" t="s">
        <v>0</v>
      </c>
      <c r="M221" s="2" t="s">
        <v>75</v>
      </c>
      <c r="O221">
        <v>1</v>
      </c>
      <c r="P221" s="1" t="s">
        <v>1</v>
      </c>
      <c r="Q221">
        <v>8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>
      <c r="A222" s="379">
        <v>215</v>
      </c>
      <c r="B222" s="68">
        <v>14</v>
      </c>
      <c r="C222">
        <v>7</v>
      </c>
      <c r="D222" s="81">
        <v>32152</v>
      </c>
      <c r="E222" s="2" t="s">
        <v>133</v>
      </c>
      <c r="F222" s="94" t="s">
        <v>0</v>
      </c>
      <c r="G222" s="2" t="s">
        <v>72</v>
      </c>
      <c r="H222" s="107"/>
      <c r="I222" s="2" t="s">
        <v>153</v>
      </c>
      <c r="K222" s="2" t="s">
        <v>132</v>
      </c>
      <c r="L222" t="s">
        <v>0</v>
      </c>
      <c r="M222" s="2" t="s">
        <v>76</v>
      </c>
      <c r="O222">
        <v>1</v>
      </c>
      <c r="P222" s="1" t="s">
        <v>1</v>
      </c>
      <c r="Q222">
        <v>1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>
      <c r="A223" s="379">
        <v>216</v>
      </c>
      <c r="B223" s="68">
        <v>14</v>
      </c>
      <c r="C223">
        <v>8</v>
      </c>
      <c r="D223" s="81">
        <v>32152</v>
      </c>
      <c r="E223" s="2" t="s">
        <v>133</v>
      </c>
      <c r="F223" s="94" t="s">
        <v>0</v>
      </c>
      <c r="G223" s="2" t="s">
        <v>72</v>
      </c>
      <c r="H223" s="107"/>
      <c r="I223" s="2" t="s">
        <v>153</v>
      </c>
      <c r="K223" s="2" t="s">
        <v>134</v>
      </c>
      <c r="L223" t="s">
        <v>0</v>
      </c>
      <c r="M223" s="2" t="s">
        <v>77</v>
      </c>
      <c r="O223">
        <v>7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>
      <c r="A224" s="379">
        <v>217</v>
      </c>
      <c r="B224" s="68">
        <v>14</v>
      </c>
      <c r="C224">
        <v>9</v>
      </c>
      <c r="D224" s="81">
        <v>32152</v>
      </c>
      <c r="E224" s="2" t="s">
        <v>133</v>
      </c>
      <c r="F224" s="94" t="s">
        <v>0</v>
      </c>
      <c r="G224" s="2" t="s">
        <v>72</v>
      </c>
      <c r="H224" s="107"/>
      <c r="I224" s="2" t="s">
        <v>153</v>
      </c>
      <c r="K224" s="2" t="s">
        <v>132</v>
      </c>
      <c r="L224" t="s">
        <v>0</v>
      </c>
      <c r="M224" s="2" t="s">
        <v>75</v>
      </c>
      <c r="O224">
        <v>2</v>
      </c>
      <c r="P224" s="1" t="s">
        <v>1</v>
      </c>
      <c r="Q224">
        <v>2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>
      <c r="A225" s="379">
        <v>218</v>
      </c>
      <c r="B225" s="68">
        <v>14</v>
      </c>
      <c r="C225">
        <v>10</v>
      </c>
      <c r="D225" s="81">
        <v>32152</v>
      </c>
      <c r="E225" s="2" t="s">
        <v>133</v>
      </c>
      <c r="F225" s="94" t="s">
        <v>0</v>
      </c>
      <c r="G225" s="2" t="s">
        <v>72</v>
      </c>
      <c r="H225" s="107">
        <v>0</v>
      </c>
      <c r="I225" s="2" t="s">
        <v>153</v>
      </c>
      <c r="K225" s="2" t="s">
        <v>135</v>
      </c>
      <c r="L225" t="s">
        <v>0</v>
      </c>
      <c r="M225" s="2" t="s">
        <v>74</v>
      </c>
      <c r="O225">
        <v>2</v>
      </c>
      <c r="P225" s="1" t="s">
        <v>1</v>
      </c>
      <c r="Q225">
        <v>5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>
      <c r="A226" s="379">
        <v>219</v>
      </c>
      <c r="B226" s="68">
        <v>14</v>
      </c>
      <c r="C226">
        <v>11</v>
      </c>
      <c r="D226" s="81">
        <v>32152</v>
      </c>
      <c r="E226" s="2" t="s">
        <v>133</v>
      </c>
      <c r="F226" s="94" t="s">
        <v>0</v>
      </c>
      <c r="G226" s="2" t="s">
        <v>72</v>
      </c>
      <c r="H226" s="107"/>
      <c r="I226" s="2" t="s">
        <v>153</v>
      </c>
      <c r="K226" s="2" t="s">
        <v>149</v>
      </c>
      <c r="L226" t="s">
        <v>0</v>
      </c>
      <c r="M226" s="2" t="s">
        <v>77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>
      <c r="A227" s="379">
        <v>220</v>
      </c>
      <c r="B227" s="68">
        <v>14</v>
      </c>
      <c r="C227">
        <v>12</v>
      </c>
      <c r="D227" s="81">
        <v>32152</v>
      </c>
      <c r="E227" s="2" t="s">
        <v>133</v>
      </c>
      <c r="F227" s="94" t="s">
        <v>0</v>
      </c>
      <c r="G227" s="2" t="s">
        <v>72</v>
      </c>
      <c r="H227" s="107"/>
      <c r="I227" s="2" t="s">
        <v>153</v>
      </c>
      <c r="K227" s="2" t="s">
        <v>134</v>
      </c>
      <c r="L227" t="s">
        <v>0</v>
      </c>
      <c r="M227" s="2" t="s">
        <v>76</v>
      </c>
      <c r="O227">
        <v>8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>
      <c r="A228" s="379">
        <v>221</v>
      </c>
      <c r="B228" s="68">
        <v>14</v>
      </c>
      <c r="C228">
        <v>13</v>
      </c>
      <c r="D228" s="81">
        <v>32152</v>
      </c>
      <c r="E228" s="2" t="s">
        <v>133</v>
      </c>
      <c r="F228" s="94" t="s">
        <v>0</v>
      </c>
      <c r="G228" s="2" t="s">
        <v>72</v>
      </c>
      <c r="H228" s="107">
        <v>0</v>
      </c>
      <c r="I228" s="2" t="s">
        <v>153</v>
      </c>
      <c r="K228" s="2" t="s">
        <v>134</v>
      </c>
      <c r="L228" t="s">
        <v>0</v>
      </c>
      <c r="M228" s="2" t="s">
        <v>75</v>
      </c>
      <c r="O228">
        <v>2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>
      <c r="A229" s="379">
        <v>222</v>
      </c>
      <c r="B229" s="68">
        <v>14</v>
      </c>
      <c r="C229">
        <v>14</v>
      </c>
      <c r="D229" s="81">
        <v>32152</v>
      </c>
      <c r="E229" s="2" t="s">
        <v>133</v>
      </c>
      <c r="F229" s="94" t="s">
        <v>0</v>
      </c>
      <c r="G229" s="2" t="s">
        <v>72</v>
      </c>
      <c r="H229" s="107">
        <v>0</v>
      </c>
      <c r="I229" s="2" t="s">
        <v>153</v>
      </c>
      <c r="K229" s="2" t="s">
        <v>132</v>
      </c>
      <c r="L229" t="s">
        <v>0</v>
      </c>
      <c r="M229" s="2" t="s">
        <v>74</v>
      </c>
      <c r="O229">
        <v>3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>
      <c r="A230" s="379">
        <v>223</v>
      </c>
      <c r="B230" s="68">
        <v>14</v>
      </c>
      <c r="C230">
        <v>15</v>
      </c>
      <c r="D230" s="81">
        <v>32152</v>
      </c>
      <c r="E230" s="2" t="s">
        <v>133</v>
      </c>
      <c r="F230" s="94" t="s">
        <v>0</v>
      </c>
      <c r="G230" s="2" t="s">
        <v>72</v>
      </c>
      <c r="H230" s="107"/>
      <c r="I230" s="2" t="s">
        <v>153</v>
      </c>
      <c r="K230" s="2" t="s">
        <v>135</v>
      </c>
      <c r="L230" t="s">
        <v>0</v>
      </c>
      <c r="M230" s="2" t="s">
        <v>77</v>
      </c>
      <c r="O230">
        <v>5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>
      <c r="A231" s="379">
        <v>224</v>
      </c>
      <c r="B231" s="68">
        <v>14</v>
      </c>
      <c r="C231">
        <v>16</v>
      </c>
      <c r="D231" s="81">
        <v>32152</v>
      </c>
      <c r="E231" s="2" t="s">
        <v>133</v>
      </c>
      <c r="F231" s="94" t="s">
        <v>0</v>
      </c>
      <c r="G231" s="2" t="s">
        <v>72</v>
      </c>
      <c r="H231" s="107">
        <v>0</v>
      </c>
      <c r="I231" s="2" t="s">
        <v>153</v>
      </c>
      <c r="K231" s="2" t="s">
        <v>149</v>
      </c>
      <c r="L231" t="s">
        <v>0</v>
      </c>
      <c r="M231" s="2" t="s">
        <v>76</v>
      </c>
      <c r="O231">
        <v>2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>
      <c r="A232" s="379">
        <v>225</v>
      </c>
      <c r="B232" s="68">
        <v>15</v>
      </c>
      <c r="C232">
        <v>1</v>
      </c>
      <c r="D232" s="81">
        <v>32158</v>
      </c>
      <c r="E232" s="2" t="s">
        <v>100</v>
      </c>
      <c r="F232" s="94" t="s">
        <v>0</v>
      </c>
      <c r="G232" s="2" t="s">
        <v>72</v>
      </c>
      <c r="H232" s="107">
        <v>0</v>
      </c>
      <c r="I232" s="2" t="s">
        <v>153</v>
      </c>
      <c r="K232" s="2" t="s">
        <v>99</v>
      </c>
      <c r="L232" t="s">
        <v>0</v>
      </c>
      <c r="M232" s="2" t="s">
        <v>74</v>
      </c>
      <c r="O232">
        <v>3</v>
      </c>
      <c r="P232" s="1" t="s">
        <v>1</v>
      </c>
      <c r="Q232">
        <v>7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>
      <c r="A233" s="379">
        <v>226</v>
      </c>
      <c r="B233" s="68">
        <v>15</v>
      </c>
      <c r="C233">
        <v>2</v>
      </c>
      <c r="D233" s="81">
        <v>32158</v>
      </c>
      <c r="E233" s="2" t="s">
        <v>100</v>
      </c>
      <c r="F233" s="94" t="s">
        <v>0</v>
      </c>
      <c r="G233" s="2" t="s">
        <v>72</v>
      </c>
      <c r="H233" s="107"/>
      <c r="I233" s="2" t="s">
        <v>153</v>
      </c>
      <c r="K233" s="2" t="s">
        <v>102</v>
      </c>
      <c r="L233" t="s">
        <v>0</v>
      </c>
      <c r="M233" s="2" t="s">
        <v>75</v>
      </c>
      <c r="O233">
        <v>1</v>
      </c>
      <c r="P233" s="1" t="s">
        <v>1</v>
      </c>
      <c r="Q233">
        <v>1</v>
      </c>
      <c r="S233">
        <f t="shared" ref="S233:S248" si="42">IF(O233&gt;Q233,1,0)</f>
        <v>0</v>
      </c>
      <c r="T233">
        <f t="shared" ref="T233:T248" si="43">IF(ISNUMBER(Q233),IF(O233=Q233,1,0),0)</f>
        <v>1</v>
      </c>
      <c r="U233">
        <f t="shared" ref="U233:U248" si="44">IF(O233&lt;Q233,1,0)</f>
        <v>0</v>
      </c>
    </row>
    <row r="234" spans="1:21">
      <c r="A234" s="379">
        <v>227</v>
      </c>
      <c r="B234" s="68">
        <v>15</v>
      </c>
      <c r="C234">
        <v>3</v>
      </c>
      <c r="D234" s="81">
        <v>32158</v>
      </c>
      <c r="E234" s="2" t="s">
        <v>100</v>
      </c>
      <c r="F234" s="94" t="s">
        <v>0</v>
      </c>
      <c r="G234" s="2" t="s">
        <v>72</v>
      </c>
      <c r="H234" s="107"/>
      <c r="I234" s="2" t="s">
        <v>153</v>
      </c>
      <c r="K234" s="2" t="s">
        <v>103</v>
      </c>
      <c r="L234" t="s">
        <v>0</v>
      </c>
      <c r="M234" s="2" t="s">
        <v>76</v>
      </c>
      <c r="O234">
        <v>9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>
      <c r="A235" s="379">
        <v>228</v>
      </c>
      <c r="B235" s="68">
        <v>15</v>
      </c>
      <c r="C235">
        <v>4</v>
      </c>
      <c r="D235" s="81">
        <v>32158</v>
      </c>
      <c r="E235" s="2" t="s">
        <v>100</v>
      </c>
      <c r="F235" s="94" t="s">
        <v>0</v>
      </c>
      <c r="G235" s="2" t="s">
        <v>72</v>
      </c>
      <c r="H235" s="107">
        <v>0</v>
      </c>
      <c r="I235" s="2" t="s">
        <v>153</v>
      </c>
      <c r="K235" s="2" t="s">
        <v>101</v>
      </c>
      <c r="L235" t="s">
        <v>0</v>
      </c>
      <c r="M235" s="2" t="s">
        <v>77</v>
      </c>
      <c r="O235">
        <v>4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>
      <c r="A236" s="379">
        <v>229</v>
      </c>
      <c r="B236" s="68">
        <v>15</v>
      </c>
      <c r="C236">
        <v>5</v>
      </c>
      <c r="D236" s="81">
        <v>32158</v>
      </c>
      <c r="E236" s="2" t="s">
        <v>100</v>
      </c>
      <c r="F236" s="94" t="s">
        <v>0</v>
      </c>
      <c r="G236" s="2" t="s">
        <v>72</v>
      </c>
      <c r="H236" s="107">
        <v>0</v>
      </c>
      <c r="I236" s="2" t="s">
        <v>153</v>
      </c>
      <c r="K236" s="2" t="s">
        <v>102</v>
      </c>
      <c r="L236" t="s">
        <v>0</v>
      </c>
      <c r="M236" s="2" t="s">
        <v>74</v>
      </c>
      <c r="O236">
        <v>3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>
      <c r="A237" s="379">
        <v>230</v>
      </c>
      <c r="B237" s="68">
        <v>15</v>
      </c>
      <c r="C237">
        <v>6</v>
      </c>
      <c r="D237" s="81">
        <v>32158</v>
      </c>
      <c r="E237" s="2" t="s">
        <v>100</v>
      </c>
      <c r="F237" s="94" t="s">
        <v>0</v>
      </c>
      <c r="G237" s="2" t="s">
        <v>72</v>
      </c>
      <c r="H237" s="107"/>
      <c r="I237" s="2" t="s">
        <v>153</v>
      </c>
      <c r="K237" s="2" t="s">
        <v>103</v>
      </c>
      <c r="L237" t="s">
        <v>0</v>
      </c>
      <c r="M237" s="2" t="s">
        <v>75</v>
      </c>
      <c r="O237">
        <v>6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>
      <c r="A238" s="379">
        <v>231</v>
      </c>
      <c r="B238" s="68">
        <v>15</v>
      </c>
      <c r="C238">
        <v>7</v>
      </c>
      <c r="D238" s="81">
        <v>32158</v>
      </c>
      <c r="E238" s="2" t="s">
        <v>100</v>
      </c>
      <c r="F238" s="94" t="s">
        <v>0</v>
      </c>
      <c r="G238" s="2" t="s">
        <v>72</v>
      </c>
      <c r="H238" s="107"/>
      <c r="I238" s="2" t="s">
        <v>153</v>
      </c>
      <c r="K238" s="2" t="s">
        <v>101</v>
      </c>
      <c r="L238" t="s">
        <v>0</v>
      </c>
      <c r="M238" s="2" t="s">
        <v>76</v>
      </c>
      <c r="O238">
        <v>7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>
      <c r="A239" s="379">
        <v>232</v>
      </c>
      <c r="B239" s="68">
        <v>15</v>
      </c>
      <c r="C239">
        <v>8</v>
      </c>
      <c r="D239" s="81">
        <v>32158</v>
      </c>
      <c r="E239" s="2" t="s">
        <v>100</v>
      </c>
      <c r="F239" s="94" t="s">
        <v>0</v>
      </c>
      <c r="G239" s="2" t="s">
        <v>72</v>
      </c>
      <c r="H239" s="107"/>
      <c r="I239" s="2" t="s">
        <v>153</v>
      </c>
      <c r="K239" s="2" t="s">
        <v>99</v>
      </c>
      <c r="L239" t="s">
        <v>0</v>
      </c>
      <c r="M239" s="2" t="s">
        <v>77</v>
      </c>
      <c r="O239">
        <v>3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>
      <c r="A240" s="379">
        <v>233</v>
      </c>
      <c r="B240" s="68">
        <v>15</v>
      </c>
      <c r="C240">
        <v>9</v>
      </c>
      <c r="D240" s="81">
        <v>32158</v>
      </c>
      <c r="E240" s="2" t="s">
        <v>100</v>
      </c>
      <c r="F240" s="94" t="s">
        <v>0</v>
      </c>
      <c r="G240" s="2" t="s">
        <v>72</v>
      </c>
      <c r="H240" s="107">
        <v>0</v>
      </c>
      <c r="I240" s="2" t="s">
        <v>153</v>
      </c>
      <c r="K240" s="2" t="s">
        <v>101</v>
      </c>
      <c r="L240" t="s">
        <v>0</v>
      </c>
      <c r="M240" s="2" t="s">
        <v>75</v>
      </c>
      <c r="O240">
        <v>3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>
      <c r="A241" s="379">
        <v>234</v>
      </c>
      <c r="B241" s="68">
        <v>15</v>
      </c>
      <c r="C241">
        <v>10</v>
      </c>
      <c r="D241" s="81">
        <v>32158</v>
      </c>
      <c r="E241" s="2" t="s">
        <v>100</v>
      </c>
      <c r="F241" s="94" t="s">
        <v>0</v>
      </c>
      <c r="G241" s="2" t="s">
        <v>72</v>
      </c>
      <c r="H241" s="107">
        <v>0</v>
      </c>
      <c r="I241" s="2" t="s">
        <v>153</v>
      </c>
      <c r="K241" s="2" t="s">
        <v>103</v>
      </c>
      <c r="L241" t="s">
        <v>0</v>
      </c>
      <c r="M241" s="2" t="s">
        <v>74</v>
      </c>
      <c r="O241">
        <v>4</v>
      </c>
      <c r="P241" s="1" t="s">
        <v>1</v>
      </c>
      <c r="Q241">
        <v>13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>
      <c r="A242" s="379">
        <v>235</v>
      </c>
      <c r="B242" s="68">
        <v>15</v>
      </c>
      <c r="C242">
        <v>11</v>
      </c>
      <c r="D242" s="81">
        <v>32158</v>
      </c>
      <c r="E242" s="2" t="s">
        <v>100</v>
      </c>
      <c r="F242" s="94" t="s">
        <v>0</v>
      </c>
      <c r="G242" s="2" t="s">
        <v>72</v>
      </c>
      <c r="H242" s="107"/>
      <c r="I242" s="2" t="s">
        <v>153</v>
      </c>
      <c r="K242" s="2" t="s">
        <v>102</v>
      </c>
      <c r="L242" t="s">
        <v>0</v>
      </c>
      <c r="M242" s="2" t="s">
        <v>77</v>
      </c>
      <c r="O242">
        <v>6</v>
      </c>
      <c r="P242" s="1" t="s">
        <v>1</v>
      </c>
      <c r="Q242">
        <v>6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>
      <c r="A243" s="379">
        <v>236</v>
      </c>
      <c r="B243" s="68">
        <v>15</v>
      </c>
      <c r="C243">
        <v>12</v>
      </c>
      <c r="D243" s="81">
        <v>32158</v>
      </c>
      <c r="E243" s="2" t="s">
        <v>100</v>
      </c>
      <c r="F243" s="94" t="s">
        <v>0</v>
      </c>
      <c r="G243" s="2" t="s">
        <v>72</v>
      </c>
      <c r="H243" s="107">
        <v>0</v>
      </c>
      <c r="I243" s="2" t="s">
        <v>153</v>
      </c>
      <c r="K243" s="2" t="s">
        <v>99</v>
      </c>
      <c r="L243" t="s">
        <v>0</v>
      </c>
      <c r="M243" s="2" t="s">
        <v>76</v>
      </c>
      <c r="O243">
        <v>2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>
      <c r="A244" s="379">
        <v>237</v>
      </c>
      <c r="B244" s="68">
        <v>15</v>
      </c>
      <c r="C244">
        <v>13</v>
      </c>
      <c r="D244" s="81">
        <v>32158</v>
      </c>
      <c r="E244" s="2" t="s">
        <v>100</v>
      </c>
      <c r="F244" s="94" t="s">
        <v>0</v>
      </c>
      <c r="G244" s="2" t="s">
        <v>72</v>
      </c>
      <c r="H244" s="107">
        <v>0</v>
      </c>
      <c r="I244" s="2" t="s">
        <v>153</v>
      </c>
      <c r="K244" s="2" t="s">
        <v>99</v>
      </c>
      <c r="L244" t="s">
        <v>0</v>
      </c>
      <c r="M244" s="2" t="s">
        <v>75</v>
      </c>
      <c r="O244">
        <v>2</v>
      </c>
      <c r="P244" s="1" t="s">
        <v>1</v>
      </c>
      <c r="Q244">
        <v>7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>
      <c r="A245" s="379">
        <v>238</v>
      </c>
      <c r="B245" s="68">
        <v>15</v>
      </c>
      <c r="C245">
        <v>14</v>
      </c>
      <c r="D245" s="81">
        <v>32158</v>
      </c>
      <c r="E245" s="2" t="s">
        <v>100</v>
      </c>
      <c r="F245" s="94" t="s">
        <v>0</v>
      </c>
      <c r="G245" s="2" t="s">
        <v>72</v>
      </c>
      <c r="H245" s="107">
        <v>0</v>
      </c>
      <c r="I245" s="2" t="s">
        <v>153</v>
      </c>
      <c r="K245" s="2" t="s">
        <v>101</v>
      </c>
      <c r="L245" t="s">
        <v>0</v>
      </c>
      <c r="M245" s="2" t="s">
        <v>74</v>
      </c>
      <c r="O245">
        <v>4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>
      <c r="A246" s="379">
        <v>239</v>
      </c>
      <c r="B246" s="68">
        <v>15</v>
      </c>
      <c r="C246">
        <v>15</v>
      </c>
      <c r="D246" s="81">
        <v>32158</v>
      </c>
      <c r="E246" s="2" t="s">
        <v>100</v>
      </c>
      <c r="F246" s="94" t="s">
        <v>0</v>
      </c>
      <c r="G246" s="2" t="s">
        <v>72</v>
      </c>
      <c r="H246" s="107"/>
      <c r="I246" s="2" t="s">
        <v>153</v>
      </c>
      <c r="K246" s="2" t="s">
        <v>103</v>
      </c>
      <c r="L246" t="s">
        <v>0</v>
      </c>
      <c r="M246" s="2" t="s">
        <v>77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>
      <c r="A247" s="379">
        <v>240</v>
      </c>
      <c r="B247" s="68">
        <v>15</v>
      </c>
      <c r="C247">
        <v>16</v>
      </c>
      <c r="D247" s="81">
        <v>32158</v>
      </c>
      <c r="E247" s="2" t="s">
        <v>100</v>
      </c>
      <c r="F247" s="94" t="s">
        <v>0</v>
      </c>
      <c r="G247" s="2" t="s">
        <v>72</v>
      </c>
      <c r="H247" s="107"/>
      <c r="I247" s="2" t="s">
        <v>153</v>
      </c>
      <c r="K247" s="2" t="s">
        <v>102</v>
      </c>
      <c r="L247" t="s">
        <v>0</v>
      </c>
      <c r="M247" s="2" t="s">
        <v>76</v>
      </c>
      <c r="O247">
        <v>6</v>
      </c>
      <c r="P247" s="1" t="s">
        <v>1</v>
      </c>
      <c r="Q247">
        <v>5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>
      <c r="A248" s="379">
        <v>241</v>
      </c>
      <c r="B248" s="68">
        <v>16</v>
      </c>
      <c r="C248">
        <v>1</v>
      </c>
      <c r="D248" s="81">
        <v>32158</v>
      </c>
      <c r="E248" s="2" t="s">
        <v>133</v>
      </c>
      <c r="F248" s="94" t="s">
        <v>0</v>
      </c>
      <c r="G248" s="2" t="s">
        <v>106</v>
      </c>
      <c r="H248" s="107"/>
      <c r="I248" s="2" t="s">
        <v>153</v>
      </c>
      <c r="K248" s="2" t="s">
        <v>198</v>
      </c>
      <c r="L248" t="s">
        <v>0</v>
      </c>
      <c r="M248" s="2" t="s">
        <v>198</v>
      </c>
      <c r="P248" s="1" t="s">
        <v>1</v>
      </c>
      <c r="S248">
        <f t="shared" si="42"/>
        <v>0</v>
      </c>
      <c r="T248">
        <f t="shared" si="43"/>
        <v>0</v>
      </c>
      <c r="U248">
        <f t="shared" si="44"/>
        <v>0</v>
      </c>
    </row>
    <row r="249" spans="1:21">
      <c r="A249" s="379">
        <v>242</v>
      </c>
      <c r="B249" s="68">
        <v>16</v>
      </c>
      <c r="C249">
        <v>2</v>
      </c>
      <c r="D249" s="81">
        <v>32158</v>
      </c>
      <c r="E249" s="2" t="s">
        <v>133</v>
      </c>
      <c r="F249" s="94" t="s">
        <v>0</v>
      </c>
      <c r="G249" s="2" t="s">
        <v>106</v>
      </c>
      <c r="H249" s="107"/>
      <c r="I249" s="2" t="s">
        <v>153</v>
      </c>
      <c r="K249" s="2" t="s">
        <v>198</v>
      </c>
      <c r="L249" t="s">
        <v>0</v>
      </c>
      <c r="M249" s="2" t="s">
        <v>198</v>
      </c>
      <c r="P249" s="1" t="s">
        <v>1</v>
      </c>
      <c r="S249">
        <f t="shared" ref="S249:S264" si="45">IF(O249&gt;Q249,1,0)</f>
        <v>0</v>
      </c>
      <c r="T249">
        <f t="shared" ref="T249:T264" si="46">IF(ISNUMBER(Q249),IF(O249=Q249,1,0),0)</f>
        <v>0</v>
      </c>
      <c r="U249">
        <f t="shared" ref="U249:U264" si="47">IF(O249&lt;Q249,1,0)</f>
        <v>0</v>
      </c>
    </row>
    <row r="250" spans="1:21">
      <c r="A250" s="379">
        <v>243</v>
      </c>
      <c r="B250" s="68">
        <v>16</v>
      </c>
      <c r="C250">
        <v>3</v>
      </c>
      <c r="D250" s="81">
        <v>32158</v>
      </c>
      <c r="E250" s="2" t="s">
        <v>133</v>
      </c>
      <c r="F250" s="94" t="s">
        <v>0</v>
      </c>
      <c r="G250" s="2" t="s">
        <v>106</v>
      </c>
      <c r="H250" s="107"/>
      <c r="I250" s="2" t="s">
        <v>153</v>
      </c>
      <c r="K250" s="2" t="s">
        <v>198</v>
      </c>
      <c r="L250" t="s">
        <v>0</v>
      </c>
      <c r="M250" s="2" t="s">
        <v>198</v>
      </c>
      <c r="P250" s="1" t="s">
        <v>1</v>
      </c>
      <c r="S250">
        <f t="shared" si="45"/>
        <v>0</v>
      </c>
      <c r="T250">
        <f t="shared" si="46"/>
        <v>0</v>
      </c>
      <c r="U250">
        <f t="shared" si="47"/>
        <v>0</v>
      </c>
    </row>
    <row r="251" spans="1:21">
      <c r="A251" s="379">
        <v>244</v>
      </c>
      <c r="B251" s="68">
        <v>16</v>
      </c>
      <c r="C251">
        <v>4</v>
      </c>
      <c r="D251" s="81">
        <v>32158</v>
      </c>
      <c r="E251" s="2" t="s">
        <v>133</v>
      </c>
      <c r="F251" s="94" t="s">
        <v>0</v>
      </c>
      <c r="G251" s="2" t="s">
        <v>106</v>
      </c>
      <c r="H251" s="107"/>
      <c r="I251" s="2" t="s">
        <v>153</v>
      </c>
      <c r="K251" s="2" t="s">
        <v>198</v>
      </c>
      <c r="L251" t="s">
        <v>0</v>
      </c>
      <c r="M251" s="2" t="s">
        <v>198</v>
      </c>
      <c r="P251" s="1" t="s">
        <v>1</v>
      </c>
      <c r="S251">
        <f t="shared" si="45"/>
        <v>0</v>
      </c>
      <c r="T251">
        <f t="shared" si="46"/>
        <v>0</v>
      </c>
      <c r="U251">
        <f t="shared" si="47"/>
        <v>0</v>
      </c>
    </row>
    <row r="252" spans="1:21">
      <c r="A252" s="379">
        <v>245</v>
      </c>
      <c r="B252" s="68">
        <v>16</v>
      </c>
      <c r="C252">
        <v>5</v>
      </c>
      <c r="D252" s="81">
        <v>32158</v>
      </c>
      <c r="E252" s="2" t="s">
        <v>133</v>
      </c>
      <c r="F252" s="94" t="s">
        <v>0</v>
      </c>
      <c r="G252" s="2" t="s">
        <v>106</v>
      </c>
      <c r="H252" s="107"/>
      <c r="I252" s="2" t="s">
        <v>153</v>
      </c>
      <c r="K252" s="2" t="s">
        <v>198</v>
      </c>
      <c r="L252" t="s">
        <v>0</v>
      </c>
      <c r="M252" s="2" t="s">
        <v>198</v>
      </c>
      <c r="P252" s="1" t="s">
        <v>1</v>
      </c>
      <c r="S252">
        <f t="shared" si="45"/>
        <v>0</v>
      </c>
      <c r="T252">
        <f t="shared" si="46"/>
        <v>0</v>
      </c>
      <c r="U252">
        <f t="shared" si="47"/>
        <v>0</v>
      </c>
    </row>
    <row r="253" spans="1:21">
      <c r="A253" s="379">
        <v>246</v>
      </c>
      <c r="B253" s="68">
        <v>16</v>
      </c>
      <c r="C253">
        <v>6</v>
      </c>
      <c r="D253" s="81">
        <v>32158</v>
      </c>
      <c r="E253" s="2" t="s">
        <v>133</v>
      </c>
      <c r="F253" s="94" t="s">
        <v>0</v>
      </c>
      <c r="G253" s="2" t="s">
        <v>106</v>
      </c>
      <c r="H253" s="107"/>
      <c r="I253" s="2" t="s">
        <v>153</v>
      </c>
      <c r="K253" s="2" t="s">
        <v>198</v>
      </c>
      <c r="L253" t="s">
        <v>0</v>
      </c>
      <c r="M253" s="2" t="s">
        <v>198</v>
      </c>
      <c r="P253" s="1" t="s">
        <v>1</v>
      </c>
      <c r="S253">
        <f t="shared" si="45"/>
        <v>0</v>
      </c>
      <c r="T253">
        <f t="shared" si="46"/>
        <v>0</v>
      </c>
      <c r="U253">
        <f t="shared" si="47"/>
        <v>0</v>
      </c>
    </row>
    <row r="254" spans="1:21">
      <c r="A254" s="379">
        <v>247</v>
      </c>
      <c r="B254" s="68">
        <v>16</v>
      </c>
      <c r="C254">
        <v>7</v>
      </c>
      <c r="D254" s="81">
        <v>32158</v>
      </c>
      <c r="E254" s="2" t="s">
        <v>133</v>
      </c>
      <c r="F254" s="94" t="s">
        <v>0</v>
      </c>
      <c r="G254" s="2" t="s">
        <v>106</v>
      </c>
      <c r="H254" s="107"/>
      <c r="I254" s="2" t="s">
        <v>153</v>
      </c>
      <c r="K254" s="2" t="s">
        <v>198</v>
      </c>
      <c r="L254" t="s">
        <v>0</v>
      </c>
      <c r="M254" s="2" t="s">
        <v>198</v>
      </c>
      <c r="P254" s="1" t="s">
        <v>1</v>
      </c>
      <c r="S254">
        <f t="shared" si="45"/>
        <v>0</v>
      </c>
      <c r="T254">
        <f t="shared" si="46"/>
        <v>0</v>
      </c>
      <c r="U254">
        <f t="shared" si="47"/>
        <v>0</v>
      </c>
    </row>
    <row r="255" spans="1:21">
      <c r="A255" s="379">
        <v>248</v>
      </c>
      <c r="B255" s="68">
        <v>16</v>
      </c>
      <c r="C255">
        <v>8</v>
      </c>
      <c r="D255" s="81">
        <v>32158</v>
      </c>
      <c r="E255" s="2" t="s">
        <v>133</v>
      </c>
      <c r="F255" s="94" t="s">
        <v>0</v>
      </c>
      <c r="G255" s="2" t="s">
        <v>106</v>
      </c>
      <c r="H255" s="107"/>
      <c r="I255" s="2" t="s">
        <v>153</v>
      </c>
      <c r="K255" s="2" t="s">
        <v>198</v>
      </c>
      <c r="L255" t="s">
        <v>0</v>
      </c>
      <c r="M255" s="2" t="s">
        <v>198</v>
      </c>
      <c r="P255" s="1" t="s">
        <v>1</v>
      </c>
      <c r="S255">
        <f t="shared" si="45"/>
        <v>0</v>
      </c>
      <c r="T255">
        <f t="shared" si="46"/>
        <v>0</v>
      </c>
      <c r="U255">
        <f t="shared" si="47"/>
        <v>0</v>
      </c>
    </row>
    <row r="256" spans="1:21">
      <c r="A256" s="379">
        <v>249</v>
      </c>
      <c r="B256" s="68">
        <v>16</v>
      </c>
      <c r="C256">
        <v>9</v>
      </c>
      <c r="D256" s="81">
        <v>32158</v>
      </c>
      <c r="E256" s="2" t="s">
        <v>133</v>
      </c>
      <c r="F256" s="94" t="s">
        <v>0</v>
      </c>
      <c r="G256" s="2" t="s">
        <v>106</v>
      </c>
      <c r="H256" s="107"/>
      <c r="I256" s="2" t="s">
        <v>153</v>
      </c>
      <c r="K256" s="2" t="s">
        <v>198</v>
      </c>
      <c r="L256" t="s">
        <v>0</v>
      </c>
      <c r="M256" s="2" t="s">
        <v>198</v>
      </c>
      <c r="P256" s="1" t="s">
        <v>1</v>
      </c>
      <c r="S256">
        <f t="shared" si="45"/>
        <v>0</v>
      </c>
      <c r="T256">
        <f t="shared" si="46"/>
        <v>0</v>
      </c>
      <c r="U256">
        <f t="shared" si="47"/>
        <v>0</v>
      </c>
    </row>
    <row r="257" spans="1:21">
      <c r="A257" s="379">
        <v>250</v>
      </c>
      <c r="B257" s="68">
        <v>16</v>
      </c>
      <c r="C257">
        <v>10</v>
      </c>
      <c r="D257" s="81">
        <v>32158</v>
      </c>
      <c r="E257" s="2" t="s">
        <v>133</v>
      </c>
      <c r="F257" s="94" t="s">
        <v>0</v>
      </c>
      <c r="G257" s="2" t="s">
        <v>106</v>
      </c>
      <c r="H257" s="107"/>
      <c r="I257" s="2" t="s">
        <v>153</v>
      </c>
      <c r="K257" s="2" t="s">
        <v>198</v>
      </c>
      <c r="L257" t="s">
        <v>0</v>
      </c>
      <c r="M257" s="2" t="s">
        <v>198</v>
      </c>
      <c r="P257" s="1" t="s">
        <v>1</v>
      </c>
      <c r="S257">
        <f t="shared" si="45"/>
        <v>0</v>
      </c>
      <c r="T257">
        <f t="shared" si="46"/>
        <v>0</v>
      </c>
      <c r="U257">
        <f t="shared" si="47"/>
        <v>0</v>
      </c>
    </row>
    <row r="258" spans="1:21">
      <c r="A258" s="379">
        <v>251</v>
      </c>
      <c r="B258" s="68">
        <v>16</v>
      </c>
      <c r="C258">
        <v>11</v>
      </c>
      <c r="D258" s="81">
        <v>32158</v>
      </c>
      <c r="E258" s="2" t="s">
        <v>133</v>
      </c>
      <c r="F258" s="94" t="s">
        <v>0</v>
      </c>
      <c r="G258" s="2" t="s">
        <v>106</v>
      </c>
      <c r="H258" s="107"/>
      <c r="I258" s="2" t="s">
        <v>153</v>
      </c>
      <c r="K258" s="2" t="s">
        <v>198</v>
      </c>
      <c r="L258" t="s">
        <v>0</v>
      </c>
      <c r="M258" s="2" t="s">
        <v>198</v>
      </c>
      <c r="P258" s="1" t="s">
        <v>1</v>
      </c>
      <c r="S258">
        <f t="shared" si="45"/>
        <v>0</v>
      </c>
      <c r="T258">
        <f t="shared" si="46"/>
        <v>0</v>
      </c>
      <c r="U258">
        <f t="shared" si="47"/>
        <v>0</v>
      </c>
    </row>
    <row r="259" spans="1:21">
      <c r="A259" s="379">
        <v>252</v>
      </c>
      <c r="B259" s="68">
        <v>16</v>
      </c>
      <c r="C259">
        <v>12</v>
      </c>
      <c r="D259" s="81">
        <v>32158</v>
      </c>
      <c r="E259" s="2" t="s">
        <v>133</v>
      </c>
      <c r="F259" s="94" t="s">
        <v>0</v>
      </c>
      <c r="G259" s="2" t="s">
        <v>106</v>
      </c>
      <c r="H259" s="107"/>
      <c r="I259" s="2" t="s">
        <v>153</v>
      </c>
      <c r="K259" s="2" t="s">
        <v>198</v>
      </c>
      <c r="L259" t="s">
        <v>0</v>
      </c>
      <c r="M259" s="2" t="s">
        <v>198</v>
      </c>
      <c r="P259" s="1" t="s">
        <v>1</v>
      </c>
      <c r="S259">
        <f t="shared" si="45"/>
        <v>0</v>
      </c>
      <c r="T259">
        <f t="shared" si="46"/>
        <v>0</v>
      </c>
      <c r="U259">
        <f t="shared" si="47"/>
        <v>0</v>
      </c>
    </row>
    <row r="260" spans="1:21">
      <c r="A260" s="379">
        <v>253</v>
      </c>
      <c r="B260" s="68">
        <v>16</v>
      </c>
      <c r="C260">
        <v>13</v>
      </c>
      <c r="D260" s="81">
        <v>32158</v>
      </c>
      <c r="E260" s="2" t="s">
        <v>133</v>
      </c>
      <c r="F260" s="94" t="s">
        <v>0</v>
      </c>
      <c r="G260" s="2" t="s">
        <v>106</v>
      </c>
      <c r="H260" s="107"/>
      <c r="I260" s="2" t="s">
        <v>153</v>
      </c>
      <c r="K260" s="2" t="s">
        <v>198</v>
      </c>
      <c r="L260" t="s">
        <v>0</v>
      </c>
      <c r="M260" s="2" t="s">
        <v>198</v>
      </c>
      <c r="P260" s="1" t="s">
        <v>1</v>
      </c>
      <c r="S260">
        <f t="shared" si="45"/>
        <v>0</v>
      </c>
      <c r="T260">
        <f t="shared" si="46"/>
        <v>0</v>
      </c>
      <c r="U260">
        <f t="shared" si="47"/>
        <v>0</v>
      </c>
    </row>
    <row r="261" spans="1:21">
      <c r="A261" s="379">
        <v>254</v>
      </c>
      <c r="B261" s="68">
        <v>16</v>
      </c>
      <c r="C261">
        <v>14</v>
      </c>
      <c r="D261" s="81">
        <v>32158</v>
      </c>
      <c r="E261" s="2" t="s">
        <v>133</v>
      </c>
      <c r="F261" s="94" t="s">
        <v>0</v>
      </c>
      <c r="G261" s="2" t="s">
        <v>106</v>
      </c>
      <c r="H261" s="107"/>
      <c r="I261" s="2" t="s">
        <v>153</v>
      </c>
      <c r="K261" s="2" t="s">
        <v>198</v>
      </c>
      <c r="L261" t="s">
        <v>0</v>
      </c>
      <c r="M261" s="2" t="s">
        <v>198</v>
      </c>
      <c r="P261" s="1" t="s">
        <v>1</v>
      </c>
      <c r="S261">
        <f t="shared" si="45"/>
        <v>0</v>
      </c>
      <c r="T261">
        <f t="shared" si="46"/>
        <v>0</v>
      </c>
      <c r="U261">
        <f t="shared" si="47"/>
        <v>0</v>
      </c>
    </row>
    <row r="262" spans="1:21">
      <c r="A262" s="379">
        <v>255</v>
      </c>
      <c r="B262" s="68">
        <v>16</v>
      </c>
      <c r="C262">
        <v>15</v>
      </c>
      <c r="D262" s="81">
        <v>32158</v>
      </c>
      <c r="E262" s="2" t="s">
        <v>133</v>
      </c>
      <c r="F262" s="94" t="s">
        <v>0</v>
      </c>
      <c r="G262" s="2" t="s">
        <v>106</v>
      </c>
      <c r="H262" s="107"/>
      <c r="I262" s="2" t="s">
        <v>153</v>
      </c>
      <c r="K262" s="2" t="s">
        <v>198</v>
      </c>
      <c r="L262" t="s">
        <v>0</v>
      </c>
      <c r="M262" s="2" t="s">
        <v>198</v>
      </c>
      <c r="P262" s="1" t="s">
        <v>1</v>
      </c>
      <c r="S262">
        <f t="shared" si="45"/>
        <v>0</v>
      </c>
      <c r="T262">
        <f t="shared" si="46"/>
        <v>0</v>
      </c>
      <c r="U262">
        <f t="shared" si="47"/>
        <v>0</v>
      </c>
    </row>
    <row r="263" spans="1:21">
      <c r="A263" s="379">
        <v>256</v>
      </c>
      <c r="B263" s="68">
        <v>16</v>
      </c>
      <c r="C263">
        <v>16</v>
      </c>
      <c r="D263" s="81">
        <v>32158</v>
      </c>
      <c r="E263" s="2" t="s">
        <v>133</v>
      </c>
      <c r="F263" s="94" t="s">
        <v>0</v>
      </c>
      <c r="G263" s="2" t="s">
        <v>106</v>
      </c>
      <c r="H263" s="107"/>
      <c r="I263" s="2" t="s">
        <v>153</v>
      </c>
      <c r="K263" s="2" t="s">
        <v>198</v>
      </c>
      <c r="L263" t="s">
        <v>0</v>
      </c>
      <c r="M263" s="2" t="s">
        <v>198</v>
      </c>
      <c r="P263" s="1" t="s">
        <v>1</v>
      </c>
      <c r="S263">
        <f t="shared" si="45"/>
        <v>0</v>
      </c>
      <c r="T263">
        <f t="shared" si="46"/>
        <v>0</v>
      </c>
      <c r="U263">
        <f t="shared" si="47"/>
        <v>0</v>
      </c>
    </row>
    <row r="264" spans="1:21">
      <c r="A264" s="379">
        <v>257</v>
      </c>
      <c r="B264" s="68">
        <v>17</v>
      </c>
      <c r="C264">
        <v>1</v>
      </c>
      <c r="D264" s="81">
        <v>32159</v>
      </c>
      <c r="E264" s="2" t="s">
        <v>374</v>
      </c>
      <c r="F264" s="94" t="s">
        <v>0</v>
      </c>
      <c r="G264" s="2" t="s">
        <v>106</v>
      </c>
      <c r="H264" s="107"/>
      <c r="I264" s="2" t="s">
        <v>153</v>
      </c>
      <c r="K264" s="2" t="s">
        <v>198</v>
      </c>
      <c r="L264" t="s">
        <v>0</v>
      </c>
      <c r="M264" s="2" t="s">
        <v>198</v>
      </c>
      <c r="P264" s="1" t="s">
        <v>1</v>
      </c>
      <c r="S264">
        <f t="shared" si="45"/>
        <v>0</v>
      </c>
      <c r="T264">
        <f t="shared" si="46"/>
        <v>0</v>
      </c>
      <c r="U264">
        <f t="shared" si="47"/>
        <v>0</v>
      </c>
    </row>
    <row r="265" spans="1:21">
      <c r="A265" s="379">
        <v>258</v>
      </c>
      <c r="B265" s="68">
        <v>17</v>
      </c>
      <c r="C265">
        <v>2</v>
      </c>
      <c r="D265" s="81">
        <v>32159</v>
      </c>
      <c r="E265" s="2" t="s">
        <v>374</v>
      </c>
      <c r="F265" s="94" t="s">
        <v>0</v>
      </c>
      <c r="G265" s="2" t="s">
        <v>106</v>
      </c>
      <c r="H265" s="107"/>
      <c r="I265" s="2" t="s">
        <v>153</v>
      </c>
      <c r="K265" s="2" t="s">
        <v>198</v>
      </c>
      <c r="L265" t="s">
        <v>0</v>
      </c>
      <c r="M265" s="2" t="s">
        <v>198</v>
      </c>
      <c r="P265" s="1" t="s">
        <v>1</v>
      </c>
      <c r="S265">
        <f t="shared" ref="S265:S280" si="48">IF(O265&gt;Q265,1,0)</f>
        <v>0</v>
      </c>
      <c r="T265">
        <f t="shared" ref="T265:T280" si="49">IF(ISNUMBER(Q265),IF(O265=Q265,1,0),0)</f>
        <v>0</v>
      </c>
      <c r="U265">
        <f t="shared" ref="U265:U280" si="50">IF(O265&lt;Q265,1,0)</f>
        <v>0</v>
      </c>
    </row>
    <row r="266" spans="1:21">
      <c r="A266" s="379">
        <v>259</v>
      </c>
      <c r="B266" s="68">
        <v>17</v>
      </c>
      <c r="C266">
        <v>3</v>
      </c>
      <c r="D266" s="81">
        <v>32159</v>
      </c>
      <c r="E266" s="2" t="s">
        <v>374</v>
      </c>
      <c r="F266" s="94" t="s">
        <v>0</v>
      </c>
      <c r="G266" s="2" t="s">
        <v>106</v>
      </c>
      <c r="H266" s="107"/>
      <c r="I266" s="2" t="s">
        <v>153</v>
      </c>
      <c r="K266" s="2" t="s">
        <v>198</v>
      </c>
      <c r="L266" t="s">
        <v>0</v>
      </c>
      <c r="M266" s="2" t="s">
        <v>198</v>
      </c>
      <c r="P266" s="1" t="s">
        <v>1</v>
      </c>
      <c r="S266">
        <f t="shared" si="48"/>
        <v>0</v>
      </c>
      <c r="T266">
        <f t="shared" si="49"/>
        <v>0</v>
      </c>
      <c r="U266">
        <f t="shared" si="50"/>
        <v>0</v>
      </c>
    </row>
    <row r="267" spans="1:21">
      <c r="A267" s="379">
        <v>260</v>
      </c>
      <c r="B267" s="68">
        <v>17</v>
      </c>
      <c r="C267">
        <v>4</v>
      </c>
      <c r="D267" s="81">
        <v>32159</v>
      </c>
      <c r="E267" s="2" t="s">
        <v>374</v>
      </c>
      <c r="F267" s="94" t="s">
        <v>0</v>
      </c>
      <c r="G267" s="2" t="s">
        <v>106</v>
      </c>
      <c r="H267" s="107"/>
      <c r="I267" s="2" t="s">
        <v>153</v>
      </c>
      <c r="K267" s="2" t="s">
        <v>198</v>
      </c>
      <c r="L267" t="s">
        <v>0</v>
      </c>
      <c r="M267" s="2" t="s">
        <v>198</v>
      </c>
      <c r="P267" s="1" t="s">
        <v>1</v>
      </c>
      <c r="S267">
        <f t="shared" si="48"/>
        <v>0</v>
      </c>
      <c r="T267">
        <f t="shared" si="49"/>
        <v>0</v>
      </c>
      <c r="U267">
        <f t="shared" si="50"/>
        <v>0</v>
      </c>
    </row>
    <row r="268" spans="1:21">
      <c r="A268" s="379">
        <v>261</v>
      </c>
      <c r="B268" s="68">
        <v>17</v>
      </c>
      <c r="C268">
        <v>5</v>
      </c>
      <c r="D268" s="81">
        <v>32159</v>
      </c>
      <c r="E268" s="2" t="s">
        <v>374</v>
      </c>
      <c r="F268" s="94" t="s">
        <v>0</v>
      </c>
      <c r="G268" s="2" t="s">
        <v>106</v>
      </c>
      <c r="H268" s="107"/>
      <c r="I268" s="2" t="s">
        <v>153</v>
      </c>
      <c r="K268" s="2" t="s">
        <v>198</v>
      </c>
      <c r="L268" t="s">
        <v>0</v>
      </c>
      <c r="M268" s="2" t="s">
        <v>198</v>
      </c>
      <c r="P268" s="1" t="s">
        <v>1</v>
      </c>
      <c r="S268">
        <f t="shared" si="48"/>
        <v>0</v>
      </c>
      <c r="T268">
        <f t="shared" si="49"/>
        <v>0</v>
      </c>
      <c r="U268">
        <f t="shared" si="50"/>
        <v>0</v>
      </c>
    </row>
    <row r="269" spans="1:21">
      <c r="A269" s="379">
        <v>262</v>
      </c>
      <c r="B269" s="68">
        <v>17</v>
      </c>
      <c r="C269">
        <v>6</v>
      </c>
      <c r="D269" s="81">
        <v>32159</v>
      </c>
      <c r="E269" s="2" t="s">
        <v>374</v>
      </c>
      <c r="F269" s="94" t="s">
        <v>0</v>
      </c>
      <c r="G269" s="2" t="s">
        <v>106</v>
      </c>
      <c r="H269" s="107"/>
      <c r="I269" s="2" t="s">
        <v>153</v>
      </c>
      <c r="K269" s="2" t="s">
        <v>198</v>
      </c>
      <c r="L269" t="s">
        <v>0</v>
      </c>
      <c r="M269" s="2" t="s">
        <v>198</v>
      </c>
      <c r="P269" s="1" t="s">
        <v>1</v>
      </c>
      <c r="S269">
        <f t="shared" si="48"/>
        <v>0</v>
      </c>
      <c r="T269">
        <f t="shared" si="49"/>
        <v>0</v>
      </c>
      <c r="U269">
        <f t="shared" si="50"/>
        <v>0</v>
      </c>
    </row>
    <row r="270" spans="1:21">
      <c r="A270" s="379">
        <v>263</v>
      </c>
      <c r="B270" s="68">
        <v>17</v>
      </c>
      <c r="C270">
        <v>7</v>
      </c>
      <c r="D270" s="81">
        <v>32159</v>
      </c>
      <c r="E270" s="2" t="s">
        <v>374</v>
      </c>
      <c r="F270" s="94" t="s">
        <v>0</v>
      </c>
      <c r="G270" s="2" t="s">
        <v>106</v>
      </c>
      <c r="H270" s="107"/>
      <c r="I270" s="2" t="s">
        <v>153</v>
      </c>
      <c r="K270" s="2" t="s">
        <v>198</v>
      </c>
      <c r="L270" t="s">
        <v>0</v>
      </c>
      <c r="M270" s="2" t="s">
        <v>198</v>
      </c>
      <c r="P270" s="1" t="s">
        <v>1</v>
      </c>
      <c r="S270">
        <f t="shared" si="48"/>
        <v>0</v>
      </c>
      <c r="T270">
        <f t="shared" si="49"/>
        <v>0</v>
      </c>
      <c r="U270">
        <f t="shared" si="50"/>
        <v>0</v>
      </c>
    </row>
    <row r="271" spans="1:21">
      <c r="A271" s="379">
        <v>264</v>
      </c>
      <c r="B271" s="68">
        <v>17</v>
      </c>
      <c r="C271">
        <v>8</v>
      </c>
      <c r="D271" s="81">
        <v>32159</v>
      </c>
      <c r="E271" s="2" t="s">
        <v>374</v>
      </c>
      <c r="F271" s="94" t="s">
        <v>0</v>
      </c>
      <c r="G271" s="2" t="s">
        <v>106</v>
      </c>
      <c r="H271" s="107"/>
      <c r="I271" s="2" t="s">
        <v>153</v>
      </c>
      <c r="K271" s="2" t="s">
        <v>198</v>
      </c>
      <c r="L271" t="s">
        <v>0</v>
      </c>
      <c r="M271" s="2" t="s">
        <v>198</v>
      </c>
      <c r="P271" s="1" t="s">
        <v>1</v>
      </c>
      <c r="S271">
        <f t="shared" si="48"/>
        <v>0</v>
      </c>
      <c r="T271">
        <f t="shared" si="49"/>
        <v>0</v>
      </c>
      <c r="U271">
        <f t="shared" si="50"/>
        <v>0</v>
      </c>
    </row>
    <row r="272" spans="1:21">
      <c r="A272" s="379">
        <v>265</v>
      </c>
      <c r="B272" s="68">
        <v>17</v>
      </c>
      <c r="C272">
        <v>9</v>
      </c>
      <c r="D272" s="81">
        <v>32159</v>
      </c>
      <c r="E272" s="2" t="s">
        <v>374</v>
      </c>
      <c r="F272" s="94" t="s">
        <v>0</v>
      </c>
      <c r="G272" s="2" t="s">
        <v>106</v>
      </c>
      <c r="H272" s="107"/>
      <c r="I272" s="2" t="s">
        <v>153</v>
      </c>
      <c r="K272" s="2" t="s">
        <v>198</v>
      </c>
      <c r="L272" t="s">
        <v>0</v>
      </c>
      <c r="M272" s="2" t="s">
        <v>198</v>
      </c>
      <c r="P272" s="1" t="s">
        <v>1</v>
      </c>
      <c r="S272">
        <f t="shared" si="48"/>
        <v>0</v>
      </c>
      <c r="T272">
        <f t="shared" si="49"/>
        <v>0</v>
      </c>
      <c r="U272">
        <f t="shared" si="50"/>
        <v>0</v>
      </c>
    </row>
    <row r="273" spans="1:21">
      <c r="A273" s="379">
        <v>266</v>
      </c>
      <c r="B273" s="68">
        <v>17</v>
      </c>
      <c r="C273">
        <v>10</v>
      </c>
      <c r="D273" s="81">
        <v>32159</v>
      </c>
      <c r="E273" s="2" t="s">
        <v>374</v>
      </c>
      <c r="F273" s="94" t="s">
        <v>0</v>
      </c>
      <c r="G273" s="2" t="s">
        <v>106</v>
      </c>
      <c r="H273" s="107"/>
      <c r="I273" s="2" t="s">
        <v>153</v>
      </c>
      <c r="K273" s="2" t="s">
        <v>198</v>
      </c>
      <c r="L273" t="s">
        <v>0</v>
      </c>
      <c r="M273" s="2" t="s">
        <v>198</v>
      </c>
      <c r="P273" s="1" t="s">
        <v>1</v>
      </c>
      <c r="S273">
        <f t="shared" si="48"/>
        <v>0</v>
      </c>
      <c r="T273">
        <f t="shared" si="49"/>
        <v>0</v>
      </c>
      <c r="U273">
        <f t="shared" si="50"/>
        <v>0</v>
      </c>
    </row>
    <row r="274" spans="1:21">
      <c r="A274" s="379">
        <v>267</v>
      </c>
      <c r="B274" s="68">
        <v>17</v>
      </c>
      <c r="C274">
        <v>11</v>
      </c>
      <c r="D274" s="81">
        <v>32159</v>
      </c>
      <c r="E274" s="2" t="s">
        <v>374</v>
      </c>
      <c r="F274" s="94" t="s">
        <v>0</v>
      </c>
      <c r="G274" s="2" t="s">
        <v>106</v>
      </c>
      <c r="H274" s="107"/>
      <c r="I274" s="2" t="s">
        <v>153</v>
      </c>
      <c r="K274" s="2" t="s">
        <v>198</v>
      </c>
      <c r="L274" t="s">
        <v>0</v>
      </c>
      <c r="M274" s="2" t="s">
        <v>198</v>
      </c>
      <c r="P274" s="1" t="s">
        <v>1</v>
      </c>
      <c r="S274">
        <f t="shared" si="48"/>
        <v>0</v>
      </c>
      <c r="T274">
        <f t="shared" si="49"/>
        <v>0</v>
      </c>
      <c r="U274">
        <f t="shared" si="50"/>
        <v>0</v>
      </c>
    </row>
    <row r="275" spans="1:21">
      <c r="A275" s="379">
        <v>268</v>
      </c>
      <c r="B275" s="68">
        <v>17</v>
      </c>
      <c r="C275">
        <v>12</v>
      </c>
      <c r="D275" s="81">
        <v>32159</v>
      </c>
      <c r="E275" s="2" t="s">
        <v>374</v>
      </c>
      <c r="F275" s="94" t="s">
        <v>0</v>
      </c>
      <c r="G275" s="2" t="s">
        <v>106</v>
      </c>
      <c r="H275" s="107"/>
      <c r="I275" s="2" t="s">
        <v>153</v>
      </c>
      <c r="K275" s="2" t="s">
        <v>198</v>
      </c>
      <c r="L275" t="s">
        <v>0</v>
      </c>
      <c r="M275" s="2" t="s">
        <v>198</v>
      </c>
      <c r="P275" s="1" t="s">
        <v>1</v>
      </c>
      <c r="S275">
        <f t="shared" si="48"/>
        <v>0</v>
      </c>
      <c r="T275">
        <f t="shared" si="49"/>
        <v>0</v>
      </c>
      <c r="U275">
        <f t="shared" si="50"/>
        <v>0</v>
      </c>
    </row>
    <row r="276" spans="1:21">
      <c r="A276" s="379">
        <v>269</v>
      </c>
      <c r="B276" s="68">
        <v>17</v>
      </c>
      <c r="C276">
        <v>13</v>
      </c>
      <c r="D276" s="81">
        <v>32159</v>
      </c>
      <c r="E276" s="2" t="s">
        <v>374</v>
      </c>
      <c r="F276" s="94" t="s">
        <v>0</v>
      </c>
      <c r="G276" s="2" t="s">
        <v>106</v>
      </c>
      <c r="H276" s="107"/>
      <c r="I276" s="2" t="s">
        <v>153</v>
      </c>
      <c r="K276" s="2" t="s">
        <v>198</v>
      </c>
      <c r="L276" t="s">
        <v>0</v>
      </c>
      <c r="M276" s="2" t="s">
        <v>198</v>
      </c>
      <c r="P276" s="1" t="s">
        <v>1</v>
      </c>
      <c r="S276">
        <f t="shared" si="48"/>
        <v>0</v>
      </c>
      <c r="T276">
        <f t="shared" si="49"/>
        <v>0</v>
      </c>
      <c r="U276">
        <f t="shared" si="50"/>
        <v>0</v>
      </c>
    </row>
    <row r="277" spans="1:21">
      <c r="A277" s="379">
        <v>270</v>
      </c>
      <c r="B277" s="68">
        <v>17</v>
      </c>
      <c r="C277">
        <v>14</v>
      </c>
      <c r="D277" s="81">
        <v>32159</v>
      </c>
      <c r="E277" s="2" t="s">
        <v>374</v>
      </c>
      <c r="F277" s="94" t="s">
        <v>0</v>
      </c>
      <c r="G277" s="2" t="s">
        <v>106</v>
      </c>
      <c r="H277" s="107"/>
      <c r="I277" s="2" t="s">
        <v>153</v>
      </c>
      <c r="K277" s="2" t="s">
        <v>198</v>
      </c>
      <c r="L277" t="s">
        <v>0</v>
      </c>
      <c r="M277" s="2" t="s">
        <v>198</v>
      </c>
      <c r="P277" s="1" t="s">
        <v>1</v>
      </c>
      <c r="S277">
        <f t="shared" si="48"/>
        <v>0</v>
      </c>
      <c r="T277">
        <f t="shared" si="49"/>
        <v>0</v>
      </c>
      <c r="U277">
        <f t="shared" si="50"/>
        <v>0</v>
      </c>
    </row>
    <row r="278" spans="1:21">
      <c r="A278" s="379">
        <v>271</v>
      </c>
      <c r="B278" s="68">
        <v>17</v>
      </c>
      <c r="C278">
        <v>15</v>
      </c>
      <c r="D278" s="81">
        <v>32159</v>
      </c>
      <c r="E278" s="2" t="s">
        <v>374</v>
      </c>
      <c r="F278" s="94" t="s">
        <v>0</v>
      </c>
      <c r="G278" s="2" t="s">
        <v>106</v>
      </c>
      <c r="H278" s="107"/>
      <c r="I278" s="2" t="s">
        <v>153</v>
      </c>
      <c r="K278" s="2" t="s">
        <v>198</v>
      </c>
      <c r="L278" t="s">
        <v>0</v>
      </c>
      <c r="M278" s="2" t="s">
        <v>198</v>
      </c>
      <c r="P278" s="1" t="s">
        <v>1</v>
      </c>
      <c r="S278">
        <f t="shared" si="48"/>
        <v>0</v>
      </c>
      <c r="T278">
        <f t="shared" si="49"/>
        <v>0</v>
      </c>
      <c r="U278">
        <f t="shared" si="50"/>
        <v>0</v>
      </c>
    </row>
    <row r="279" spans="1:21">
      <c r="A279" s="379">
        <v>272</v>
      </c>
      <c r="B279" s="68">
        <v>17</v>
      </c>
      <c r="C279">
        <v>16</v>
      </c>
      <c r="D279" s="81">
        <v>32159</v>
      </c>
      <c r="E279" s="2" t="s">
        <v>374</v>
      </c>
      <c r="F279" s="94" t="s">
        <v>0</v>
      </c>
      <c r="G279" s="2" t="s">
        <v>106</v>
      </c>
      <c r="H279" s="107"/>
      <c r="I279" s="2" t="s">
        <v>153</v>
      </c>
      <c r="K279" s="2" t="s">
        <v>198</v>
      </c>
      <c r="L279" t="s">
        <v>0</v>
      </c>
      <c r="M279" s="2" t="s">
        <v>198</v>
      </c>
      <c r="P279" s="1" t="s">
        <v>1</v>
      </c>
      <c r="S279">
        <f t="shared" si="48"/>
        <v>0</v>
      </c>
      <c r="T279">
        <f t="shared" si="49"/>
        <v>0</v>
      </c>
      <c r="U279">
        <f t="shared" si="50"/>
        <v>0</v>
      </c>
    </row>
    <row r="280" spans="1:21">
      <c r="A280" s="379">
        <v>273</v>
      </c>
      <c r="B280" s="68">
        <v>18</v>
      </c>
      <c r="C280">
        <v>1</v>
      </c>
      <c r="D280" s="81">
        <v>32159</v>
      </c>
      <c r="E280" s="2" t="s">
        <v>170</v>
      </c>
      <c r="F280" s="94" t="s">
        <v>0</v>
      </c>
      <c r="G280" s="2" t="s">
        <v>72</v>
      </c>
      <c r="H280" s="107">
        <v>0</v>
      </c>
      <c r="I280" s="2" t="s">
        <v>153</v>
      </c>
      <c r="K280" s="2" t="s">
        <v>140</v>
      </c>
      <c r="L280" t="s">
        <v>0</v>
      </c>
      <c r="M280" s="2" t="s">
        <v>74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>
      <c r="A281" s="379">
        <v>274</v>
      </c>
      <c r="B281" s="68">
        <v>18</v>
      </c>
      <c r="C281">
        <v>2</v>
      </c>
      <c r="D281" s="81">
        <v>32159</v>
      </c>
      <c r="E281" s="2" t="s">
        <v>170</v>
      </c>
      <c r="F281" s="94" t="s">
        <v>0</v>
      </c>
      <c r="G281" s="2" t="s">
        <v>72</v>
      </c>
      <c r="H281" s="107">
        <v>0</v>
      </c>
      <c r="I281" s="2" t="s">
        <v>153</v>
      </c>
      <c r="K281" s="2" t="s">
        <v>138</v>
      </c>
      <c r="L281" t="s">
        <v>0</v>
      </c>
      <c r="M281" s="2" t="s">
        <v>75</v>
      </c>
      <c r="O281">
        <v>3</v>
      </c>
      <c r="P281" s="1" t="s">
        <v>1</v>
      </c>
      <c r="Q281">
        <v>7</v>
      </c>
      <c r="S281">
        <f t="shared" ref="S281:S296" si="51">IF(O281&gt;Q281,1,0)</f>
        <v>0</v>
      </c>
      <c r="T281">
        <f t="shared" ref="T281:T296" si="52">IF(ISNUMBER(Q281),IF(O281=Q281,1,0),0)</f>
        <v>0</v>
      </c>
      <c r="U281">
        <f t="shared" ref="U281:U296" si="53">IF(O281&lt;Q281,1,0)</f>
        <v>1</v>
      </c>
    </row>
    <row r="282" spans="1:21">
      <c r="A282" s="379">
        <v>275</v>
      </c>
      <c r="B282" s="68">
        <v>18</v>
      </c>
      <c r="C282">
        <v>3</v>
      </c>
      <c r="D282" s="81">
        <v>32159</v>
      </c>
      <c r="E282" s="2" t="s">
        <v>170</v>
      </c>
      <c r="F282" s="94" t="s">
        <v>0</v>
      </c>
      <c r="G282" s="2" t="s">
        <v>72</v>
      </c>
      <c r="H282" s="107">
        <v>0</v>
      </c>
      <c r="I282" s="2" t="s">
        <v>153</v>
      </c>
      <c r="K282" s="2" t="s">
        <v>141</v>
      </c>
      <c r="L282" t="s">
        <v>0</v>
      </c>
      <c r="M282" s="2" t="s">
        <v>76</v>
      </c>
      <c r="O282">
        <v>5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>
      <c r="A283" s="379">
        <v>276</v>
      </c>
      <c r="B283" s="68">
        <v>18</v>
      </c>
      <c r="C283">
        <v>4</v>
      </c>
      <c r="D283" s="81">
        <v>32159</v>
      </c>
      <c r="E283" s="2" t="s">
        <v>170</v>
      </c>
      <c r="F283" s="94" t="s">
        <v>0</v>
      </c>
      <c r="G283" s="2" t="s">
        <v>72</v>
      </c>
      <c r="H283" s="107"/>
      <c r="I283" s="2" t="s">
        <v>153</v>
      </c>
      <c r="K283" s="2" t="s">
        <v>139</v>
      </c>
      <c r="L283" t="s">
        <v>0</v>
      </c>
      <c r="M283" s="2" t="s">
        <v>77</v>
      </c>
      <c r="O283">
        <v>2</v>
      </c>
      <c r="P283" s="1" t="s">
        <v>1</v>
      </c>
      <c r="Q283">
        <v>2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>
      <c r="A284" s="379">
        <v>277</v>
      </c>
      <c r="B284" s="68">
        <v>18</v>
      </c>
      <c r="C284">
        <v>5</v>
      </c>
      <c r="D284" s="81">
        <v>32159</v>
      </c>
      <c r="E284" s="2" t="s">
        <v>170</v>
      </c>
      <c r="F284" s="94" t="s">
        <v>0</v>
      </c>
      <c r="G284" s="2" t="s">
        <v>72</v>
      </c>
      <c r="H284" s="107"/>
      <c r="I284" s="2" t="s">
        <v>153</v>
      </c>
      <c r="K284" s="2" t="s">
        <v>138</v>
      </c>
      <c r="L284" t="s">
        <v>0</v>
      </c>
      <c r="M284" s="2" t="s">
        <v>74</v>
      </c>
      <c r="O284">
        <v>9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>
      <c r="A285" s="379">
        <v>278</v>
      </c>
      <c r="B285" s="68">
        <v>18</v>
      </c>
      <c r="C285">
        <v>6</v>
      </c>
      <c r="D285" s="81">
        <v>32159</v>
      </c>
      <c r="E285" s="2" t="s">
        <v>170</v>
      </c>
      <c r="F285" s="94" t="s">
        <v>0</v>
      </c>
      <c r="G285" s="2" t="s">
        <v>72</v>
      </c>
      <c r="H285" s="107">
        <v>0</v>
      </c>
      <c r="I285" s="2" t="s">
        <v>153</v>
      </c>
      <c r="K285" s="2" t="s">
        <v>141</v>
      </c>
      <c r="L285" t="s">
        <v>0</v>
      </c>
      <c r="M285" s="2" t="s">
        <v>75</v>
      </c>
      <c r="O285">
        <v>1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>
      <c r="A286" s="379">
        <v>279</v>
      </c>
      <c r="B286" s="68">
        <v>18</v>
      </c>
      <c r="C286">
        <v>7</v>
      </c>
      <c r="D286" s="81">
        <v>32159</v>
      </c>
      <c r="E286" s="2" t="s">
        <v>170</v>
      </c>
      <c r="F286" s="94" t="s">
        <v>0</v>
      </c>
      <c r="G286" s="2" t="s">
        <v>72</v>
      </c>
      <c r="H286" s="107">
        <v>0</v>
      </c>
      <c r="I286" s="2" t="s">
        <v>153</v>
      </c>
      <c r="K286" s="2" t="s">
        <v>139</v>
      </c>
      <c r="L286" t="s">
        <v>0</v>
      </c>
      <c r="M286" s="2" t="s">
        <v>76</v>
      </c>
      <c r="O286">
        <v>5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>
      <c r="A287" s="379">
        <v>280</v>
      </c>
      <c r="B287" s="68">
        <v>18</v>
      </c>
      <c r="C287">
        <v>8</v>
      </c>
      <c r="D287" s="81">
        <v>32159</v>
      </c>
      <c r="E287" s="2" t="s">
        <v>170</v>
      </c>
      <c r="F287" s="94" t="s">
        <v>0</v>
      </c>
      <c r="G287" s="2" t="s">
        <v>72</v>
      </c>
      <c r="H287" s="107">
        <v>0</v>
      </c>
      <c r="I287" s="2" t="s">
        <v>153</v>
      </c>
      <c r="K287" s="2" t="s">
        <v>140</v>
      </c>
      <c r="L287" t="s">
        <v>0</v>
      </c>
      <c r="M287" s="2" t="s">
        <v>77</v>
      </c>
      <c r="O287">
        <v>1</v>
      </c>
      <c r="P287" s="1" t="s">
        <v>1</v>
      </c>
      <c r="Q287">
        <v>7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>
      <c r="A288" s="379">
        <v>281</v>
      </c>
      <c r="B288" s="68">
        <v>18</v>
      </c>
      <c r="C288">
        <v>9</v>
      </c>
      <c r="D288" s="81">
        <v>32159</v>
      </c>
      <c r="E288" s="2" t="s">
        <v>170</v>
      </c>
      <c r="F288" s="94" t="s">
        <v>0</v>
      </c>
      <c r="G288" s="2" t="s">
        <v>72</v>
      </c>
      <c r="H288" s="107">
        <v>0</v>
      </c>
      <c r="I288" s="2" t="s">
        <v>153</v>
      </c>
      <c r="K288" s="2" t="s">
        <v>139</v>
      </c>
      <c r="L288" t="s">
        <v>0</v>
      </c>
      <c r="M288" s="2" t="s">
        <v>75</v>
      </c>
      <c r="O288">
        <v>2</v>
      </c>
      <c r="P288" s="1" t="s">
        <v>1</v>
      </c>
      <c r="Q288">
        <v>3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>
      <c r="A289" s="379">
        <v>282</v>
      </c>
      <c r="B289" s="68">
        <v>18</v>
      </c>
      <c r="C289">
        <v>10</v>
      </c>
      <c r="D289" s="81">
        <v>32159</v>
      </c>
      <c r="E289" s="2" t="s">
        <v>170</v>
      </c>
      <c r="F289" s="94" t="s">
        <v>0</v>
      </c>
      <c r="G289" s="2" t="s">
        <v>72</v>
      </c>
      <c r="H289" s="107">
        <v>0</v>
      </c>
      <c r="I289" s="2" t="s">
        <v>153</v>
      </c>
      <c r="K289" s="2" t="s">
        <v>141</v>
      </c>
      <c r="L289" t="s">
        <v>0</v>
      </c>
      <c r="M289" s="2" t="s">
        <v>74</v>
      </c>
      <c r="O289">
        <v>1</v>
      </c>
      <c r="P289" s="1" t="s">
        <v>1</v>
      </c>
      <c r="Q289">
        <v>6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>
      <c r="A290" s="379">
        <v>283</v>
      </c>
      <c r="B290" s="68">
        <v>18</v>
      </c>
      <c r="C290">
        <v>11</v>
      </c>
      <c r="D290" s="81">
        <v>32159</v>
      </c>
      <c r="E290" s="2" t="s">
        <v>170</v>
      </c>
      <c r="F290" s="94" t="s">
        <v>0</v>
      </c>
      <c r="G290" s="2" t="s">
        <v>72</v>
      </c>
      <c r="H290" s="107"/>
      <c r="I290" s="2" t="s">
        <v>153</v>
      </c>
      <c r="K290" s="2" t="s">
        <v>138</v>
      </c>
      <c r="L290" t="s">
        <v>0</v>
      </c>
      <c r="M290" s="2" t="s">
        <v>77</v>
      </c>
      <c r="O290">
        <v>8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>
      <c r="A291" s="379">
        <v>284</v>
      </c>
      <c r="B291" s="68">
        <v>18</v>
      </c>
      <c r="C291">
        <v>12</v>
      </c>
      <c r="D291" s="81">
        <v>32159</v>
      </c>
      <c r="E291" s="2" t="s">
        <v>170</v>
      </c>
      <c r="F291" s="94" t="s">
        <v>0</v>
      </c>
      <c r="G291" s="2" t="s">
        <v>72</v>
      </c>
      <c r="H291" s="107">
        <v>0</v>
      </c>
      <c r="I291" s="2" t="s">
        <v>153</v>
      </c>
      <c r="K291" s="2" t="s">
        <v>140</v>
      </c>
      <c r="L291" t="s">
        <v>0</v>
      </c>
      <c r="M291" s="2" t="s">
        <v>76</v>
      </c>
      <c r="O291">
        <v>3</v>
      </c>
      <c r="P291" s="1" t="s">
        <v>1</v>
      </c>
      <c r="Q291">
        <v>6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>
      <c r="A292" s="379">
        <v>285</v>
      </c>
      <c r="B292" s="68">
        <v>18</v>
      </c>
      <c r="C292">
        <v>13</v>
      </c>
      <c r="D292" s="81">
        <v>32159</v>
      </c>
      <c r="E292" s="2" t="s">
        <v>170</v>
      </c>
      <c r="F292" s="94" t="s">
        <v>0</v>
      </c>
      <c r="G292" s="2" t="s">
        <v>72</v>
      </c>
      <c r="H292" s="107">
        <v>0</v>
      </c>
      <c r="I292" s="2" t="s">
        <v>153</v>
      </c>
      <c r="K292" s="2" t="s">
        <v>140</v>
      </c>
      <c r="L292" t="s">
        <v>0</v>
      </c>
      <c r="M292" s="2" t="s">
        <v>75</v>
      </c>
      <c r="O292">
        <v>2</v>
      </c>
      <c r="P292" s="1" t="s">
        <v>1</v>
      </c>
      <c r="Q292">
        <v>3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>
      <c r="A293" s="379">
        <v>286</v>
      </c>
      <c r="B293" s="68">
        <v>18</v>
      </c>
      <c r="C293">
        <v>14</v>
      </c>
      <c r="D293" s="81">
        <v>32159</v>
      </c>
      <c r="E293" s="2" t="s">
        <v>170</v>
      </c>
      <c r="F293" s="94" t="s">
        <v>0</v>
      </c>
      <c r="G293" s="2" t="s">
        <v>72</v>
      </c>
      <c r="H293" s="107">
        <v>0</v>
      </c>
      <c r="I293" s="2" t="s">
        <v>153</v>
      </c>
      <c r="K293" s="2" t="s">
        <v>139</v>
      </c>
      <c r="L293" t="s">
        <v>0</v>
      </c>
      <c r="M293" s="2" t="s">
        <v>74</v>
      </c>
      <c r="O293">
        <v>1</v>
      </c>
      <c r="P293" s="1" t="s">
        <v>1</v>
      </c>
      <c r="Q293">
        <v>9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>
      <c r="A294" s="379">
        <v>287</v>
      </c>
      <c r="B294" s="68">
        <v>18</v>
      </c>
      <c r="C294">
        <v>15</v>
      </c>
      <c r="D294" s="81">
        <v>32159</v>
      </c>
      <c r="E294" s="2" t="s">
        <v>170</v>
      </c>
      <c r="F294" s="94" t="s">
        <v>0</v>
      </c>
      <c r="G294" s="2" t="s">
        <v>72</v>
      </c>
      <c r="H294" s="107"/>
      <c r="I294" s="2" t="s">
        <v>153</v>
      </c>
      <c r="K294" s="2" t="s">
        <v>141</v>
      </c>
      <c r="L294" t="s">
        <v>0</v>
      </c>
      <c r="M294" s="2" t="s">
        <v>77</v>
      </c>
      <c r="O294">
        <v>4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>
      <c r="A295" s="379">
        <v>288</v>
      </c>
      <c r="B295" s="68">
        <v>18</v>
      </c>
      <c r="C295">
        <v>16</v>
      </c>
      <c r="D295" s="81">
        <v>32159</v>
      </c>
      <c r="E295" s="2" t="s">
        <v>170</v>
      </c>
      <c r="F295" s="94" t="s">
        <v>0</v>
      </c>
      <c r="G295" s="2" t="s">
        <v>72</v>
      </c>
      <c r="H295" s="107"/>
      <c r="I295" s="2" t="s">
        <v>153</v>
      </c>
      <c r="K295" s="2" t="s">
        <v>138</v>
      </c>
      <c r="L295" t="s">
        <v>0</v>
      </c>
      <c r="M295" s="2" t="s">
        <v>76</v>
      </c>
      <c r="O295">
        <v>9</v>
      </c>
      <c r="P295" s="1" t="s">
        <v>1</v>
      </c>
      <c r="Q295">
        <v>7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>
      <c r="A296" s="379">
        <v>289</v>
      </c>
      <c r="B296" s="68">
        <v>19</v>
      </c>
      <c r="C296">
        <v>1</v>
      </c>
      <c r="D296" s="81">
        <v>32173</v>
      </c>
      <c r="E296" s="2" t="s">
        <v>94</v>
      </c>
      <c r="F296" s="94" t="s">
        <v>0</v>
      </c>
      <c r="G296" s="2" t="s">
        <v>125</v>
      </c>
      <c r="H296" s="107"/>
      <c r="I296" s="2" t="s">
        <v>153</v>
      </c>
      <c r="K296" s="2" t="s">
        <v>95</v>
      </c>
      <c r="L296" t="s">
        <v>0</v>
      </c>
      <c r="M296" s="2" t="s">
        <v>128</v>
      </c>
      <c r="O296">
        <v>5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>
      <c r="A297" s="379">
        <v>290</v>
      </c>
      <c r="B297" s="68">
        <v>19</v>
      </c>
      <c r="C297">
        <v>2</v>
      </c>
      <c r="D297" s="81">
        <v>32173</v>
      </c>
      <c r="E297" s="2" t="s">
        <v>94</v>
      </c>
      <c r="F297" s="94" t="s">
        <v>0</v>
      </c>
      <c r="G297" s="2" t="s">
        <v>125</v>
      </c>
      <c r="H297" s="107"/>
      <c r="I297" s="2" t="s">
        <v>153</v>
      </c>
      <c r="K297" s="2" t="s">
        <v>96</v>
      </c>
      <c r="L297" t="s">
        <v>0</v>
      </c>
      <c r="M297" s="2" t="s">
        <v>127</v>
      </c>
      <c r="O297">
        <v>7</v>
      </c>
      <c r="P297" s="1" t="s">
        <v>1</v>
      </c>
      <c r="Q297">
        <v>2</v>
      </c>
      <c r="S297">
        <f t="shared" ref="S297:S312" si="54">IF(O297&gt;Q297,1,0)</f>
        <v>1</v>
      </c>
      <c r="T297">
        <f t="shared" ref="T297:T312" si="55">IF(ISNUMBER(Q297),IF(O297=Q297,1,0),0)</f>
        <v>0</v>
      </c>
      <c r="U297">
        <f t="shared" ref="U297:U312" si="56">IF(O297&lt;Q297,1,0)</f>
        <v>0</v>
      </c>
    </row>
    <row r="298" spans="1:21">
      <c r="A298" s="379">
        <v>291</v>
      </c>
      <c r="B298" s="68">
        <v>19</v>
      </c>
      <c r="C298">
        <v>3</v>
      </c>
      <c r="D298" s="81">
        <v>32173</v>
      </c>
      <c r="E298" s="2" t="s">
        <v>94</v>
      </c>
      <c r="F298" s="94" t="s">
        <v>0</v>
      </c>
      <c r="G298" s="2" t="s">
        <v>125</v>
      </c>
      <c r="H298" s="107">
        <v>0</v>
      </c>
      <c r="I298" s="2" t="s">
        <v>153</v>
      </c>
      <c r="K298" s="2" t="s">
        <v>97</v>
      </c>
      <c r="L298" t="s">
        <v>0</v>
      </c>
      <c r="M298" s="2" t="s">
        <v>129</v>
      </c>
      <c r="O298">
        <v>3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>
      <c r="A299" s="379">
        <v>292</v>
      </c>
      <c r="B299" s="68">
        <v>19</v>
      </c>
      <c r="C299">
        <v>4</v>
      </c>
      <c r="D299" s="81">
        <v>32173</v>
      </c>
      <c r="E299" s="2" t="s">
        <v>94</v>
      </c>
      <c r="F299" s="94" t="s">
        <v>0</v>
      </c>
      <c r="G299" s="2" t="s">
        <v>125</v>
      </c>
      <c r="H299" s="107"/>
      <c r="I299" s="2" t="s">
        <v>153</v>
      </c>
      <c r="K299" s="2" t="s">
        <v>93</v>
      </c>
      <c r="L299" t="s">
        <v>0</v>
      </c>
      <c r="M299" s="2" t="s">
        <v>124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>
      <c r="A300" s="379">
        <v>293</v>
      </c>
      <c r="B300" s="68">
        <v>19</v>
      </c>
      <c r="C300">
        <v>5</v>
      </c>
      <c r="D300" s="81">
        <v>32173</v>
      </c>
      <c r="E300" s="2" t="s">
        <v>94</v>
      </c>
      <c r="F300" s="94" t="s">
        <v>0</v>
      </c>
      <c r="G300" s="2" t="s">
        <v>125</v>
      </c>
      <c r="H300" s="107"/>
      <c r="I300" s="2" t="s">
        <v>153</v>
      </c>
      <c r="K300" s="2" t="s">
        <v>96</v>
      </c>
      <c r="L300" t="s">
        <v>0</v>
      </c>
      <c r="M300" s="2" t="s">
        <v>128</v>
      </c>
      <c r="O300">
        <v>10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>
      <c r="A301" s="379">
        <v>294</v>
      </c>
      <c r="B301" s="68">
        <v>19</v>
      </c>
      <c r="C301">
        <v>6</v>
      </c>
      <c r="D301" s="81">
        <v>32173</v>
      </c>
      <c r="E301" s="2" t="s">
        <v>94</v>
      </c>
      <c r="F301" s="94" t="s">
        <v>0</v>
      </c>
      <c r="G301" s="2" t="s">
        <v>125</v>
      </c>
      <c r="H301" s="107"/>
      <c r="I301" s="2" t="s">
        <v>153</v>
      </c>
      <c r="K301" s="2" t="s">
        <v>97</v>
      </c>
      <c r="L301" t="s">
        <v>0</v>
      </c>
      <c r="M301" s="2" t="s">
        <v>127</v>
      </c>
      <c r="O301">
        <v>7</v>
      </c>
      <c r="P301" s="1" t="s">
        <v>1</v>
      </c>
      <c r="Q301">
        <v>7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>
      <c r="A302" s="379">
        <v>295</v>
      </c>
      <c r="B302" s="68">
        <v>19</v>
      </c>
      <c r="C302">
        <v>7</v>
      </c>
      <c r="D302" s="81">
        <v>32173</v>
      </c>
      <c r="E302" s="2" t="s">
        <v>94</v>
      </c>
      <c r="F302" s="94" t="s">
        <v>0</v>
      </c>
      <c r="G302" s="2" t="s">
        <v>125</v>
      </c>
      <c r="H302" s="107"/>
      <c r="I302" s="2" t="s">
        <v>153</v>
      </c>
      <c r="K302" s="2" t="s">
        <v>93</v>
      </c>
      <c r="L302" t="s">
        <v>0</v>
      </c>
      <c r="M302" s="2" t="s">
        <v>129</v>
      </c>
      <c r="O302">
        <v>6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>
      <c r="A303" s="379">
        <v>296</v>
      </c>
      <c r="B303" s="68">
        <v>19</v>
      </c>
      <c r="C303">
        <v>8</v>
      </c>
      <c r="D303" s="81">
        <v>32173</v>
      </c>
      <c r="E303" s="2" t="s">
        <v>94</v>
      </c>
      <c r="F303" s="94" t="s">
        <v>0</v>
      </c>
      <c r="G303" s="2" t="s">
        <v>125</v>
      </c>
      <c r="H303" s="107">
        <v>0</v>
      </c>
      <c r="I303" s="2" t="s">
        <v>153</v>
      </c>
      <c r="K303" s="2" t="s">
        <v>95</v>
      </c>
      <c r="L303" t="s">
        <v>0</v>
      </c>
      <c r="M303" s="2" t="s">
        <v>124</v>
      </c>
      <c r="O303">
        <v>1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>
      <c r="A304" s="379">
        <v>297</v>
      </c>
      <c r="B304" s="68">
        <v>19</v>
      </c>
      <c r="C304">
        <v>9</v>
      </c>
      <c r="D304" s="81">
        <v>32173</v>
      </c>
      <c r="E304" s="2" t="s">
        <v>94</v>
      </c>
      <c r="F304" s="94" t="s">
        <v>0</v>
      </c>
      <c r="G304" s="2" t="s">
        <v>125</v>
      </c>
      <c r="H304" s="107"/>
      <c r="I304" s="2" t="s">
        <v>153</v>
      </c>
      <c r="K304" s="2" t="s">
        <v>93</v>
      </c>
      <c r="L304" t="s">
        <v>0</v>
      </c>
      <c r="M304" s="2" t="s">
        <v>127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>
      <c r="A305" s="379">
        <v>298</v>
      </c>
      <c r="B305" s="68">
        <v>19</v>
      </c>
      <c r="C305">
        <v>10</v>
      </c>
      <c r="D305" s="81">
        <v>32173</v>
      </c>
      <c r="E305" s="2" t="s">
        <v>94</v>
      </c>
      <c r="F305" s="94" t="s">
        <v>0</v>
      </c>
      <c r="G305" s="2" t="s">
        <v>125</v>
      </c>
      <c r="H305" s="107"/>
      <c r="I305" s="2" t="s">
        <v>153</v>
      </c>
      <c r="K305" s="2" t="s">
        <v>97</v>
      </c>
      <c r="L305" t="s">
        <v>0</v>
      </c>
      <c r="M305" s="2" t="s">
        <v>128</v>
      </c>
      <c r="O305">
        <v>6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>
      <c r="A306" s="379">
        <v>299</v>
      </c>
      <c r="B306" s="68">
        <v>19</v>
      </c>
      <c r="C306">
        <v>11</v>
      </c>
      <c r="D306" s="81">
        <v>32173</v>
      </c>
      <c r="E306" s="2" t="s">
        <v>94</v>
      </c>
      <c r="F306" s="94" t="s">
        <v>0</v>
      </c>
      <c r="G306" s="2" t="s">
        <v>125</v>
      </c>
      <c r="H306" s="107"/>
      <c r="I306" s="2" t="s">
        <v>153</v>
      </c>
      <c r="K306" s="2" t="s">
        <v>96</v>
      </c>
      <c r="L306" t="s">
        <v>0</v>
      </c>
      <c r="M306" s="2" t="s">
        <v>124</v>
      </c>
      <c r="O306">
        <v>8</v>
      </c>
      <c r="P306" s="1" t="s">
        <v>1</v>
      </c>
      <c r="Q306">
        <v>5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>
      <c r="A307" s="379">
        <v>300</v>
      </c>
      <c r="B307" s="68">
        <v>19</v>
      </c>
      <c r="C307">
        <v>12</v>
      </c>
      <c r="D307" s="81">
        <v>32173</v>
      </c>
      <c r="E307" s="2" t="s">
        <v>94</v>
      </c>
      <c r="F307" s="94" t="s">
        <v>0</v>
      </c>
      <c r="G307" s="2" t="s">
        <v>125</v>
      </c>
      <c r="H307" s="107"/>
      <c r="I307" s="2" t="s">
        <v>153</v>
      </c>
      <c r="K307" s="2" t="s">
        <v>95</v>
      </c>
      <c r="L307" t="s">
        <v>0</v>
      </c>
      <c r="M307" s="2" t="s">
        <v>129</v>
      </c>
      <c r="O307">
        <v>7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>
      <c r="A308" s="379">
        <v>301</v>
      </c>
      <c r="B308" s="68">
        <v>19</v>
      </c>
      <c r="C308">
        <v>13</v>
      </c>
      <c r="D308" s="81">
        <v>32173</v>
      </c>
      <c r="E308" s="2" t="s">
        <v>94</v>
      </c>
      <c r="F308" s="94" t="s">
        <v>0</v>
      </c>
      <c r="G308" s="2" t="s">
        <v>125</v>
      </c>
      <c r="H308" s="107"/>
      <c r="I308" s="2" t="s">
        <v>153</v>
      </c>
      <c r="K308" s="2" t="s">
        <v>95</v>
      </c>
      <c r="L308" t="s">
        <v>0</v>
      </c>
      <c r="M308" s="2" t="s">
        <v>127</v>
      </c>
      <c r="O308">
        <v>6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>
      <c r="A309" s="379">
        <v>302</v>
      </c>
      <c r="B309" s="68">
        <v>19</v>
      </c>
      <c r="C309">
        <v>14</v>
      </c>
      <c r="D309" s="81">
        <v>32173</v>
      </c>
      <c r="E309" s="2" t="s">
        <v>94</v>
      </c>
      <c r="F309" s="94" t="s">
        <v>0</v>
      </c>
      <c r="G309" s="2" t="s">
        <v>125</v>
      </c>
      <c r="H309" s="107">
        <v>0</v>
      </c>
      <c r="I309" s="2" t="s">
        <v>153</v>
      </c>
      <c r="K309" s="2" t="s">
        <v>93</v>
      </c>
      <c r="L309" t="s">
        <v>0</v>
      </c>
      <c r="M309" s="2" t="s">
        <v>128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>
      <c r="A310" s="379">
        <v>303</v>
      </c>
      <c r="B310" s="68">
        <v>19</v>
      </c>
      <c r="C310">
        <v>15</v>
      </c>
      <c r="D310" s="81">
        <v>32173</v>
      </c>
      <c r="E310" s="2" t="s">
        <v>94</v>
      </c>
      <c r="F310" s="94" t="s">
        <v>0</v>
      </c>
      <c r="G310" s="2" t="s">
        <v>125</v>
      </c>
      <c r="H310" s="107"/>
      <c r="I310" s="2" t="s">
        <v>153</v>
      </c>
      <c r="K310" s="2" t="s">
        <v>97</v>
      </c>
      <c r="L310" t="s">
        <v>0</v>
      </c>
      <c r="M310" s="2" t="s">
        <v>124</v>
      </c>
      <c r="O310">
        <v>3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>
      <c r="A311" s="379">
        <v>304</v>
      </c>
      <c r="B311" s="68">
        <v>19</v>
      </c>
      <c r="C311">
        <v>16</v>
      </c>
      <c r="D311" s="81">
        <v>32173</v>
      </c>
      <c r="E311" s="2" t="s">
        <v>94</v>
      </c>
      <c r="F311" s="94" t="s">
        <v>0</v>
      </c>
      <c r="G311" s="2" t="s">
        <v>125</v>
      </c>
      <c r="H311" s="107"/>
      <c r="I311" s="2" t="s">
        <v>153</v>
      </c>
      <c r="K311" s="2" t="s">
        <v>96</v>
      </c>
      <c r="L311" t="s">
        <v>0</v>
      </c>
      <c r="M311" s="2" t="s">
        <v>129</v>
      </c>
      <c r="O311">
        <v>6</v>
      </c>
      <c r="P311" s="1" t="s">
        <v>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>
      <c r="A312" s="379">
        <v>305</v>
      </c>
      <c r="B312" s="68">
        <v>20</v>
      </c>
      <c r="C312">
        <v>1</v>
      </c>
      <c r="D312" s="81">
        <v>32180</v>
      </c>
      <c r="E312" s="2" t="s">
        <v>100</v>
      </c>
      <c r="F312" s="94" t="s">
        <v>0</v>
      </c>
      <c r="G312" s="2" t="s">
        <v>94</v>
      </c>
      <c r="H312" s="107">
        <v>0</v>
      </c>
      <c r="I312" s="2" t="s">
        <v>153</v>
      </c>
      <c r="K312" s="2" t="s">
        <v>99</v>
      </c>
      <c r="L312" t="s">
        <v>0</v>
      </c>
      <c r="M312" s="2" t="s">
        <v>95</v>
      </c>
      <c r="O312">
        <v>1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>
      <c r="A313" s="379">
        <v>306</v>
      </c>
      <c r="B313" s="68">
        <v>20</v>
      </c>
      <c r="C313">
        <v>2</v>
      </c>
      <c r="D313" s="81">
        <v>32180</v>
      </c>
      <c r="E313" s="2" t="s">
        <v>100</v>
      </c>
      <c r="F313" s="94" t="s">
        <v>0</v>
      </c>
      <c r="G313" s="2" t="s">
        <v>94</v>
      </c>
      <c r="H313" s="107"/>
      <c r="I313" s="2" t="s">
        <v>153</v>
      </c>
      <c r="K313" s="2" t="s">
        <v>102</v>
      </c>
      <c r="L313" t="s">
        <v>0</v>
      </c>
      <c r="M313" s="2" t="s">
        <v>97</v>
      </c>
      <c r="O313">
        <v>5</v>
      </c>
      <c r="P313" s="1" t="s">
        <v>1</v>
      </c>
      <c r="Q313">
        <v>1</v>
      </c>
      <c r="S313">
        <f t="shared" ref="S313:S328" si="57">IF(O313&gt;Q313,1,0)</f>
        <v>1</v>
      </c>
      <c r="T313">
        <f t="shared" ref="T313:T328" si="58">IF(ISNUMBER(Q313),IF(O313=Q313,1,0),0)</f>
        <v>0</v>
      </c>
      <c r="U313">
        <f t="shared" ref="U313:U328" si="59">IF(O313&lt;Q313,1,0)</f>
        <v>0</v>
      </c>
    </row>
    <row r="314" spans="1:21">
      <c r="A314" s="379">
        <v>307</v>
      </c>
      <c r="B314" s="68">
        <v>20</v>
      </c>
      <c r="C314">
        <v>3</v>
      </c>
      <c r="D314" s="81">
        <v>32180</v>
      </c>
      <c r="E314" s="2" t="s">
        <v>100</v>
      </c>
      <c r="F314" s="94" t="s">
        <v>0</v>
      </c>
      <c r="G314" s="2" t="s">
        <v>94</v>
      </c>
      <c r="H314" s="107"/>
      <c r="I314" s="2" t="s">
        <v>153</v>
      </c>
      <c r="K314" s="2" t="s">
        <v>103</v>
      </c>
      <c r="L314" t="s">
        <v>0</v>
      </c>
      <c r="M314" s="2" t="s">
        <v>96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>
      <c r="A315" s="379">
        <v>308</v>
      </c>
      <c r="B315" s="68">
        <v>20</v>
      </c>
      <c r="C315">
        <v>4</v>
      </c>
      <c r="D315" s="81">
        <v>32180</v>
      </c>
      <c r="E315" s="2" t="s">
        <v>100</v>
      </c>
      <c r="F315" s="94" t="s">
        <v>0</v>
      </c>
      <c r="G315" s="2" t="s">
        <v>94</v>
      </c>
      <c r="H315" s="107"/>
      <c r="I315" s="2" t="s">
        <v>153</v>
      </c>
      <c r="K315" s="2" t="s">
        <v>101</v>
      </c>
      <c r="L315" t="s">
        <v>0</v>
      </c>
      <c r="M315" s="2" t="s">
        <v>93</v>
      </c>
      <c r="O315">
        <v>6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>
      <c r="A316" s="379">
        <v>309</v>
      </c>
      <c r="B316" s="68">
        <v>20</v>
      </c>
      <c r="C316">
        <v>5</v>
      </c>
      <c r="D316" s="81">
        <v>32180</v>
      </c>
      <c r="E316" s="2" t="s">
        <v>100</v>
      </c>
      <c r="F316" s="94" t="s">
        <v>0</v>
      </c>
      <c r="G316" s="2" t="s">
        <v>94</v>
      </c>
      <c r="H316" s="107">
        <v>0</v>
      </c>
      <c r="I316" s="2" t="s">
        <v>153</v>
      </c>
      <c r="K316" s="2" t="s">
        <v>102</v>
      </c>
      <c r="L316" t="s">
        <v>0</v>
      </c>
      <c r="M316" s="2" t="s">
        <v>95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>
      <c r="A317" s="379">
        <v>310</v>
      </c>
      <c r="B317" s="68">
        <v>20</v>
      </c>
      <c r="C317">
        <v>6</v>
      </c>
      <c r="D317" s="81">
        <v>32180</v>
      </c>
      <c r="E317" s="2" t="s">
        <v>100</v>
      </c>
      <c r="F317" s="94" t="s">
        <v>0</v>
      </c>
      <c r="G317" s="2" t="s">
        <v>94</v>
      </c>
      <c r="H317" s="107"/>
      <c r="I317" s="2" t="s">
        <v>153</v>
      </c>
      <c r="K317" s="2" t="s">
        <v>103</v>
      </c>
      <c r="L317" t="s">
        <v>0</v>
      </c>
      <c r="M317" s="2" t="s">
        <v>97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>
      <c r="A318" s="379">
        <v>311</v>
      </c>
      <c r="B318" s="68">
        <v>20</v>
      </c>
      <c r="C318">
        <v>7</v>
      </c>
      <c r="D318" s="81">
        <v>32180</v>
      </c>
      <c r="E318" s="2" t="s">
        <v>100</v>
      </c>
      <c r="F318" s="94" t="s">
        <v>0</v>
      </c>
      <c r="G318" s="2" t="s">
        <v>94</v>
      </c>
      <c r="H318" s="107">
        <v>0</v>
      </c>
      <c r="I318" s="2" t="s">
        <v>153</v>
      </c>
      <c r="K318" s="2" t="s">
        <v>101</v>
      </c>
      <c r="L318" t="s">
        <v>0</v>
      </c>
      <c r="M318" s="2" t="s">
        <v>96</v>
      </c>
      <c r="O318">
        <v>1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>
      <c r="A319" s="379">
        <v>312</v>
      </c>
      <c r="B319" s="68">
        <v>20</v>
      </c>
      <c r="C319">
        <v>8</v>
      </c>
      <c r="D319" s="81">
        <v>32180</v>
      </c>
      <c r="E319" s="2" t="s">
        <v>100</v>
      </c>
      <c r="F319" s="94" t="s">
        <v>0</v>
      </c>
      <c r="G319" s="2" t="s">
        <v>94</v>
      </c>
      <c r="H319" s="107">
        <v>0</v>
      </c>
      <c r="I319" s="2" t="s">
        <v>153</v>
      </c>
      <c r="K319" s="2" t="s">
        <v>99</v>
      </c>
      <c r="L319" t="s">
        <v>0</v>
      </c>
      <c r="M319" s="2" t="s">
        <v>93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>
      <c r="A320" s="379">
        <v>313</v>
      </c>
      <c r="B320" s="68">
        <v>20</v>
      </c>
      <c r="C320">
        <v>9</v>
      </c>
      <c r="D320" s="81">
        <v>32180</v>
      </c>
      <c r="E320" s="2" t="s">
        <v>100</v>
      </c>
      <c r="F320" s="94" t="s">
        <v>0</v>
      </c>
      <c r="G320" s="2" t="s">
        <v>94</v>
      </c>
      <c r="H320" s="107"/>
      <c r="I320" s="2" t="s">
        <v>153</v>
      </c>
      <c r="K320" s="2" t="s">
        <v>101</v>
      </c>
      <c r="L320" t="s">
        <v>0</v>
      </c>
      <c r="M320" s="2" t="s">
        <v>97</v>
      </c>
      <c r="O320">
        <v>6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>
      <c r="A321" s="379">
        <v>314</v>
      </c>
      <c r="B321" s="68">
        <v>20</v>
      </c>
      <c r="C321">
        <v>10</v>
      </c>
      <c r="D321" s="81">
        <v>32180</v>
      </c>
      <c r="E321" s="2" t="s">
        <v>100</v>
      </c>
      <c r="F321" s="94" t="s">
        <v>0</v>
      </c>
      <c r="G321" s="2" t="s">
        <v>94</v>
      </c>
      <c r="H321" s="107"/>
      <c r="I321" s="2" t="s">
        <v>153</v>
      </c>
      <c r="K321" s="2" t="s">
        <v>103</v>
      </c>
      <c r="L321" t="s">
        <v>0</v>
      </c>
      <c r="M321" s="2" t="s">
        <v>95</v>
      </c>
      <c r="O321">
        <v>6</v>
      </c>
      <c r="P321" s="1" t="s">
        <v>1</v>
      </c>
      <c r="Q321">
        <v>5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>
      <c r="A322" s="379">
        <v>315</v>
      </c>
      <c r="B322" s="68">
        <v>20</v>
      </c>
      <c r="C322">
        <v>11</v>
      </c>
      <c r="D322" s="81">
        <v>32180</v>
      </c>
      <c r="E322" s="2" t="s">
        <v>100</v>
      </c>
      <c r="F322" s="94" t="s">
        <v>0</v>
      </c>
      <c r="G322" s="2" t="s">
        <v>94</v>
      </c>
      <c r="H322" s="107">
        <v>0</v>
      </c>
      <c r="I322" s="2" t="s">
        <v>153</v>
      </c>
      <c r="K322" s="2" t="s">
        <v>102</v>
      </c>
      <c r="L322" t="s">
        <v>0</v>
      </c>
      <c r="M322" s="2" t="s">
        <v>93</v>
      </c>
      <c r="O322">
        <v>1</v>
      </c>
      <c r="P322" s="1" t="s">
        <v>1</v>
      </c>
      <c r="Q322">
        <v>5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>
      <c r="A323" s="379">
        <v>316</v>
      </c>
      <c r="B323" s="68">
        <v>20</v>
      </c>
      <c r="C323">
        <v>12</v>
      </c>
      <c r="D323" s="81">
        <v>32180</v>
      </c>
      <c r="E323" s="2" t="s">
        <v>100</v>
      </c>
      <c r="F323" s="94" t="s">
        <v>0</v>
      </c>
      <c r="G323" s="2" t="s">
        <v>94</v>
      </c>
      <c r="H323" s="107">
        <v>0</v>
      </c>
      <c r="I323" s="2" t="s">
        <v>153</v>
      </c>
      <c r="K323" s="2" t="s">
        <v>99</v>
      </c>
      <c r="L323" t="s">
        <v>0</v>
      </c>
      <c r="M323" s="2" t="s">
        <v>96</v>
      </c>
      <c r="O323">
        <v>2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>
      <c r="A324" s="379">
        <v>317</v>
      </c>
      <c r="B324" s="68">
        <v>20</v>
      </c>
      <c r="C324">
        <v>13</v>
      </c>
      <c r="D324" s="81">
        <v>32180</v>
      </c>
      <c r="E324" s="2" t="s">
        <v>100</v>
      </c>
      <c r="F324" s="94" t="s">
        <v>0</v>
      </c>
      <c r="G324" s="2" t="s">
        <v>94</v>
      </c>
      <c r="H324" s="107"/>
      <c r="I324" s="2" t="s">
        <v>153</v>
      </c>
      <c r="K324" s="2" t="s">
        <v>99</v>
      </c>
      <c r="L324" t="s">
        <v>0</v>
      </c>
      <c r="M324" s="2" t="s">
        <v>97</v>
      </c>
      <c r="O324">
        <v>9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>
      <c r="A325" s="379">
        <v>318</v>
      </c>
      <c r="B325" s="68">
        <v>20</v>
      </c>
      <c r="C325">
        <v>14</v>
      </c>
      <c r="D325" s="81">
        <v>32180</v>
      </c>
      <c r="E325" s="2" t="s">
        <v>100</v>
      </c>
      <c r="F325" s="94" t="s">
        <v>0</v>
      </c>
      <c r="G325" s="2" t="s">
        <v>94</v>
      </c>
      <c r="H325" s="107"/>
      <c r="I325" s="2" t="s">
        <v>153</v>
      </c>
      <c r="K325" s="2" t="s">
        <v>101</v>
      </c>
      <c r="L325" t="s">
        <v>0</v>
      </c>
      <c r="M325" s="2" t="s">
        <v>95</v>
      </c>
      <c r="O325">
        <v>4</v>
      </c>
      <c r="P325" s="1" t="s">
        <v>1</v>
      </c>
      <c r="Q325">
        <v>4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>
      <c r="A326" s="379">
        <v>319</v>
      </c>
      <c r="B326" s="68">
        <v>20</v>
      </c>
      <c r="C326">
        <v>15</v>
      </c>
      <c r="D326" s="81">
        <v>32180</v>
      </c>
      <c r="E326" s="2" t="s">
        <v>100</v>
      </c>
      <c r="F326" s="94" t="s">
        <v>0</v>
      </c>
      <c r="G326" s="2" t="s">
        <v>94</v>
      </c>
      <c r="H326" s="107"/>
      <c r="I326" s="2" t="s">
        <v>153</v>
      </c>
      <c r="K326" s="2" t="s">
        <v>103</v>
      </c>
      <c r="L326" t="s">
        <v>0</v>
      </c>
      <c r="M326" s="2" t="s">
        <v>93</v>
      </c>
      <c r="O326">
        <v>8</v>
      </c>
      <c r="P326" s="1" t="s">
        <v>1</v>
      </c>
      <c r="Q326">
        <v>5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>
      <c r="A327" s="379">
        <v>320</v>
      </c>
      <c r="B327" s="68">
        <v>20</v>
      </c>
      <c r="C327">
        <v>16</v>
      </c>
      <c r="D327" s="81">
        <v>32180</v>
      </c>
      <c r="E327" s="2" t="s">
        <v>100</v>
      </c>
      <c r="F327" s="94" t="s">
        <v>0</v>
      </c>
      <c r="G327" s="2" t="s">
        <v>94</v>
      </c>
      <c r="H327" s="107">
        <v>0</v>
      </c>
      <c r="I327" s="2" t="s">
        <v>153</v>
      </c>
      <c r="K327" s="2" t="s">
        <v>102</v>
      </c>
      <c r="L327" t="s">
        <v>0</v>
      </c>
      <c r="M327" s="2" t="s">
        <v>96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>
      <c r="A328" s="379">
        <v>321</v>
      </c>
      <c r="B328" s="68">
        <v>21</v>
      </c>
      <c r="C328">
        <v>1</v>
      </c>
      <c r="D328" s="81">
        <v>32186</v>
      </c>
      <c r="E328" s="2" t="s">
        <v>100</v>
      </c>
      <c r="F328" s="94" t="s">
        <v>0</v>
      </c>
      <c r="G328" s="2" t="s">
        <v>170</v>
      </c>
      <c r="H328" s="107">
        <v>0</v>
      </c>
      <c r="I328" s="2" t="s">
        <v>153</v>
      </c>
      <c r="K328" s="2" t="s">
        <v>102</v>
      </c>
      <c r="L328" t="s">
        <v>0</v>
      </c>
      <c r="M328" s="2" t="s">
        <v>139</v>
      </c>
      <c r="O328">
        <v>2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>
      <c r="A329" s="379">
        <v>322</v>
      </c>
      <c r="B329" s="68">
        <v>21</v>
      </c>
      <c r="C329">
        <v>2</v>
      </c>
      <c r="D329" s="81">
        <v>32186</v>
      </c>
      <c r="E329" s="2" t="s">
        <v>100</v>
      </c>
      <c r="F329" s="94" t="s">
        <v>0</v>
      </c>
      <c r="G329" s="2" t="s">
        <v>170</v>
      </c>
      <c r="H329" s="107"/>
      <c r="I329" s="2" t="s">
        <v>153</v>
      </c>
      <c r="K329" s="2" t="s">
        <v>99</v>
      </c>
      <c r="L329" t="s">
        <v>0</v>
      </c>
      <c r="M329" s="2" t="s">
        <v>140</v>
      </c>
      <c r="O329">
        <v>3</v>
      </c>
      <c r="P329" s="1" t="s">
        <v>1</v>
      </c>
      <c r="Q329">
        <v>3</v>
      </c>
      <c r="S329">
        <f t="shared" ref="S329:S344" si="60">IF(O329&gt;Q329,1,0)</f>
        <v>0</v>
      </c>
      <c r="T329">
        <f t="shared" ref="T329:T344" si="61">IF(ISNUMBER(Q329),IF(O329=Q329,1,0),0)</f>
        <v>1</v>
      </c>
      <c r="U329">
        <f t="shared" ref="U329:U344" si="62">IF(O329&lt;Q329,1,0)</f>
        <v>0</v>
      </c>
    </row>
    <row r="330" spans="1:21">
      <c r="A330" s="379">
        <v>323</v>
      </c>
      <c r="B330" s="68">
        <v>21</v>
      </c>
      <c r="C330">
        <v>3</v>
      </c>
      <c r="D330" s="81">
        <v>32186</v>
      </c>
      <c r="E330" s="2" t="s">
        <v>100</v>
      </c>
      <c r="F330" s="94" t="s">
        <v>0</v>
      </c>
      <c r="G330" s="2" t="s">
        <v>170</v>
      </c>
      <c r="H330" s="107"/>
      <c r="I330" s="2" t="s">
        <v>153</v>
      </c>
      <c r="K330" s="2" t="s">
        <v>103</v>
      </c>
      <c r="L330" t="s">
        <v>0</v>
      </c>
      <c r="M330" s="2" t="s">
        <v>141</v>
      </c>
      <c r="O330">
        <v>8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>
      <c r="A331" s="379">
        <v>324</v>
      </c>
      <c r="B331" s="68">
        <v>21</v>
      </c>
      <c r="C331">
        <v>4</v>
      </c>
      <c r="D331" s="81">
        <v>32186</v>
      </c>
      <c r="E331" s="2" t="s">
        <v>100</v>
      </c>
      <c r="F331" s="94" t="s">
        <v>0</v>
      </c>
      <c r="G331" s="2" t="s">
        <v>170</v>
      </c>
      <c r="H331" s="107">
        <v>0</v>
      </c>
      <c r="I331" s="2" t="s">
        <v>153</v>
      </c>
      <c r="K331" s="2" t="s">
        <v>101</v>
      </c>
      <c r="L331" t="s">
        <v>0</v>
      </c>
      <c r="M331" s="2" t="s">
        <v>138</v>
      </c>
      <c r="O331">
        <v>3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>
      <c r="A332" s="379">
        <v>325</v>
      </c>
      <c r="B332" s="68">
        <v>21</v>
      </c>
      <c r="C332">
        <v>5</v>
      </c>
      <c r="D332" s="81">
        <v>32186</v>
      </c>
      <c r="E332" s="2" t="s">
        <v>100</v>
      </c>
      <c r="F332" s="94" t="s">
        <v>0</v>
      </c>
      <c r="G332" s="2" t="s">
        <v>170</v>
      </c>
      <c r="H332" s="107"/>
      <c r="I332" s="2" t="s">
        <v>153</v>
      </c>
      <c r="K332" s="2" t="s">
        <v>99</v>
      </c>
      <c r="L332" t="s">
        <v>0</v>
      </c>
      <c r="M332" s="2" t="s">
        <v>139</v>
      </c>
      <c r="O332">
        <v>4</v>
      </c>
      <c r="P332" s="1" t="s">
        <v>1</v>
      </c>
      <c r="Q332">
        <v>4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>
      <c r="A333" s="379">
        <v>326</v>
      </c>
      <c r="B333" s="68">
        <v>21</v>
      </c>
      <c r="C333">
        <v>6</v>
      </c>
      <c r="D333" s="81">
        <v>32186</v>
      </c>
      <c r="E333" s="2" t="s">
        <v>100</v>
      </c>
      <c r="F333" s="94" t="s">
        <v>0</v>
      </c>
      <c r="G333" s="2" t="s">
        <v>170</v>
      </c>
      <c r="H333" s="107"/>
      <c r="I333" s="2" t="s">
        <v>153</v>
      </c>
      <c r="K333" s="2" t="s">
        <v>103</v>
      </c>
      <c r="L333" t="s">
        <v>0</v>
      </c>
      <c r="M333" s="2" t="s">
        <v>140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>
      <c r="A334" s="379">
        <v>327</v>
      </c>
      <c r="B334" s="68">
        <v>21</v>
      </c>
      <c r="C334">
        <v>7</v>
      </c>
      <c r="D334" s="81">
        <v>32186</v>
      </c>
      <c r="E334" s="2" t="s">
        <v>100</v>
      </c>
      <c r="F334" s="94" t="s">
        <v>0</v>
      </c>
      <c r="G334" s="2" t="s">
        <v>170</v>
      </c>
      <c r="H334" s="107"/>
      <c r="I334" s="2" t="s">
        <v>153</v>
      </c>
      <c r="K334" s="2" t="s">
        <v>101</v>
      </c>
      <c r="L334" t="s">
        <v>0</v>
      </c>
      <c r="M334" s="2" t="s">
        <v>141</v>
      </c>
      <c r="O334">
        <v>4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>
      <c r="A335" s="379">
        <v>328</v>
      </c>
      <c r="B335" s="68">
        <v>21</v>
      </c>
      <c r="C335">
        <v>8</v>
      </c>
      <c r="D335" s="81">
        <v>32186</v>
      </c>
      <c r="E335" s="2" t="s">
        <v>100</v>
      </c>
      <c r="F335" s="94" t="s">
        <v>0</v>
      </c>
      <c r="G335" s="2" t="s">
        <v>170</v>
      </c>
      <c r="H335" s="107">
        <v>0</v>
      </c>
      <c r="I335" s="2" t="s">
        <v>153</v>
      </c>
      <c r="K335" s="2" t="s">
        <v>102</v>
      </c>
      <c r="L335" t="s">
        <v>0</v>
      </c>
      <c r="M335" s="2" t="s">
        <v>138</v>
      </c>
      <c r="O335">
        <v>5</v>
      </c>
      <c r="P335" s="1" t="s">
        <v>1</v>
      </c>
      <c r="Q335">
        <v>7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>
      <c r="A336" s="379">
        <v>329</v>
      </c>
      <c r="B336" s="68">
        <v>21</v>
      </c>
      <c r="C336">
        <v>9</v>
      </c>
      <c r="D336" s="81">
        <v>32186</v>
      </c>
      <c r="E336" s="2" t="s">
        <v>100</v>
      </c>
      <c r="F336" s="94" t="s">
        <v>0</v>
      </c>
      <c r="G336" s="2" t="s">
        <v>170</v>
      </c>
      <c r="H336" s="107"/>
      <c r="I336" s="2" t="s">
        <v>153</v>
      </c>
      <c r="K336" s="2" t="s">
        <v>101</v>
      </c>
      <c r="L336" t="s">
        <v>0</v>
      </c>
      <c r="M336" s="2" t="s">
        <v>140</v>
      </c>
      <c r="O336">
        <v>5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>
      <c r="A337" s="379">
        <v>330</v>
      </c>
      <c r="B337" s="68">
        <v>21</v>
      </c>
      <c r="C337">
        <v>10</v>
      </c>
      <c r="D337" s="81">
        <v>32186</v>
      </c>
      <c r="E337" s="2" t="s">
        <v>100</v>
      </c>
      <c r="F337" s="94" t="s">
        <v>0</v>
      </c>
      <c r="G337" s="2" t="s">
        <v>170</v>
      </c>
      <c r="H337" s="107"/>
      <c r="I337" s="2" t="s">
        <v>153</v>
      </c>
      <c r="K337" s="2" t="s">
        <v>103</v>
      </c>
      <c r="L337" t="s">
        <v>0</v>
      </c>
      <c r="M337" s="2" t="s">
        <v>139</v>
      </c>
      <c r="O337">
        <v>5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>
      <c r="A338" s="379">
        <v>331</v>
      </c>
      <c r="B338" s="68">
        <v>21</v>
      </c>
      <c r="C338">
        <v>11</v>
      </c>
      <c r="D338" s="81">
        <v>32186</v>
      </c>
      <c r="E338" s="2" t="s">
        <v>100</v>
      </c>
      <c r="F338" s="94" t="s">
        <v>0</v>
      </c>
      <c r="G338" s="2" t="s">
        <v>170</v>
      </c>
      <c r="H338" s="107">
        <v>0</v>
      </c>
      <c r="I338" s="2" t="s">
        <v>153</v>
      </c>
      <c r="K338" s="2" t="s">
        <v>99</v>
      </c>
      <c r="L338" t="s">
        <v>0</v>
      </c>
      <c r="M338" s="2" t="s">
        <v>138</v>
      </c>
      <c r="O338">
        <v>3</v>
      </c>
      <c r="P338" s="1" t="s">
        <v>1</v>
      </c>
      <c r="Q338">
        <v>9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>
      <c r="A339" s="379">
        <v>332</v>
      </c>
      <c r="B339" s="68">
        <v>21</v>
      </c>
      <c r="C339">
        <v>12</v>
      </c>
      <c r="D339" s="81">
        <v>32186</v>
      </c>
      <c r="E339" s="2" t="s">
        <v>100</v>
      </c>
      <c r="F339" s="94" t="s">
        <v>0</v>
      </c>
      <c r="G339" s="2" t="s">
        <v>170</v>
      </c>
      <c r="H339" s="107"/>
      <c r="I339" s="2" t="s">
        <v>153</v>
      </c>
      <c r="K339" s="2" t="s">
        <v>102</v>
      </c>
      <c r="L339" t="s">
        <v>0</v>
      </c>
      <c r="M339" s="2" t="s">
        <v>141</v>
      </c>
      <c r="O339">
        <v>3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>
      <c r="A340" s="379">
        <v>333</v>
      </c>
      <c r="B340" s="68">
        <v>21</v>
      </c>
      <c r="C340">
        <v>13</v>
      </c>
      <c r="D340" s="81">
        <v>32186</v>
      </c>
      <c r="E340" s="2" t="s">
        <v>100</v>
      </c>
      <c r="F340" s="94" t="s">
        <v>0</v>
      </c>
      <c r="G340" s="2" t="s">
        <v>170</v>
      </c>
      <c r="H340" s="107"/>
      <c r="I340" s="2" t="s">
        <v>153</v>
      </c>
      <c r="K340" s="2" t="s">
        <v>102</v>
      </c>
      <c r="L340" t="s">
        <v>0</v>
      </c>
      <c r="M340" s="2" t="s">
        <v>140</v>
      </c>
      <c r="O340">
        <v>6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>
      <c r="A341" s="379">
        <v>334</v>
      </c>
      <c r="B341" s="68">
        <v>21</v>
      </c>
      <c r="C341">
        <v>14</v>
      </c>
      <c r="D341" s="81">
        <v>32186</v>
      </c>
      <c r="E341" s="2" t="s">
        <v>100</v>
      </c>
      <c r="F341" s="94" t="s">
        <v>0</v>
      </c>
      <c r="G341" s="2" t="s">
        <v>170</v>
      </c>
      <c r="H341" s="107"/>
      <c r="I341" s="2" t="s">
        <v>153</v>
      </c>
      <c r="K341" s="2" t="s">
        <v>101</v>
      </c>
      <c r="L341" t="s">
        <v>0</v>
      </c>
      <c r="M341" s="2" t="s">
        <v>139</v>
      </c>
      <c r="O341">
        <v>3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>
      <c r="A342" s="379">
        <v>335</v>
      </c>
      <c r="B342" s="68">
        <v>21</v>
      </c>
      <c r="C342">
        <v>15</v>
      </c>
      <c r="D342" s="81">
        <v>32186</v>
      </c>
      <c r="E342" s="2" t="s">
        <v>100</v>
      </c>
      <c r="F342" s="94" t="s">
        <v>0</v>
      </c>
      <c r="G342" s="2" t="s">
        <v>170</v>
      </c>
      <c r="H342" s="107"/>
      <c r="I342" s="2" t="s">
        <v>153</v>
      </c>
      <c r="K342" s="2" t="s">
        <v>103</v>
      </c>
      <c r="L342" t="s">
        <v>0</v>
      </c>
      <c r="M342" s="2" t="s">
        <v>138</v>
      </c>
      <c r="O342">
        <v>6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>
      <c r="A343" s="379">
        <v>336</v>
      </c>
      <c r="B343" s="68">
        <v>21</v>
      </c>
      <c r="C343">
        <v>16</v>
      </c>
      <c r="D343" s="81">
        <v>32186</v>
      </c>
      <c r="E343" s="2" t="s">
        <v>100</v>
      </c>
      <c r="F343" s="94" t="s">
        <v>0</v>
      </c>
      <c r="G343" s="2" t="s">
        <v>170</v>
      </c>
      <c r="H343" s="107">
        <v>0</v>
      </c>
      <c r="I343" s="2" t="s">
        <v>153</v>
      </c>
      <c r="K343" s="2" t="s">
        <v>99</v>
      </c>
      <c r="L343" t="s">
        <v>0</v>
      </c>
      <c r="M343" s="2" t="s">
        <v>141</v>
      </c>
      <c r="O343">
        <v>6</v>
      </c>
      <c r="P343" s="1" t="s">
        <v>1</v>
      </c>
      <c r="Q343">
        <v>9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>
      <c r="A344" s="379">
        <v>337</v>
      </c>
      <c r="B344" s="68">
        <v>22</v>
      </c>
      <c r="C344">
        <v>1</v>
      </c>
      <c r="D344" s="81">
        <v>32187</v>
      </c>
      <c r="E344" s="2" t="s">
        <v>374</v>
      </c>
      <c r="F344" s="94" t="s">
        <v>0</v>
      </c>
      <c r="G344" s="2" t="s">
        <v>72</v>
      </c>
      <c r="H344" s="107">
        <v>0</v>
      </c>
      <c r="I344" s="2" t="s">
        <v>153</v>
      </c>
      <c r="K344" s="2" t="s">
        <v>82</v>
      </c>
      <c r="L344" t="s">
        <v>0</v>
      </c>
      <c r="M344" s="2" t="s">
        <v>74</v>
      </c>
      <c r="O344">
        <v>5</v>
      </c>
      <c r="P344" s="1" t="s">
        <v>1</v>
      </c>
      <c r="Q344">
        <v>6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>
      <c r="A345" s="379">
        <v>338</v>
      </c>
      <c r="B345" s="68">
        <v>22</v>
      </c>
      <c r="C345">
        <v>2</v>
      </c>
      <c r="D345" s="81">
        <v>32187</v>
      </c>
      <c r="E345" s="2" t="s">
        <v>374</v>
      </c>
      <c r="F345" s="94" t="s">
        <v>0</v>
      </c>
      <c r="G345" s="2" t="s">
        <v>72</v>
      </c>
      <c r="H345" s="107"/>
      <c r="I345" s="2" t="s">
        <v>153</v>
      </c>
      <c r="K345" s="2" t="s">
        <v>86</v>
      </c>
      <c r="L345" t="s">
        <v>0</v>
      </c>
      <c r="M345" s="2" t="s">
        <v>75</v>
      </c>
      <c r="O345">
        <v>3</v>
      </c>
      <c r="P345" s="1" t="s">
        <v>1</v>
      </c>
      <c r="Q345">
        <v>2</v>
      </c>
      <c r="S345">
        <f t="shared" ref="S345:S360" si="63">IF(O345&gt;Q345,1,0)</f>
        <v>1</v>
      </c>
      <c r="T345">
        <f t="shared" ref="T345:T360" si="64">IF(ISNUMBER(Q345),IF(O345=Q345,1,0),0)</f>
        <v>0</v>
      </c>
      <c r="U345">
        <f t="shared" ref="U345:U360" si="65">IF(O345&lt;Q345,1,0)</f>
        <v>0</v>
      </c>
    </row>
    <row r="346" spans="1:21">
      <c r="A346" s="379">
        <v>339</v>
      </c>
      <c r="B346" s="68">
        <v>22</v>
      </c>
      <c r="C346">
        <v>3</v>
      </c>
      <c r="D346" s="81">
        <v>32187</v>
      </c>
      <c r="E346" s="2" t="s">
        <v>374</v>
      </c>
      <c r="F346" s="94" t="s">
        <v>0</v>
      </c>
      <c r="G346" s="2" t="s">
        <v>72</v>
      </c>
      <c r="H346" s="107">
        <v>0</v>
      </c>
      <c r="I346" s="2" t="s">
        <v>153</v>
      </c>
      <c r="K346" s="2" t="s">
        <v>83</v>
      </c>
      <c r="L346" t="s">
        <v>0</v>
      </c>
      <c r="M346" s="2" t="s">
        <v>76</v>
      </c>
      <c r="O346">
        <v>4</v>
      </c>
      <c r="P346" s="1" t="s">
        <v>1</v>
      </c>
      <c r="Q346">
        <v>7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>
      <c r="A347" s="379">
        <v>340</v>
      </c>
      <c r="B347" s="68">
        <v>22</v>
      </c>
      <c r="C347">
        <v>4</v>
      </c>
      <c r="D347" s="81">
        <v>32187</v>
      </c>
      <c r="E347" s="2" t="s">
        <v>374</v>
      </c>
      <c r="F347" s="94" t="s">
        <v>0</v>
      </c>
      <c r="G347" s="2" t="s">
        <v>72</v>
      </c>
      <c r="H347" s="107">
        <v>0</v>
      </c>
      <c r="I347" s="2" t="s">
        <v>153</v>
      </c>
      <c r="K347" s="2" t="s">
        <v>85</v>
      </c>
      <c r="L347" t="s">
        <v>0</v>
      </c>
      <c r="M347" s="2" t="s">
        <v>73</v>
      </c>
      <c r="O347">
        <v>3</v>
      </c>
      <c r="P347" s="1" t="s">
        <v>1</v>
      </c>
      <c r="Q347">
        <v>10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>
      <c r="A348" s="379">
        <v>341</v>
      </c>
      <c r="B348" s="68">
        <v>22</v>
      </c>
      <c r="C348">
        <v>5</v>
      </c>
      <c r="D348" s="81">
        <v>32187</v>
      </c>
      <c r="E348" s="2" t="s">
        <v>374</v>
      </c>
      <c r="F348" s="94" t="s">
        <v>0</v>
      </c>
      <c r="G348" s="2" t="s">
        <v>72</v>
      </c>
      <c r="H348" s="107"/>
      <c r="I348" s="2" t="s">
        <v>153</v>
      </c>
      <c r="K348" s="2" t="s">
        <v>86</v>
      </c>
      <c r="L348" t="s">
        <v>0</v>
      </c>
      <c r="M348" s="2" t="s">
        <v>74</v>
      </c>
      <c r="O348">
        <v>7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>
      <c r="A349" s="379">
        <v>342</v>
      </c>
      <c r="B349" s="68">
        <v>22</v>
      </c>
      <c r="C349">
        <v>6</v>
      </c>
      <c r="D349" s="81">
        <v>32187</v>
      </c>
      <c r="E349" s="2" t="s">
        <v>374</v>
      </c>
      <c r="F349" s="94" t="s">
        <v>0</v>
      </c>
      <c r="G349" s="2" t="s">
        <v>72</v>
      </c>
      <c r="H349" s="107">
        <v>0</v>
      </c>
      <c r="I349" s="2" t="s">
        <v>153</v>
      </c>
      <c r="K349" s="2" t="s">
        <v>83</v>
      </c>
      <c r="L349" t="s">
        <v>0</v>
      </c>
      <c r="M349" s="2" t="s">
        <v>75</v>
      </c>
      <c r="O349">
        <v>6</v>
      </c>
      <c r="P349" s="1" t="s">
        <v>1</v>
      </c>
      <c r="Q349">
        <v>9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>
      <c r="A350" s="379">
        <v>343</v>
      </c>
      <c r="B350" s="68">
        <v>22</v>
      </c>
      <c r="C350">
        <v>7</v>
      </c>
      <c r="D350" s="81">
        <v>32187</v>
      </c>
      <c r="E350" s="2" t="s">
        <v>374</v>
      </c>
      <c r="F350" s="94" t="s">
        <v>0</v>
      </c>
      <c r="G350" s="2" t="s">
        <v>72</v>
      </c>
      <c r="H350" s="107"/>
      <c r="I350" s="2" t="s">
        <v>153</v>
      </c>
      <c r="K350" s="2" t="s">
        <v>85</v>
      </c>
      <c r="L350" t="s">
        <v>0</v>
      </c>
      <c r="M350" s="2" t="s">
        <v>76</v>
      </c>
      <c r="O350">
        <v>8</v>
      </c>
      <c r="P350" s="1" t="s">
        <v>1</v>
      </c>
      <c r="Q350">
        <v>5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>
      <c r="A351" s="379">
        <v>344</v>
      </c>
      <c r="B351" s="68">
        <v>22</v>
      </c>
      <c r="C351">
        <v>8</v>
      </c>
      <c r="D351" s="81">
        <v>32187</v>
      </c>
      <c r="E351" s="2" t="s">
        <v>374</v>
      </c>
      <c r="F351" s="94" t="s">
        <v>0</v>
      </c>
      <c r="G351" s="2" t="s">
        <v>72</v>
      </c>
      <c r="H351" s="107">
        <v>0</v>
      </c>
      <c r="I351" s="2" t="s">
        <v>153</v>
      </c>
      <c r="K351" s="2" t="s">
        <v>82</v>
      </c>
      <c r="L351" t="s">
        <v>0</v>
      </c>
      <c r="M351" s="2" t="s">
        <v>73</v>
      </c>
      <c r="O351">
        <v>2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>
      <c r="A352" s="379">
        <v>345</v>
      </c>
      <c r="B352" s="68">
        <v>22</v>
      </c>
      <c r="C352">
        <v>9</v>
      </c>
      <c r="D352" s="81">
        <v>32187</v>
      </c>
      <c r="E352" s="2" t="s">
        <v>374</v>
      </c>
      <c r="F352" s="94" t="s">
        <v>0</v>
      </c>
      <c r="G352" s="2" t="s">
        <v>72</v>
      </c>
      <c r="H352" s="107">
        <v>0</v>
      </c>
      <c r="I352" s="2" t="s">
        <v>153</v>
      </c>
      <c r="K352" s="2" t="s">
        <v>85</v>
      </c>
      <c r="L352" t="s">
        <v>0</v>
      </c>
      <c r="M352" s="2" t="s">
        <v>75</v>
      </c>
      <c r="O352">
        <v>2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>
      <c r="A353" s="379">
        <v>346</v>
      </c>
      <c r="B353" s="68">
        <v>22</v>
      </c>
      <c r="C353">
        <v>10</v>
      </c>
      <c r="D353" s="81">
        <v>32187</v>
      </c>
      <c r="E353" s="2" t="s">
        <v>374</v>
      </c>
      <c r="F353" s="94" t="s">
        <v>0</v>
      </c>
      <c r="G353" s="2" t="s">
        <v>72</v>
      </c>
      <c r="H353" s="107"/>
      <c r="I353" s="2" t="s">
        <v>153</v>
      </c>
      <c r="K353" s="2" t="s">
        <v>83</v>
      </c>
      <c r="L353" t="s">
        <v>0</v>
      </c>
      <c r="M353" s="2" t="s">
        <v>74</v>
      </c>
      <c r="O353">
        <v>7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>
      <c r="A354" s="379">
        <v>347</v>
      </c>
      <c r="B354" s="68">
        <v>22</v>
      </c>
      <c r="C354">
        <v>11</v>
      </c>
      <c r="D354" s="81">
        <v>32187</v>
      </c>
      <c r="E354" s="2" t="s">
        <v>374</v>
      </c>
      <c r="F354" s="94" t="s">
        <v>0</v>
      </c>
      <c r="G354" s="2" t="s">
        <v>72</v>
      </c>
      <c r="H354" s="107"/>
      <c r="I354" s="2" t="s">
        <v>153</v>
      </c>
      <c r="K354" s="2" t="s">
        <v>86</v>
      </c>
      <c r="L354" t="s">
        <v>0</v>
      </c>
      <c r="M354" s="2" t="s">
        <v>73</v>
      </c>
      <c r="O354">
        <v>2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>
      <c r="A355" s="379">
        <v>348</v>
      </c>
      <c r="B355" s="68">
        <v>22</v>
      </c>
      <c r="C355">
        <v>12</v>
      </c>
      <c r="D355" s="81">
        <v>32187</v>
      </c>
      <c r="E355" s="2" t="s">
        <v>374</v>
      </c>
      <c r="F355" s="94" t="s">
        <v>0</v>
      </c>
      <c r="G355" s="2" t="s">
        <v>72</v>
      </c>
      <c r="H355" s="107"/>
      <c r="I355" s="2" t="s">
        <v>153</v>
      </c>
      <c r="K355" s="2" t="s">
        <v>82</v>
      </c>
      <c r="L355" t="s">
        <v>0</v>
      </c>
      <c r="M355" s="2" t="s">
        <v>76</v>
      </c>
      <c r="O355">
        <v>6</v>
      </c>
      <c r="P355" s="1" t="s">
        <v>1</v>
      </c>
      <c r="Q355">
        <v>6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>
      <c r="A356" s="379">
        <v>349</v>
      </c>
      <c r="B356" s="68">
        <v>22</v>
      </c>
      <c r="C356">
        <v>13</v>
      </c>
      <c r="D356" s="81">
        <v>32187</v>
      </c>
      <c r="E356" s="2" t="s">
        <v>374</v>
      </c>
      <c r="F356" s="94" t="s">
        <v>0</v>
      </c>
      <c r="G356" s="2" t="s">
        <v>72</v>
      </c>
      <c r="H356" s="107"/>
      <c r="I356" s="2" t="s">
        <v>153</v>
      </c>
      <c r="K356" s="2" t="s">
        <v>82</v>
      </c>
      <c r="L356" t="s">
        <v>0</v>
      </c>
      <c r="M356" s="2" t="s">
        <v>75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>
      <c r="A357" s="379">
        <v>350</v>
      </c>
      <c r="B357" s="68">
        <v>22</v>
      </c>
      <c r="C357">
        <v>14</v>
      </c>
      <c r="D357" s="81">
        <v>32187</v>
      </c>
      <c r="E357" s="2" t="s">
        <v>374</v>
      </c>
      <c r="F357" s="94" t="s">
        <v>0</v>
      </c>
      <c r="G357" s="2" t="s">
        <v>72</v>
      </c>
      <c r="H357" s="107">
        <v>0</v>
      </c>
      <c r="I357" s="2" t="s">
        <v>153</v>
      </c>
      <c r="K357" s="2" t="s">
        <v>85</v>
      </c>
      <c r="L357" t="s">
        <v>0</v>
      </c>
      <c r="M357" s="2" t="s">
        <v>74</v>
      </c>
      <c r="O357">
        <v>0</v>
      </c>
      <c r="P357" s="1" t="s">
        <v>1</v>
      </c>
      <c r="Q357">
        <v>10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>
      <c r="A358" s="379">
        <v>351</v>
      </c>
      <c r="B358" s="68">
        <v>22</v>
      </c>
      <c r="C358">
        <v>15</v>
      </c>
      <c r="D358" s="81">
        <v>32187</v>
      </c>
      <c r="E358" s="2" t="s">
        <v>374</v>
      </c>
      <c r="F358" s="94" t="s">
        <v>0</v>
      </c>
      <c r="G358" s="2" t="s">
        <v>72</v>
      </c>
      <c r="H358" s="107"/>
      <c r="I358" s="2" t="s">
        <v>153</v>
      </c>
      <c r="K358" s="2" t="s">
        <v>83</v>
      </c>
      <c r="L358" t="s">
        <v>0</v>
      </c>
      <c r="M358" s="2" t="s">
        <v>73</v>
      </c>
      <c r="O358">
        <v>6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>
      <c r="A359" s="379">
        <v>352</v>
      </c>
      <c r="B359" s="68">
        <v>22</v>
      </c>
      <c r="C359">
        <v>16</v>
      </c>
      <c r="D359" s="81">
        <v>32187</v>
      </c>
      <c r="E359" s="2" t="s">
        <v>374</v>
      </c>
      <c r="F359" s="94" t="s">
        <v>0</v>
      </c>
      <c r="G359" s="2" t="s">
        <v>72</v>
      </c>
      <c r="H359" s="107"/>
      <c r="I359" s="2" t="s">
        <v>153</v>
      </c>
      <c r="K359" s="2" t="s">
        <v>86</v>
      </c>
      <c r="L359" t="s">
        <v>0</v>
      </c>
      <c r="M359" s="2" t="s">
        <v>76</v>
      </c>
      <c r="O359">
        <v>6</v>
      </c>
      <c r="P359" s="1" t="s">
        <v>1</v>
      </c>
      <c r="Q359">
        <v>6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>
      <c r="A360" s="379">
        <v>353</v>
      </c>
      <c r="B360" s="68">
        <v>23</v>
      </c>
      <c r="C360">
        <v>1</v>
      </c>
      <c r="D360" s="81">
        <v>32193</v>
      </c>
      <c r="E360" s="2" t="s">
        <v>100</v>
      </c>
      <c r="F360" s="94" t="s">
        <v>0</v>
      </c>
      <c r="G360" s="2" t="s">
        <v>87</v>
      </c>
      <c r="H360" s="107">
        <v>0</v>
      </c>
      <c r="I360" s="2" t="s">
        <v>153</v>
      </c>
      <c r="K360" s="2" t="s">
        <v>99</v>
      </c>
      <c r="L360" t="s">
        <v>0</v>
      </c>
      <c r="M360" s="2" t="s">
        <v>91</v>
      </c>
      <c r="O360">
        <v>2</v>
      </c>
      <c r="P360" s="1" t="s">
        <v>1</v>
      </c>
      <c r="Q360">
        <v>6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>
      <c r="A361" s="379">
        <v>354</v>
      </c>
      <c r="B361" s="68">
        <v>23</v>
      </c>
      <c r="C361">
        <v>2</v>
      </c>
      <c r="D361" s="81">
        <v>32193</v>
      </c>
      <c r="E361" s="2" t="s">
        <v>100</v>
      </c>
      <c r="F361" s="94" t="s">
        <v>0</v>
      </c>
      <c r="G361" s="2" t="s">
        <v>87</v>
      </c>
      <c r="H361" s="107"/>
      <c r="I361" s="2" t="s">
        <v>153</v>
      </c>
      <c r="K361" s="2" t="s">
        <v>102</v>
      </c>
      <c r="L361" t="s">
        <v>0</v>
      </c>
      <c r="M361" s="2" t="s">
        <v>90</v>
      </c>
      <c r="O361">
        <v>2</v>
      </c>
      <c r="P361" s="1" t="s">
        <v>1</v>
      </c>
      <c r="Q361">
        <v>2</v>
      </c>
      <c r="S361">
        <f t="shared" ref="S361:S376" si="66">IF(O361&gt;Q361,1,0)</f>
        <v>0</v>
      </c>
      <c r="T361">
        <f t="shared" ref="T361:T376" si="67">IF(ISNUMBER(Q361),IF(O361=Q361,1,0),0)</f>
        <v>1</v>
      </c>
      <c r="U361">
        <f t="shared" ref="U361:U376" si="68">IF(O361&lt;Q361,1,0)</f>
        <v>0</v>
      </c>
    </row>
    <row r="362" spans="1:21">
      <c r="A362" s="379">
        <v>355</v>
      </c>
      <c r="B362" s="68">
        <v>23</v>
      </c>
      <c r="C362">
        <v>3</v>
      </c>
      <c r="D362" s="81">
        <v>32193</v>
      </c>
      <c r="E362" s="2" t="s">
        <v>100</v>
      </c>
      <c r="F362" s="94" t="s">
        <v>0</v>
      </c>
      <c r="G362" s="2" t="s">
        <v>87</v>
      </c>
      <c r="H362" s="107"/>
      <c r="I362" s="2" t="s">
        <v>153</v>
      </c>
      <c r="K362" s="2" t="s">
        <v>103</v>
      </c>
      <c r="L362" t="s">
        <v>0</v>
      </c>
      <c r="M362" s="2" t="s">
        <v>88</v>
      </c>
      <c r="O362">
        <v>5</v>
      </c>
      <c r="P362" s="1" t="s">
        <v>1</v>
      </c>
      <c r="Q362">
        <v>5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>
      <c r="A363" s="379">
        <v>356</v>
      </c>
      <c r="B363" s="68">
        <v>23</v>
      </c>
      <c r="C363">
        <v>4</v>
      </c>
      <c r="D363" s="81">
        <v>32193</v>
      </c>
      <c r="E363" s="2" t="s">
        <v>100</v>
      </c>
      <c r="F363" s="94" t="s">
        <v>0</v>
      </c>
      <c r="G363" s="2" t="s">
        <v>87</v>
      </c>
      <c r="H363" s="107">
        <v>0</v>
      </c>
      <c r="I363" s="2" t="s">
        <v>153</v>
      </c>
      <c r="K363" s="2" t="s">
        <v>101</v>
      </c>
      <c r="L363" t="s">
        <v>0</v>
      </c>
      <c r="M363" s="2" t="s">
        <v>89</v>
      </c>
      <c r="O363">
        <v>5</v>
      </c>
      <c r="P363" s="1" t="s">
        <v>1</v>
      </c>
      <c r="Q363">
        <v>9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>
      <c r="A364" s="379">
        <v>357</v>
      </c>
      <c r="B364" s="68">
        <v>23</v>
      </c>
      <c r="C364">
        <v>5</v>
      </c>
      <c r="D364" s="81">
        <v>32193</v>
      </c>
      <c r="E364" s="2" t="s">
        <v>100</v>
      </c>
      <c r="F364" s="94" t="s">
        <v>0</v>
      </c>
      <c r="G364" s="2" t="s">
        <v>87</v>
      </c>
      <c r="H364" s="107"/>
      <c r="I364" s="2" t="s">
        <v>153</v>
      </c>
      <c r="K364" s="2" t="s">
        <v>102</v>
      </c>
      <c r="L364" t="s">
        <v>0</v>
      </c>
      <c r="M364" s="2" t="s">
        <v>91</v>
      </c>
      <c r="O364">
        <v>4</v>
      </c>
      <c r="P364" s="1" t="s">
        <v>1</v>
      </c>
      <c r="Q364">
        <v>4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>
      <c r="A365" s="379">
        <v>358</v>
      </c>
      <c r="B365" s="68">
        <v>23</v>
      </c>
      <c r="C365">
        <v>6</v>
      </c>
      <c r="D365" s="81">
        <v>32193</v>
      </c>
      <c r="E365" s="2" t="s">
        <v>100</v>
      </c>
      <c r="F365" s="94" t="s">
        <v>0</v>
      </c>
      <c r="G365" s="2" t="s">
        <v>87</v>
      </c>
      <c r="H365" s="107"/>
      <c r="I365" s="2" t="s">
        <v>153</v>
      </c>
      <c r="K365" s="2" t="s">
        <v>103</v>
      </c>
      <c r="L365" t="s">
        <v>0</v>
      </c>
      <c r="M365" s="2" t="s">
        <v>90</v>
      </c>
      <c r="O365">
        <v>7</v>
      </c>
      <c r="P365" s="1" t="s">
        <v>1</v>
      </c>
      <c r="Q365">
        <v>6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>
      <c r="A366" s="379">
        <v>359</v>
      </c>
      <c r="B366" s="68">
        <v>23</v>
      </c>
      <c r="C366">
        <v>7</v>
      </c>
      <c r="D366" s="81">
        <v>32193</v>
      </c>
      <c r="E366" s="2" t="s">
        <v>100</v>
      </c>
      <c r="F366" s="94" t="s">
        <v>0</v>
      </c>
      <c r="G366" s="2" t="s">
        <v>87</v>
      </c>
      <c r="H366" s="107">
        <v>0</v>
      </c>
      <c r="I366" s="2" t="s">
        <v>153</v>
      </c>
      <c r="K366" s="2" t="s">
        <v>101</v>
      </c>
      <c r="L366" t="s">
        <v>0</v>
      </c>
      <c r="M366" s="2" t="s">
        <v>88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>
      <c r="A367" s="379">
        <v>360</v>
      </c>
      <c r="B367" s="68">
        <v>23</v>
      </c>
      <c r="C367">
        <v>8</v>
      </c>
      <c r="D367" s="81">
        <v>32193</v>
      </c>
      <c r="E367" s="2" t="s">
        <v>100</v>
      </c>
      <c r="F367" s="94" t="s">
        <v>0</v>
      </c>
      <c r="G367" s="2" t="s">
        <v>87</v>
      </c>
      <c r="H367" s="107">
        <v>0</v>
      </c>
      <c r="I367" s="2" t="s">
        <v>153</v>
      </c>
      <c r="K367" s="2" t="s">
        <v>99</v>
      </c>
      <c r="L367" t="s">
        <v>0</v>
      </c>
      <c r="M367" s="2" t="s">
        <v>89</v>
      </c>
      <c r="O367">
        <v>4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>
      <c r="A368" s="379">
        <v>361</v>
      </c>
      <c r="B368" s="68">
        <v>23</v>
      </c>
      <c r="C368">
        <v>9</v>
      </c>
      <c r="D368" s="81">
        <v>32193</v>
      </c>
      <c r="E368" s="2" t="s">
        <v>100</v>
      </c>
      <c r="F368" s="94" t="s">
        <v>0</v>
      </c>
      <c r="G368" s="2" t="s">
        <v>87</v>
      </c>
      <c r="H368" s="107"/>
      <c r="I368" s="2" t="s">
        <v>153</v>
      </c>
      <c r="K368" s="2" t="s">
        <v>101</v>
      </c>
      <c r="L368" t="s">
        <v>0</v>
      </c>
      <c r="M368" s="2" t="s">
        <v>90</v>
      </c>
      <c r="O368">
        <v>7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>
      <c r="A369" s="379">
        <v>362</v>
      </c>
      <c r="B369" s="68">
        <v>23</v>
      </c>
      <c r="C369">
        <v>10</v>
      </c>
      <c r="D369" s="81">
        <v>32193</v>
      </c>
      <c r="E369" s="2" t="s">
        <v>100</v>
      </c>
      <c r="F369" s="94" t="s">
        <v>0</v>
      </c>
      <c r="G369" s="2" t="s">
        <v>87</v>
      </c>
      <c r="H369" s="107"/>
      <c r="I369" s="2" t="s">
        <v>153</v>
      </c>
      <c r="K369" s="2" t="s">
        <v>103</v>
      </c>
      <c r="L369" t="s">
        <v>0</v>
      </c>
      <c r="M369" s="2" t="s">
        <v>91</v>
      </c>
      <c r="O369">
        <v>4</v>
      </c>
      <c r="P369" s="1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>
      <c r="A370" s="379">
        <v>363</v>
      </c>
      <c r="B370" s="68">
        <v>23</v>
      </c>
      <c r="C370">
        <v>11</v>
      </c>
      <c r="D370" s="81">
        <v>32193</v>
      </c>
      <c r="E370" s="2" t="s">
        <v>100</v>
      </c>
      <c r="F370" s="94" t="s">
        <v>0</v>
      </c>
      <c r="G370" s="2" t="s">
        <v>87</v>
      </c>
      <c r="H370" s="107"/>
      <c r="I370" s="2" t="s">
        <v>153</v>
      </c>
      <c r="K370" s="2" t="s">
        <v>102</v>
      </c>
      <c r="L370" t="s">
        <v>0</v>
      </c>
      <c r="M370" s="2" t="s">
        <v>89</v>
      </c>
      <c r="O370">
        <v>8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>
      <c r="A371" s="379">
        <v>364</v>
      </c>
      <c r="B371" s="68">
        <v>23</v>
      </c>
      <c r="C371">
        <v>12</v>
      </c>
      <c r="D371" s="81">
        <v>32193</v>
      </c>
      <c r="E371" s="2" t="s">
        <v>100</v>
      </c>
      <c r="F371" s="94" t="s">
        <v>0</v>
      </c>
      <c r="G371" s="2" t="s">
        <v>87</v>
      </c>
      <c r="H371" s="107">
        <v>0</v>
      </c>
      <c r="I371" s="2" t="s">
        <v>153</v>
      </c>
      <c r="K371" s="2" t="s">
        <v>99</v>
      </c>
      <c r="L371" t="s">
        <v>0</v>
      </c>
      <c r="M371" s="2" t="s">
        <v>88</v>
      </c>
      <c r="O371">
        <v>5</v>
      </c>
      <c r="P371" s="1" t="s">
        <v>1</v>
      </c>
      <c r="Q371">
        <v>8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>
      <c r="A372" s="379">
        <v>365</v>
      </c>
      <c r="B372" s="68">
        <v>23</v>
      </c>
      <c r="C372">
        <v>13</v>
      </c>
      <c r="D372" s="81">
        <v>32193</v>
      </c>
      <c r="E372" s="2" t="s">
        <v>100</v>
      </c>
      <c r="F372" s="94" t="s">
        <v>0</v>
      </c>
      <c r="G372" s="2" t="s">
        <v>87</v>
      </c>
      <c r="H372" s="107"/>
      <c r="I372" s="2" t="s">
        <v>153</v>
      </c>
      <c r="K372" s="2" t="s">
        <v>99</v>
      </c>
      <c r="L372" t="s">
        <v>0</v>
      </c>
      <c r="M372" s="2" t="s">
        <v>90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>
      <c r="A373" s="379">
        <v>366</v>
      </c>
      <c r="B373" s="68">
        <v>23</v>
      </c>
      <c r="C373">
        <v>14</v>
      </c>
      <c r="D373" s="81">
        <v>32193</v>
      </c>
      <c r="E373" s="2" t="s">
        <v>100</v>
      </c>
      <c r="F373" s="94" t="s">
        <v>0</v>
      </c>
      <c r="G373" s="2" t="s">
        <v>87</v>
      </c>
      <c r="H373" s="107"/>
      <c r="I373" s="2" t="s">
        <v>153</v>
      </c>
      <c r="K373" s="2" t="s">
        <v>101</v>
      </c>
      <c r="L373" t="s">
        <v>0</v>
      </c>
      <c r="M373" s="2" t="s">
        <v>91</v>
      </c>
      <c r="O373">
        <v>12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>
      <c r="A374" s="379">
        <v>367</v>
      </c>
      <c r="B374" s="68">
        <v>23</v>
      </c>
      <c r="C374">
        <v>15</v>
      </c>
      <c r="D374" s="81">
        <v>32193</v>
      </c>
      <c r="E374" s="2" t="s">
        <v>100</v>
      </c>
      <c r="F374" s="94" t="s">
        <v>0</v>
      </c>
      <c r="G374" s="2" t="s">
        <v>87</v>
      </c>
      <c r="H374" s="107"/>
      <c r="I374" s="2" t="s">
        <v>153</v>
      </c>
      <c r="K374" s="2" t="s">
        <v>103</v>
      </c>
      <c r="L374" t="s">
        <v>0</v>
      </c>
      <c r="M374" s="2" t="s">
        <v>89</v>
      </c>
      <c r="O374">
        <v>5</v>
      </c>
      <c r="P374" s="1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>
      <c r="A375" s="379">
        <v>368</v>
      </c>
      <c r="B375" s="68">
        <v>23</v>
      </c>
      <c r="C375">
        <v>16</v>
      </c>
      <c r="D375" s="81">
        <v>32193</v>
      </c>
      <c r="E375" s="2" t="s">
        <v>100</v>
      </c>
      <c r="F375" s="94" t="s">
        <v>0</v>
      </c>
      <c r="G375" s="2" t="s">
        <v>87</v>
      </c>
      <c r="H375" s="107"/>
      <c r="I375" s="2" t="s">
        <v>153</v>
      </c>
      <c r="K375" s="2" t="s">
        <v>102</v>
      </c>
      <c r="L375" t="s">
        <v>0</v>
      </c>
      <c r="M375" s="2" t="s">
        <v>88</v>
      </c>
      <c r="O375">
        <v>5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>
      <c r="A376" s="379">
        <v>369</v>
      </c>
      <c r="B376" s="68">
        <v>24</v>
      </c>
      <c r="C376">
        <v>1</v>
      </c>
      <c r="D376" s="81">
        <v>32193</v>
      </c>
      <c r="E376" s="2" t="s">
        <v>94</v>
      </c>
      <c r="F376" s="94" t="s">
        <v>0</v>
      </c>
      <c r="G376" s="2" t="s">
        <v>72</v>
      </c>
      <c r="H376" s="107">
        <v>0</v>
      </c>
      <c r="I376" s="2" t="s">
        <v>153</v>
      </c>
      <c r="K376" s="2" t="s">
        <v>97</v>
      </c>
      <c r="L376" t="s">
        <v>0</v>
      </c>
      <c r="M376" s="2" t="s">
        <v>74</v>
      </c>
      <c r="O376">
        <v>3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>
      <c r="A377" s="379">
        <v>370</v>
      </c>
      <c r="B377" s="68">
        <v>24</v>
      </c>
      <c r="C377">
        <v>2</v>
      </c>
      <c r="D377" s="81">
        <v>32193</v>
      </c>
      <c r="E377" s="2" t="s">
        <v>94</v>
      </c>
      <c r="F377" s="94" t="s">
        <v>0</v>
      </c>
      <c r="G377" s="2" t="s">
        <v>72</v>
      </c>
      <c r="H377" s="107"/>
      <c r="I377" s="2" t="s">
        <v>153</v>
      </c>
      <c r="K377" s="2" t="s">
        <v>93</v>
      </c>
      <c r="L377" t="s">
        <v>0</v>
      </c>
      <c r="M377" s="2" t="s">
        <v>75</v>
      </c>
      <c r="O377">
        <v>5</v>
      </c>
      <c r="P377" s="1" t="s">
        <v>1</v>
      </c>
      <c r="Q377">
        <v>1</v>
      </c>
      <c r="S377">
        <f t="shared" ref="S377:S392" si="69">IF(O377&gt;Q377,1,0)</f>
        <v>1</v>
      </c>
      <c r="T377">
        <f t="shared" ref="T377:T392" si="70">IF(ISNUMBER(Q377),IF(O377=Q377,1,0),0)</f>
        <v>0</v>
      </c>
      <c r="U377">
        <f t="shared" ref="U377:U392" si="71">IF(O377&lt;Q377,1,0)</f>
        <v>0</v>
      </c>
    </row>
    <row r="378" spans="1:21">
      <c r="A378" s="379">
        <v>371</v>
      </c>
      <c r="B378" s="68">
        <v>24</v>
      </c>
      <c r="C378">
        <v>3</v>
      </c>
      <c r="D378" s="81">
        <v>32193</v>
      </c>
      <c r="E378" s="2" t="s">
        <v>94</v>
      </c>
      <c r="F378" s="94" t="s">
        <v>0</v>
      </c>
      <c r="G378" s="2" t="s">
        <v>72</v>
      </c>
      <c r="H378" s="107"/>
      <c r="I378" s="2" t="s">
        <v>153</v>
      </c>
      <c r="K378" s="2" t="s">
        <v>96</v>
      </c>
      <c r="L378" t="s">
        <v>0</v>
      </c>
      <c r="M378" s="2" t="s">
        <v>76</v>
      </c>
      <c r="O378">
        <v>4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>
      <c r="A379" s="379">
        <v>372</v>
      </c>
      <c r="B379" s="68">
        <v>24</v>
      </c>
      <c r="C379">
        <v>4</v>
      </c>
      <c r="D379" s="81">
        <v>32193</v>
      </c>
      <c r="E379" s="2" t="s">
        <v>94</v>
      </c>
      <c r="F379" s="94" t="s">
        <v>0</v>
      </c>
      <c r="G379" s="2" t="s">
        <v>72</v>
      </c>
      <c r="H379" s="107"/>
      <c r="I379" s="2" t="s">
        <v>153</v>
      </c>
      <c r="K379" s="2" t="s">
        <v>95</v>
      </c>
      <c r="L379" t="s">
        <v>0</v>
      </c>
      <c r="M379" s="2" t="s">
        <v>73</v>
      </c>
      <c r="O379">
        <v>5</v>
      </c>
      <c r="P379" s="1" t="s">
        <v>1</v>
      </c>
      <c r="Q379">
        <v>3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>
      <c r="A380" s="379">
        <v>373</v>
      </c>
      <c r="B380" s="68">
        <v>24</v>
      </c>
      <c r="C380">
        <v>5</v>
      </c>
      <c r="D380" s="81">
        <v>32193</v>
      </c>
      <c r="E380" s="2" t="s">
        <v>94</v>
      </c>
      <c r="F380" s="94" t="s">
        <v>0</v>
      </c>
      <c r="G380" s="2" t="s">
        <v>72</v>
      </c>
      <c r="H380" s="107">
        <v>0</v>
      </c>
      <c r="I380" s="2" t="s">
        <v>153</v>
      </c>
      <c r="K380" s="2" t="s">
        <v>93</v>
      </c>
      <c r="L380" t="s">
        <v>0</v>
      </c>
      <c r="M380" s="2" t="s">
        <v>74</v>
      </c>
      <c r="O380">
        <v>3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>
      <c r="A381" s="379">
        <v>374</v>
      </c>
      <c r="B381" s="68">
        <v>24</v>
      </c>
      <c r="C381">
        <v>6</v>
      </c>
      <c r="D381" s="81">
        <v>32193</v>
      </c>
      <c r="E381" s="2" t="s">
        <v>94</v>
      </c>
      <c r="F381" s="94" t="s">
        <v>0</v>
      </c>
      <c r="G381" s="2" t="s">
        <v>72</v>
      </c>
      <c r="H381" s="107"/>
      <c r="I381" s="2" t="s">
        <v>153</v>
      </c>
      <c r="K381" s="2" t="s">
        <v>96</v>
      </c>
      <c r="L381" t="s">
        <v>0</v>
      </c>
      <c r="M381" s="2" t="s">
        <v>75</v>
      </c>
      <c r="O381">
        <v>2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>
      <c r="A382" s="379">
        <v>375</v>
      </c>
      <c r="B382" s="68">
        <v>24</v>
      </c>
      <c r="C382">
        <v>7</v>
      </c>
      <c r="D382" s="81">
        <v>32193</v>
      </c>
      <c r="E382" s="2" t="s">
        <v>94</v>
      </c>
      <c r="F382" s="94" t="s">
        <v>0</v>
      </c>
      <c r="G382" s="2" t="s">
        <v>72</v>
      </c>
      <c r="H382" s="107"/>
      <c r="I382" s="2" t="s">
        <v>153</v>
      </c>
      <c r="K382" s="2" t="s">
        <v>95</v>
      </c>
      <c r="L382" t="s">
        <v>0</v>
      </c>
      <c r="M382" s="2" t="s">
        <v>76</v>
      </c>
      <c r="O382">
        <v>5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>
      <c r="A383" s="379">
        <v>376</v>
      </c>
      <c r="B383" s="68">
        <v>24</v>
      </c>
      <c r="C383">
        <v>8</v>
      </c>
      <c r="D383" s="81">
        <v>32193</v>
      </c>
      <c r="E383" s="2" t="s">
        <v>94</v>
      </c>
      <c r="F383" s="94" t="s">
        <v>0</v>
      </c>
      <c r="G383" s="2" t="s">
        <v>72</v>
      </c>
      <c r="H383" s="107"/>
      <c r="I383" s="2" t="s">
        <v>153</v>
      </c>
      <c r="K383" s="2" t="s">
        <v>97</v>
      </c>
      <c r="L383" t="s">
        <v>0</v>
      </c>
      <c r="M383" s="2" t="s">
        <v>73</v>
      </c>
      <c r="O383">
        <v>4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>
      <c r="A384" s="379">
        <v>377</v>
      </c>
      <c r="B384" s="68">
        <v>24</v>
      </c>
      <c r="C384">
        <v>9</v>
      </c>
      <c r="D384" s="81">
        <v>32193</v>
      </c>
      <c r="E384" s="2" t="s">
        <v>94</v>
      </c>
      <c r="F384" s="94" t="s">
        <v>0</v>
      </c>
      <c r="G384" s="2" t="s">
        <v>72</v>
      </c>
      <c r="H384" s="107">
        <v>0</v>
      </c>
      <c r="I384" s="2" t="s">
        <v>153</v>
      </c>
      <c r="K384" s="2" t="s">
        <v>95</v>
      </c>
      <c r="L384" t="s">
        <v>0</v>
      </c>
      <c r="M384" s="2" t="s">
        <v>75</v>
      </c>
      <c r="O384">
        <v>3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>
      <c r="A385" s="379">
        <v>378</v>
      </c>
      <c r="B385" s="68">
        <v>24</v>
      </c>
      <c r="C385">
        <v>10</v>
      </c>
      <c r="D385" s="81">
        <v>32193</v>
      </c>
      <c r="E385" s="2" t="s">
        <v>94</v>
      </c>
      <c r="F385" s="94" t="s">
        <v>0</v>
      </c>
      <c r="G385" s="2" t="s">
        <v>72</v>
      </c>
      <c r="H385" s="107">
        <v>0</v>
      </c>
      <c r="I385" s="2" t="s">
        <v>153</v>
      </c>
      <c r="K385" s="2" t="s">
        <v>96</v>
      </c>
      <c r="L385" t="s">
        <v>0</v>
      </c>
      <c r="M385" s="2" t="s">
        <v>74</v>
      </c>
      <c r="O385">
        <v>2</v>
      </c>
      <c r="P385" s="1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>
      <c r="A386" s="379">
        <v>379</v>
      </c>
      <c r="B386" s="68">
        <v>24</v>
      </c>
      <c r="C386">
        <v>11</v>
      </c>
      <c r="D386" s="81">
        <v>32193</v>
      </c>
      <c r="E386" s="2" t="s">
        <v>94</v>
      </c>
      <c r="F386" s="94" t="s">
        <v>0</v>
      </c>
      <c r="G386" s="2" t="s">
        <v>72</v>
      </c>
      <c r="H386" s="107"/>
      <c r="I386" s="2" t="s">
        <v>153</v>
      </c>
      <c r="K386" s="2" t="s">
        <v>93</v>
      </c>
      <c r="L386" t="s">
        <v>0</v>
      </c>
      <c r="M386" s="2" t="s">
        <v>73</v>
      </c>
      <c r="O386">
        <v>5</v>
      </c>
      <c r="P386" s="1" t="s">
        <v>1</v>
      </c>
      <c r="Q386">
        <v>5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>
      <c r="A387" s="379">
        <v>380</v>
      </c>
      <c r="B387" s="68">
        <v>24</v>
      </c>
      <c r="C387">
        <v>12</v>
      </c>
      <c r="D387" s="81">
        <v>32193</v>
      </c>
      <c r="E387" s="2" t="s">
        <v>94</v>
      </c>
      <c r="F387" s="94" t="s">
        <v>0</v>
      </c>
      <c r="G387" s="2" t="s">
        <v>72</v>
      </c>
      <c r="H387" s="107"/>
      <c r="I387" s="2" t="s">
        <v>153</v>
      </c>
      <c r="K387" s="2" t="s">
        <v>97</v>
      </c>
      <c r="L387" t="s">
        <v>0</v>
      </c>
      <c r="M387" s="2" t="s">
        <v>76</v>
      </c>
      <c r="O387">
        <v>5</v>
      </c>
      <c r="P387" s="1" t="s">
        <v>1</v>
      </c>
      <c r="Q387">
        <v>4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>
      <c r="A388" s="379">
        <v>381</v>
      </c>
      <c r="B388" s="68">
        <v>24</v>
      </c>
      <c r="C388">
        <v>13</v>
      </c>
      <c r="D388" s="81">
        <v>32193</v>
      </c>
      <c r="E388" s="2" t="s">
        <v>94</v>
      </c>
      <c r="F388" s="94" t="s">
        <v>0</v>
      </c>
      <c r="G388" s="2" t="s">
        <v>72</v>
      </c>
      <c r="H388" s="107"/>
      <c r="I388" s="2" t="s">
        <v>153</v>
      </c>
      <c r="K388" s="2" t="s">
        <v>97</v>
      </c>
      <c r="L388" t="s">
        <v>0</v>
      </c>
      <c r="M388" s="2" t="s">
        <v>75</v>
      </c>
      <c r="O388">
        <v>4</v>
      </c>
      <c r="P388" s="1" t="s">
        <v>1</v>
      </c>
      <c r="Q388">
        <v>4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>
      <c r="A389" s="379">
        <v>382</v>
      </c>
      <c r="B389" s="68">
        <v>24</v>
      </c>
      <c r="C389">
        <v>14</v>
      </c>
      <c r="D389" s="81">
        <v>32193</v>
      </c>
      <c r="E389" s="2" t="s">
        <v>94</v>
      </c>
      <c r="F389" s="94" t="s">
        <v>0</v>
      </c>
      <c r="G389" s="2" t="s">
        <v>72</v>
      </c>
      <c r="H389" s="107"/>
      <c r="I389" s="2" t="s">
        <v>153</v>
      </c>
      <c r="K389" s="2" t="s">
        <v>95</v>
      </c>
      <c r="L389" t="s">
        <v>0</v>
      </c>
      <c r="M389" s="2" t="s">
        <v>74</v>
      </c>
      <c r="O389">
        <v>5</v>
      </c>
      <c r="P389" s="1" t="s">
        <v>1</v>
      </c>
      <c r="Q389">
        <v>5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>
      <c r="A390" s="379">
        <v>383</v>
      </c>
      <c r="B390" s="68">
        <v>24</v>
      </c>
      <c r="C390">
        <v>15</v>
      </c>
      <c r="D390" s="81">
        <v>32193</v>
      </c>
      <c r="E390" s="2" t="s">
        <v>94</v>
      </c>
      <c r="F390" s="94" t="s">
        <v>0</v>
      </c>
      <c r="G390" s="2" t="s">
        <v>72</v>
      </c>
      <c r="H390" s="107"/>
      <c r="I390" s="2" t="s">
        <v>153</v>
      </c>
      <c r="K390" s="2" t="s">
        <v>96</v>
      </c>
      <c r="L390" t="s">
        <v>0</v>
      </c>
      <c r="M390" s="2" t="s">
        <v>73</v>
      </c>
      <c r="O390">
        <v>6</v>
      </c>
      <c r="P390" s="1" t="s">
        <v>1</v>
      </c>
      <c r="Q390">
        <v>5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>
      <c r="A391" s="379">
        <v>384</v>
      </c>
      <c r="B391" s="68">
        <v>24</v>
      </c>
      <c r="C391">
        <v>16</v>
      </c>
      <c r="D391" s="81">
        <v>32193</v>
      </c>
      <c r="E391" s="2" t="s">
        <v>94</v>
      </c>
      <c r="F391" s="94" t="s">
        <v>0</v>
      </c>
      <c r="G391" s="2" t="s">
        <v>72</v>
      </c>
      <c r="H391" s="107"/>
      <c r="I391" s="2" t="s">
        <v>153</v>
      </c>
      <c r="K391" s="2" t="s">
        <v>93</v>
      </c>
      <c r="L391" t="s">
        <v>0</v>
      </c>
      <c r="M391" s="2" t="s">
        <v>76</v>
      </c>
      <c r="O391">
        <v>7</v>
      </c>
      <c r="P391" s="1" t="s">
        <v>1</v>
      </c>
      <c r="Q391">
        <v>4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>
      <c r="A392" s="379">
        <v>385</v>
      </c>
      <c r="B392" s="68">
        <v>25</v>
      </c>
      <c r="C392">
        <v>1</v>
      </c>
      <c r="D392" s="81">
        <v>32193</v>
      </c>
      <c r="E392" s="2" t="s">
        <v>125</v>
      </c>
      <c r="F392" s="94" t="s">
        <v>0</v>
      </c>
      <c r="G392" s="2" t="s">
        <v>72</v>
      </c>
      <c r="H392" s="107">
        <v>0</v>
      </c>
      <c r="I392" s="2" t="s">
        <v>153</v>
      </c>
      <c r="K392" s="2" t="s">
        <v>127</v>
      </c>
      <c r="L392" t="s">
        <v>0</v>
      </c>
      <c r="M392" s="2" t="s">
        <v>74</v>
      </c>
      <c r="O392">
        <v>5</v>
      </c>
      <c r="P392" s="1" t="s">
        <v>1</v>
      </c>
      <c r="Q392">
        <v>9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>
      <c r="A393" s="379">
        <v>386</v>
      </c>
      <c r="B393" s="68">
        <v>25</v>
      </c>
      <c r="C393">
        <v>2</v>
      </c>
      <c r="D393" s="81">
        <v>32193</v>
      </c>
      <c r="E393" s="2" t="s">
        <v>125</v>
      </c>
      <c r="F393" s="94" t="s">
        <v>0</v>
      </c>
      <c r="G393" s="2" t="s">
        <v>72</v>
      </c>
      <c r="H393" s="107"/>
      <c r="I393" s="2" t="s">
        <v>153</v>
      </c>
      <c r="K393" s="2" t="s">
        <v>124</v>
      </c>
      <c r="L393" t="s">
        <v>0</v>
      </c>
      <c r="M393" s="2" t="s">
        <v>75</v>
      </c>
      <c r="O393">
        <v>5</v>
      </c>
      <c r="P393" s="1" t="s">
        <v>1</v>
      </c>
      <c r="Q393">
        <v>3</v>
      </c>
      <c r="S393">
        <f t="shared" ref="S393:S408" si="72">IF(O393&gt;Q393,1,0)</f>
        <v>1</v>
      </c>
      <c r="T393">
        <f t="shared" ref="T393:T408" si="73">IF(ISNUMBER(Q393),IF(O393=Q393,1,0),0)</f>
        <v>0</v>
      </c>
      <c r="U393">
        <f t="shared" ref="U393:U408" si="74">IF(O393&lt;Q393,1,0)</f>
        <v>0</v>
      </c>
    </row>
    <row r="394" spans="1:21">
      <c r="A394" s="379">
        <v>387</v>
      </c>
      <c r="B394" s="68">
        <v>25</v>
      </c>
      <c r="C394">
        <v>3</v>
      </c>
      <c r="D394" s="81">
        <v>32193</v>
      </c>
      <c r="E394" s="2" t="s">
        <v>125</v>
      </c>
      <c r="F394" s="94" t="s">
        <v>0</v>
      </c>
      <c r="G394" s="2" t="s">
        <v>72</v>
      </c>
      <c r="H394" s="107">
        <v>0</v>
      </c>
      <c r="I394" s="2" t="s">
        <v>153</v>
      </c>
      <c r="K394" s="2" t="s">
        <v>129</v>
      </c>
      <c r="L394" t="s">
        <v>0</v>
      </c>
      <c r="M394" s="2" t="s">
        <v>76</v>
      </c>
      <c r="O394">
        <v>2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>
      <c r="A395" s="379">
        <v>388</v>
      </c>
      <c r="B395" s="68">
        <v>25</v>
      </c>
      <c r="C395">
        <v>4</v>
      </c>
      <c r="D395" s="81">
        <v>32193</v>
      </c>
      <c r="E395" s="2" t="s">
        <v>125</v>
      </c>
      <c r="F395" s="94" t="s">
        <v>0</v>
      </c>
      <c r="G395" s="2" t="s">
        <v>72</v>
      </c>
      <c r="H395" s="107"/>
      <c r="I395" s="2" t="s">
        <v>153</v>
      </c>
      <c r="K395" s="2" t="s">
        <v>128</v>
      </c>
      <c r="L395" t="s">
        <v>0</v>
      </c>
      <c r="M395" s="2" t="s">
        <v>77</v>
      </c>
      <c r="O395">
        <v>2</v>
      </c>
      <c r="P395" s="1" t="s">
        <v>1</v>
      </c>
      <c r="Q395">
        <v>2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>
      <c r="A396" s="379">
        <v>389</v>
      </c>
      <c r="B396" s="68">
        <v>25</v>
      </c>
      <c r="C396">
        <v>5</v>
      </c>
      <c r="D396" s="81">
        <v>32193</v>
      </c>
      <c r="E396" s="2" t="s">
        <v>125</v>
      </c>
      <c r="F396" s="94" t="s">
        <v>0</v>
      </c>
      <c r="G396" s="2" t="s">
        <v>72</v>
      </c>
      <c r="H396" s="107">
        <v>0</v>
      </c>
      <c r="I396" s="2" t="s">
        <v>153</v>
      </c>
      <c r="K396" s="2" t="s">
        <v>124</v>
      </c>
      <c r="L396" t="s">
        <v>0</v>
      </c>
      <c r="M396" s="2" t="s">
        <v>74</v>
      </c>
      <c r="O396">
        <v>2</v>
      </c>
      <c r="P396" s="1" t="s">
        <v>1</v>
      </c>
      <c r="Q396">
        <v>6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>
      <c r="A397" s="379">
        <v>390</v>
      </c>
      <c r="B397" s="68">
        <v>25</v>
      </c>
      <c r="C397">
        <v>6</v>
      </c>
      <c r="D397" s="81">
        <v>32193</v>
      </c>
      <c r="E397" s="2" t="s">
        <v>125</v>
      </c>
      <c r="F397" s="94" t="s">
        <v>0</v>
      </c>
      <c r="G397" s="2" t="s">
        <v>72</v>
      </c>
      <c r="H397" s="107">
        <v>0</v>
      </c>
      <c r="I397" s="2" t="s">
        <v>153</v>
      </c>
      <c r="K397" s="2" t="s">
        <v>129</v>
      </c>
      <c r="L397" t="s">
        <v>0</v>
      </c>
      <c r="M397" s="2" t="s">
        <v>75</v>
      </c>
      <c r="O397">
        <v>1</v>
      </c>
      <c r="P397" s="1" t="s">
        <v>1</v>
      </c>
      <c r="Q397">
        <v>3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>
      <c r="A398" s="379">
        <v>391</v>
      </c>
      <c r="B398" s="68">
        <v>25</v>
      </c>
      <c r="C398">
        <v>7</v>
      </c>
      <c r="D398" s="81">
        <v>32193</v>
      </c>
      <c r="E398" s="2" t="s">
        <v>125</v>
      </c>
      <c r="F398" s="94" t="s">
        <v>0</v>
      </c>
      <c r="G398" s="2" t="s">
        <v>72</v>
      </c>
      <c r="H398" s="107">
        <v>0</v>
      </c>
      <c r="I398" s="2" t="s">
        <v>153</v>
      </c>
      <c r="K398" s="2" t="s">
        <v>128</v>
      </c>
      <c r="L398" t="s">
        <v>0</v>
      </c>
      <c r="M398" s="2" t="s">
        <v>76</v>
      </c>
      <c r="O398">
        <v>3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>
      <c r="A399" s="379">
        <v>392</v>
      </c>
      <c r="B399" s="68">
        <v>25</v>
      </c>
      <c r="C399">
        <v>8</v>
      </c>
      <c r="D399" s="81">
        <v>32193</v>
      </c>
      <c r="E399" s="2" t="s">
        <v>125</v>
      </c>
      <c r="F399" s="94" t="s">
        <v>0</v>
      </c>
      <c r="G399" s="2" t="s">
        <v>72</v>
      </c>
      <c r="H399" s="107"/>
      <c r="I399" s="2" t="s">
        <v>153</v>
      </c>
      <c r="K399" s="2" t="s">
        <v>127</v>
      </c>
      <c r="L399" t="s">
        <v>0</v>
      </c>
      <c r="M399" s="2" t="s">
        <v>77</v>
      </c>
      <c r="O399">
        <v>4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>
      <c r="A400" s="379">
        <v>393</v>
      </c>
      <c r="B400" s="68">
        <v>25</v>
      </c>
      <c r="C400">
        <v>9</v>
      </c>
      <c r="D400" s="81">
        <v>32193</v>
      </c>
      <c r="E400" s="2" t="s">
        <v>125</v>
      </c>
      <c r="F400" s="94" t="s">
        <v>0</v>
      </c>
      <c r="G400" s="2" t="s">
        <v>72</v>
      </c>
      <c r="H400" s="107">
        <v>0</v>
      </c>
      <c r="I400" s="2" t="s">
        <v>153</v>
      </c>
      <c r="K400" s="2" t="s">
        <v>128</v>
      </c>
      <c r="L400" t="s">
        <v>0</v>
      </c>
      <c r="M400" s="2" t="s">
        <v>75</v>
      </c>
      <c r="O400">
        <v>2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>
      <c r="A401" s="379">
        <v>394</v>
      </c>
      <c r="B401" s="68">
        <v>25</v>
      </c>
      <c r="C401">
        <v>10</v>
      </c>
      <c r="D401" s="81">
        <v>32193</v>
      </c>
      <c r="E401" s="2" t="s">
        <v>125</v>
      </c>
      <c r="F401" s="94" t="s">
        <v>0</v>
      </c>
      <c r="G401" s="2" t="s">
        <v>72</v>
      </c>
      <c r="H401" s="107"/>
      <c r="I401" s="2" t="s">
        <v>153</v>
      </c>
      <c r="K401" s="2" t="s">
        <v>129</v>
      </c>
      <c r="L401" t="s">
        <v>0</v>
      </c>
      <c r="M401" s="2" t="s">
        <v>74</v>
      </c>
      <c r="O401">
        <v>3</v>
      </c>
      <c r="P401" s="1" t="s">
        <v>1</v>
      </c>
      <c r="Q401">
        <v>3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>
      <c r="A402" s="379">
        <v>395</v>
      </c>
      <c r="B402" s="68">
        <v>25</v>
      </c>
      <c r="C402">
        <v>11</v>
      </c>
      <c r="D402" s="81">
        <v>32193</v>
      </c>
      <c r="E402" s="2" t="s">
        <v>125</v>
      </c>
      <c r="F402" s="94" t="s">
        <v>0</v>
      </c>
      <c r="G402" s="2" t="s">
        <v>72</v>
      </c>
      <c r="H402" s="107"/>
      <c r="I402" s="2" t="s">
        <v>153</v>
      </c>
      <c r="K402" s="2" t="s">
        <v>124</v>
      </c>
      <c r="L402" t="s">
        <v>0</v>
      </c>
      <c r="M402" s="2" t="s">
        <v>77</v>
      </c>
      <c r="O402">
        <v>6</v>
      </c>
      <c r="P402" s="1" t="s">
        <v>1</v>
      </c>
      <c r="Q402">
        <v>6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>
      <c r="A403" s="379">
        <v>396</v>
      </c>
      <c r="B403" s="68">
        <v>25</v>
      </c>
      <c r="C403">
        <v>12</v>
      </c>
      <c r="D403" s="81">
        <v>32193</v>
      </c>
      <c r="E403" s="2" t="s">
        <v>125</v>
      </c>
      <c r="F403" s="94" t="s">
        <v>0</v>
      </c>
      <c r="G403" s="2" t="s">
        <v>72</v>
      </c>
      <c r="H403" s="107"/>
      <c r="I403" s="2" t="s">
        <v>153</v>
      </c>
      <c r="K403" s="2" t="s">
        <v>127</v>
      </c>
      <c r="L403" t="s">
        <v>0</v>
      </c>
      <c r="M403" s="2" t="s">
        <v>76</v>
      </c>
      <c r="O403">
        <v>9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>
      <c r="A404" s="379">
        <v>397</v>
      </c>
      <c r="B404" s="68">
        <v>25</v>
      </c>
      <c r="C404">
        <v>13</v>
      </c>
      <c r="D404" s="81">
        <v>32193</v>
      </c>
      <c r="E404" s="2" t="s">
        <v>125</v>
      </c>
      <c r="F404" s="94" t="s">
        <v>0</v>
      </c>
      <c r="G404" s="2" t="s">
        <v>72</v>
      </c>
      <c r="H404" s="107"/>
      <c r="I404" s="2" t="s">
        <v>153</v>
      </c>
      <c r="K404" s="2" t="s">
        <v>127</v>
      </c>
      <c r="L404" t="s">
        <v>0</v>
      </c>
      <c r="M404" s="2" t="s">
        <v>75</v>
      </c>
      <c r="O404">
        <v>6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>
      <c r="A405" s="379">
        <v>398</v>
      </c>
      <c r="B405" s="68">
        <v>25</v>
      </c>
      <c r="C405">
        <v>14</v>
      </c>
      <c r="D405" s="81">
        <v>32193</v>
      </c>
      <c r="E405" s="2" t="s">
        <v>125</v>
      </c>
      <c r="F405" s="94" t="s">
        <v>0</v>
      </c>
      <c r="G405" s="2" t="s">
        <v>72</v>
      </c>
      <c r="H405" s="107"/>
      <c r="I405" s="2" t="s">
        <v>153</v>
      </c>
      <c r="K405" s="2" t="s">
        <v>128</v>
      </c>
      <c r="L405" t="s">
        <v>0</v>
      </c>
      <c r="M405" s="2" t="s">
        <v>74</v>
      </c>
      <c r="O405">
        <v>3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>
      <c r="A406" s="379">
        <v>399</v>
      </c>
      <c r="B406" s="68">
        <v>25</v>
      </c>
      <c r="C406">
        <v>15</v>
      </c>
      <c r="D406" s="81">
        <v>32193</v>
      </c>
      <c r="E406" s="2" t="s">
        <v>125</v>
      </c>
      <c r="F406" s="94" t="s">
        <v>0</v>
      </c>
      <c r="G406" s="2" t="s">
        <v>72</v>
      </c>
      <c r="H406" s="107"/>
      <c r="I406" s="2" t="s">
        <v>153</v>
      </c>
      <c r="K406" s="2" t="s">
        <v>129</v>
      </c>
      <c r="L406" t="s">
        <v>0</v>
      </c>
      <c r="M406" s="2" t="s">
        <v>77</v>
      </c>
      <c r="O406">
        <v>8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>
      <c r="A407" s="379">
        <v>400</v>
      </c>
      <c r="B407" s="68">
        <v>25</v>
      </c>
      <c r="C407">
        <v>16</v>
      </c>
      <c r="D407" s="81">
        <v>32193</v>
      </c>
      <c r="E407" s="2" t="s">
        <v>125</v>
      </c>
      <c r="F407" s="94" t="s">
        <v>0</v>
      </c>
      <c r="G407" s="2" t="s">
        <v>72</v>
      </c>
      <c r="H407" s="107"/>
      <c r="I407" s="2" t="s">
        <v>153</v>
      </c>
      <c r="K407" s="2" t="s">
        <v>124</v>
      </c>
      <c r="L407" t="s">
        <v>0</v>
      </c>
      <c r="M407" s="2" t="s">
        <v>76</v>
      </c>
      <c r="O407">
        <v>10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>
      <c r="A408" s="379">
        <v>401</v>
      </c>
      <c r="B408" s="68">
        <v>26</v>
      </c>
      <c r="C408">
        <v>1</v>
      </c>
      <c r="D408" s="81">
        <v>32201</v>
      </c>
      <c r="E408" s="2" t="s">
        <v>72</v>
      </c>
      <c r="F408" s="94" t="s">
        <v>0</v>
      </c>
      <c r="G408" s="2" t="s">
        <v>106</v>
      </c>
      <c r="H408" s="107"/>
      <c r="I408" s="2" t="s">
        <v>153</v>
      </c>
      <c r="K408" s="2" t="s">
        <v>74</v>
      </c>
      <c r="L408" t="s">
        <v>0</v>
      </c>
      <c r="M408" s="2" t="s">
        <v>108</v>
      </c>
      <c r="O408">
        <v>6</v>
      </c>
      <c r="P408" s="1" t="s">
        <v>1</v>
      </c>
      <c r="Q408">
        <v>5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>
      <c r="A409" s="379">
        <v>402</v>
      </c>
      <c r="B409" s="68">
        <v>26</v>
      </c>
      <c r="C409">
        <v>2</v>
      </c>
      <c r="D409" s="81">
        <v>32201</v>
      </c>
      <c r="E409" s="2" t="s">
        <v>72</v>
      </c>
      <c r="F409" s="94" t="s">
        <v>0</v>
      </c>
      <c r="G409" s="2" t="s">
        <v>106</v>
      </c>
      <c r="H409" s="107">
        <v>0</v>
      </c>
      <c r="I409" s="2" t="s">
        <v>153</v>
      </c>
      <c r="K409" s="2" t="s">
        <v>77</v>
      </c>
      <c r="L409" t="s">
        <v>0</v>
      </c>
      <c r="M409" s="2" t="s">
        <v>105</v>
      </c>
      <c r="O409">
        <v>8</v>
      </c>
      <c r="P409" s="1" t="s">
        <v>1</v>
      </c>
      <c r="Q409">
        <v>9</v>
      </c>
      <c r="S409">
        <f t="shared" ref="S409:S424" si="75">IF(O409&gt;Q409,1,0)</f>
        <v>0</v>
      </c>
      <c r="T409">
        <f t="shared" ref="T409:T424" si="76">IF(ISNUMBER(Q409),IF(O409=Q409,1,0),0)</f>
        <v>0</v>
      </c>
      <c r="U409">
        <f t="shared" ref="U409:U424" si="77">IF(O409&lt;Q409,1,0)</f>
        <v>1</v>
      </c>
    </row>
    <row r="410" spans="1:21">
      <c r="A410" s="379">
        <v>403</v>
      </c>
      <c r="B410" s="68">
        <v>26</v>
      </c>
      <c r="C410">
        <v>3</v>
      </c>
      <c r="D410" s="81">
        <v>32201</v>
      </c>
      <c r="E410" s="2" t="s">
        <v>72</v>
      </c>
      <c r="F410" s="94" t="s">
        <v>0</v>
      </c>
      <c r="G410" s="2" t="s">
        <v>106</v>
      </c>
      <c r="H410" s="107"/>
      <c r="I410" s="2" t="s">
        <v>153</v>
      </c>
      <c r="K410" s="2" t="s">
        <v>73</v>
      </c>
      <c r="L410" t="s">
        <v>0</v>
      </c>
      <c r="M410" s="2" t="s">
        <v>110</v>
      </c>
      <c r="O410">
        <v>5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>
      <c r="A411" s="379">
        <v>404</v>
      </c>
      <c r="B411" s="68">
        <v>26</v>
      </c>
      <c r="C411">
        <v>4</v>
      </c>
      <c r="D411" s="81">
        <v>32201</v>
      </c>
      <c r="E411" s="2" t="s">
        <v>72</v>
      </c>
      <c r="F411" s="94" t="s">
        <v>0</v>
      </c>
      <c r="G411" s="2" t="s">
        <v>106</v>
      </c>
      <c r="H411" s="107">
        <v>0</v>
      </c>
      <c r="I411" s="2" t="s">
        <v>153</v>
      </c>
      <c r="K411" s="2" t="s">
        <v>75</v>
      </c>
      <c r="L411" t="s">
        <v>0</v>
      </c>
      <c r="M411" s="2" t="s">
        <v>109</v>
      </c>
      <c r="O411">
        <v>3</v>
      </c>
      <c r="P411" s="1" t="s">
        <v>1</v>
      </c>
      <c r="Q411">
        <v>7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>
      <c r="A412" s="379">
        <v>405</v>
      </c>
      <c r="B412" s="68">
        <v>26</v>
      </c>
      <c r="C412">
        <v>5</v>
      </c>
      <c r="D412" s="81">
        <v>32201</v>
      </c>
      <c r="E412" s="2" t="s">
        <v>72</v>
      </c>
      <c r="F412" s="94" t="s">
        <v>0</v>
      </c>
      <c r="G412" s="2" t="s">
        <v>106</v>
      </c>
      <c r="H412" s="107"/>
      <c r="I412" s="2" t="s">
        <v>153</v>
      </c>
      <c r="K412" s="2" t="s">
        <v>77</v>
      </c>
      <c r="L412" t="s">
        <v>0</v>
      </c>
      <c r="M412" s="2" t="s">
        <v>108</v>
      </c>
      <c r="O412">
        <v>8</v>
      </c>
      <c r="P412" s="1" t="s">
        <v>1</v>
      </c>
      <c r="Q412">
        <v>4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>
      <c r="A413" s="379">
        <v>406</v>
      </c>
      <c r="B413" s="68">
        <v>26</v>
      </c>
      <c r="C413">
        <v>6</v>
      </c>
      <c r="D413" s="81">
        <v>32201</v>
      </c>
      <c r="E413" s="2" t="s">
        <v>72</v>
      </c>
      <c r="F413" s="94" t="s">
        <v>0</v>
      </c>
      <c r="G413" s="2" t="s">
        <v>106</v>
      </c>
      <c r="H413" s="107"/>
      <c r="I413" s="2" t="s">
        <v>153</v>
      </c>
      <c r="K413" s="2" t="s">
        <v>73</v>
      </c>
      <c r="L413" t="s">
        <v>0</v>
      </c>
      <c r="M413" s="2" t="s">
        <v>105</v>
      </c>
      <c r="O413">
        <v>3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>
      <c r="A414" s="379">
        <v>407</v>
      </c>
      <c r="B414" s="68">
        <v>26</v>
      </c>
      <c r="C414">
        <v>7</v>
      </c>
      <c r="D414" s="81">
        <v>32201</v>
      </c>
      <c r="E414" s="2" t="s">
        <v>72</v>
      </c>
      <c r="F414" s="94" t="s">
        <v>0</v>
      </c>
      <c r="G414" s="2" t="s">
        <v>106</v>
      </c>
      <c r="H414" s="107"/>
      <c r="I414" s="2" t="s">
        <v>153</v>
      </c>
      <c r="K414" s="2" t="s">
        <v>75</v>
      </c>
      <c r="L414" t="s">
        <v>0</v>
      </c>
      <c r="M414" s="2" t="s">
        <v>110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>
      <c r="A415" s="379">
        <v>408</v>
      </c>
      <c r="B415" s="68">
        <v>26</v>
      </c>
      <c r="C415">
        <v>8</v>
      </c>
      <c r="D415" s="81">
        <v>32201</v>
      </c>
      <c r="E415" s="2" t="s">
        <v>72</v>
      </c>
      <c r="F415" s="94" t="s">
        <v>0</v>
      </c>
      <c r="G415" s="2" t="s">
        <v>106</v>
      </c>
      <c r="H415" s="107"/>
      <c r="I415" s="2" t="s">
        <v>153</v>
      </c>
      <c r="K415" s="2" t="s">
        <v>74</v>
      </c>
      <c r="L415" t="s">
        <v>0</v>
      </c>
      <c r="M415" s="2" t="s">
        <v>109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>
      <c r="A416" s="379">
        <v>409</v>
      </c>
      <c r="B416" s="68">
        <v>26</v>
      </c>
      <c r="C416">
        <v>9</v>
      </c>
      <c r="D416" s="81">
        <v>32201</v>
      </c>
      <c r="E416" s="2" t="s">
        <v>72</v>
      </c>
      <c r="F416" s="94" t="s">
        <v>0</v>
      </c>
      <c r="G416" s="2" t="s">
        <v>106</v>
      </c>
      <c r="H416" s="107"/>
      <c r="I416" s="2" t="s">
        <v>153</v>
      </c>
      <c r="K416" s="2" t="s">
        <v>75</v>
      </c>
      <c r="L416" t="s">
        <v>0</v>
      </c>
      <c r="M416" s="2" t="s">
        <v>105</v>
      </c>
      <c r="O416">
        <v>3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>
      <c r="A417" s="379">
        <v>410</v>
      </c>
      <c r="B417" s="68">
        <v>26</v>
      </c>
      <c r="C417">
        <v>10</v>
      </c>
      <c r="D417" s="81">
        <v>32201</v>
      </c>
      <c r="E417" s="2" t="s">
        <v>72</v>
      </c>
      <c r="F417" s="94" t="s">
        <v>0</v>
      </c>
      <c r="G417" s="2" t="s">
        <v>106</v>
      </c>
      <c r="H417" s="107"/>
      <c r="I417" s="2" t="s">
        <v>153</v>
      </c>
      <c r="K417" s="2" t="s">
        <v>73</v>
      </c>
      <c r="L417" t="s">
        <v>0</v>
      </c>
      <c r="M417" s="2" t="s">
        <v>108</v>
      </c>
      <c r="O417">
        <v>3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>
      <c r="A418" s="379">
        <v>411</v>
      </c>
      <c r="B418" s="68">
        <v>26</v>
      </c>
      <c r="C418">
        <v>11</v>
      </c>
      <c r="D418" s="81">
        <v>32201</v>
      </c>
      <c r="E418" s="2" t="s">
        <v>72</v>
      </c>
      <c r="F418" s="94" t="s">
        <v>0</v>
      </c>
      <c r="G418" s="2" t="s">
        <v>106</v>
      </c>
      <c r="H418" s="107">
        <v>0</v>
      </c>
      <c r="I418" s="2" t="s">
        <v>153</v>
      </c>
      <c r="K418" s="2" t="s">
        <v>77</v>
      </c>
      <c r="L418" t="s">
        <v>0</v>
      </c>
      <c r="M418" s="2" t="s">
        <v>109</v>
      </c>
      <c r="O418">
        <v>2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>
      <c r="A419" s="379">
        <v>412</v>
      </c>
      <c r="B419" s="68">
        <v>26</v>
      </c>
      <c r="C419">
        <v>12</v>
      </c>
      <c r="D419" s="81">
        <v>32201</v>
      </c>
      <c r="E419" s="2" t="s">
        <v>72</v>
      </c>
      <c r="F419" s="94" t="s">
        <v>0</v>
      </c>
      <c r="G419" s="2" t="s">
        <v>106</v>
      </c>
      <c r="H419" s="107"/>
      <c r="I419" s="2" t="s">
        <v>153</v>
      </c>
      <c r="K419" s="2" t="s">
        <v>74</v>
      </c>
      <c r="L419" t="s">
        <v>0</v>
      </c>
      <c r="M419" s="2" t="s">
        <v>110</v>
      </c>
      <c r="O419">
        <v>6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>
      <c r="A420" s="379">
        <v>413</v>
      </c>
      <c r="B420" s="68">
        <v>26</v>
      </c>
      <c r="C420">
        <v>13</v>
      </c>
      <c r="D420" s="81">
        <v>32201</v>
      </c>
      <c r="E420" s="2" t="s">
        <v>72</v>
      </c>
      <c r="F420" s="94" t="s">
        <v>0</v>
      </c>
      <c r="G420" s="2" t="s">
        <v>106</v>
      </c>
      <c r="H420" s="107">
        <v>0</v>
      </c>
      <c r="I420" s="2" t="s">
        <v>153</v>
      </c>
      <c r="K420" s="2" t="s">
        <v>74</v>
      </c>
      <c r="L420" t="s">
        <v>0</v>
      </c>
      <c r="M420" s="2" t="s">
        <v>105</v>
      </c>
      <c r="O420">
        <v>6</v>
      </c>
      <c r="P420" s="1" t="s">
        <v>1</v>
      </c>
      <c r="Q420">
        <v>7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>
      <c r="A421" s="379">
        <v>414</v>
      </c>
      <c r="B421" s="68">
        <v>26</v>
      </c>
      <c r="C421">
        <v>14</v>
      </c>
      <c r="D421" s="81">
        <v>32201</v>
      </c>
      <c r="E421" s="2" t="s">
        <v>72</v>
      </c>
      <c r="F421" s="94" t="s">
        <v>0</v>
      </c>
      <c r="G421" s="2" t="s">
        <v>106</v>
      </c>
      <c r="H421" s="107">
        <v>0</v>
      </c>
      <c r="I421" s="2" t="s">
        <v>153</v>
      </c>
      <c r="K421" s="2" t="s">
        <v>75</v>
      </c>
      <c r="L421" t="s">
        <v>0</v>
      </c>
      <c r="M421" s="2" t="s">
        <v>108</v>
      </c>
      <c r="O421">
        <v>2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>
      <c r="A422" s="379">
        <v>415</v>
      </c>
      <c r="B422" s="68">
        <v>26</v>
      </c>
      <c r="C422">
        <v>15</v>
      </c>
      <c r="D422" s="81">
        <v>32201</v>
      </c>
      <c r="E422" s="2" t="s">
        <v>72</v>
      </c>
      <c r="F422" s="94" t="s">
        <v>0</v>
      </c>
      <c r="G422" s="2" t="s">
        <v>106</v>
      </c>
      <c r="H422" s="107"/>
      <c r="I422" s="2" t="s">
        <v>153</v>
      </c>
      <c r="K422" s="2" t="s">
        <v>73</v>
      </c>
      <c r="L422" t="s">
        <v>0</v>
      </c>
      <c r="M422" s="2" t="s">
        <v>109</v>
      </c>
      <c r="O422">
        <v>4</v>
      </c>
      <c r="P422" s="1" t="s">
        <v>1</v>
      </c>
      <c r="Q422">
        <v>4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>
      <c r="A423" s="379">
        <v>416</v>
      </c>
      <c r="B423" s="68">
        <v>26</v>
      </c>
      <c r="C423">
        <v>16</v>
      </c>
      <c r="D423" s="81">
        <v>32201</v>
      </c>
      <c r="E423" s="2" t="s">
        <v>72</v>
      </c>
      <c r="F423" s="94" t="s">
        <v>0</v>
      </c>
      <c r="G423" s="2" t="s">
        <v>106</v>
      </c>
      <c r="H423" s="107"/>
      <c r="I423" s="2" t="s">
        <v>153</v>
      </c>
      <c r="K423" s="2" t="s">
        <v>77</v>
      </c>
      <c r="L423" t="s">
        <v>0</v>
      </c>
      <c r="M423" s="2" t="s">
        <v>110</v>
      </c>
      <c r="O423">
        <v>3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>
      <c r="A424" s="379">
        <v>417</v>
      </c>
      <c r="B424" s="68">
        <v>27</v>
      </c>
      <c r="C424">
        <v>1</v>
      </c>
      <c r="D424" s="81">
        <v>32221</v>
      </c>
      <c r="E424" s="2" t="s">
        <v>113</v>
      </c>
      <c r="F424" s="94" t="s">
        <v>0</v>
      </c>
      <c r="G424" s="2" t="s">
        <v>87</v>
      </c>
      <c r="H424" s="107">
        <v>0</v>
      </c>
      <c r="I424" s="2" t="s">
        <v>153</v>
      </c>
      <c r="K424" s="2" t="s">
        <v>114</v>
      </c>
      <c r="L424" t="s">
        <v>0</v>
      </c>
      <c r="M424" s="2" t="s">
        <v>91</v>
      </c>
      <c r="O424">
        <v>2</v>
      </c>
      <c r="P424" s="1" t="s">
        <v>1</v>
      </c>
      <c r="Q424">
        <v>11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>
      <c r="A425" s="379">
        <v>418</v>
      </c>
      <c r="B425" s="68">
        <v>27</v>
      </c>
      <c r="C425">
        <v>2</v>
      </c>
      <c r="D425" s="81">
        <v>32221</v>
      </c>
      <c r="E425" s="2" t="s">
        <v>113</v>
      </c>
      <c r="F425" s="94" t="s">
        <v>0</v>
      </c>
      <c r="G425" s="2" t="s">
        <v>87</v>
      </c>
      <c r="H425" s="107">
        <v>0</v>
      </c>
      <c r="I425" s="2" t="s">
        <v>153</v>
      </c>
      <c r="K425" s="2" t="s">
        <v>130</v>
      </c>
      <c r="L425" t="s">
        <v>0</v>
      </c>
      <c r="M425" s="2" t="s">
        <v>90</v>
      </c>
      <c r="O425">
        <v>4</v>
      </c>
      <c r="P425" s="1" t="s">
        <v>1</v>
      </c>
      <c r="Q425">
        <v>9</v>
      </c>
      <c r="S425">
        <f t="shared" ref="S425:S440" si="78">IF(O425&gt;Q425,1,0)</f>
        <v>0</v>
      </c>
      <c r="T425">
        <f t="shared" ref="T425:T440" si="79">IF(ISNUMBER(Q425),IF(O425=Q425,1,0),0)</f>
        <v>0</v>
      </c>
      <c r="U425">
        <f t="shared" ref="U425:U440" si="80">IF(O425&lt;Q425,1,0)</f>
        <v>1</v>
      </c>
    </row>
    <row r="426" spans="1:21">
      <c r="A426" s="379">
        <v>419</v>
      </c>
      <c r="B426" s="68">
        <v>27</v>
      </c>
      <c r="C426">
        <v>3</v>
      </c>
      <c r="D426" s="81">
        <v>32221</v>
      </c>
      <c r="E426" s="2" t="s">
        <v>113</v>
      </c>
      <c r="F426" s="94" t="s">
        <v>0</v>
      </c>
      <c r="G426" s="2" t="s">
        <v>87</v>
      </c>
      <c r="H426" s="107">
        <v>0</v>
      </c>
      <c r="I426" s="2" t="s">
        <v>153</v>
      </c>
      <c r="K426" s="2" t="s">
        <v>116</v>
      </c>
      <c r="L426" t="s">
        <v>0</v>
      </c>
      <c r="M426" s="2" t="s">
        <v>89</v>
      </c>
      <c r="O426">
        <v>6</v>
      </c>
      <c r="P426" s="1" t="s">
        <v>1</v>
      </c>
      <c r="Q426">
        <v>7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>
      <c r="A427" s="379">
        <v>420</v>
      </c>
      <c r="B427" s="68">
        <v>27</v>
      </c>
      <c r="C427">
        <v>4</v>
      </c>
      <c r="D427" s="81">
        <v>32221</v>
      </c>
      <c r="E427" s="2" t="s">
        <v>113</v>
      </c>
      <c r="F427" s="94" t="s">
        <v>0</v>
      </c>
      <c r="G427" s="2" t="s">
        <v>87</v>
      </c>
      <c r="H427" s="107"/>
      <c r="I427" s="2" t="s">
        <v>153</v>
      </c>
      <c r="K427" s="2" t="s">
        <v>115</v>
      </c>
      <c r="L427" t="s">
        <v>0</v>
      </c>
      <c r="M427" s="2" t="s">
        <v>88</v>
      </c>
      <c r="O427">
        <v>6</v>
      </c>
      <c r="P427" s="1" t="s">
        <v>1</v>
      </c>
      <c r="Q427">
        <v>4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>
      <c r="A428" s="379">
        <v>421</v>
      </c>
      <c r="B428" s="68">
        <v>27</v>
      </c>
      <c r="C428">
        <v>5</v>
      </c>
      <c r="D428" s="81">
        <v>32221</v>
      </c>
      <c r="E428" s="2" t="s">
        <v>113</v>
      </c>
      <c r="F428" s="94" t="s">
        <v>0</v>
      </c>
      <c r="G428" s="2" t="s">
        <v>87</v>
      </c>
      <c r="H428" s="107">
        <v>0</v>
      </c>
      <c r="I428" s="2" t="s">
        <v>153</v>
      </c>
      <c r="K428" s="2" t="s">
        <v>130</v>
      </c>
      <c r="L428" t="s">
        <v>0</v>
      </c>
      <c r="M428" s="2" t="s">
        <v>91</v>
      </c>
      <c r="O428">
        <v>2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>
      <c r="A429" s="379">
        <v>422</v>
      </c>
      <c r="B429" s="68">
        <v>27</v>
      </c>
      <c r="C429">
        <v>6</v>
      </c>
      <c r="D429" s="81">
        <v>32221</v>
      </c>
      <c r="E429" s="2" t="s">
        <v>113</v>
      </c>
      <c r="F429" s="94" t="s">
        <v>0</v>
      </c>
      <c r="G429" s="2" t="s">
        <v>87</v>
      </c>
      <c r="H429" s="107">
        <v>0</v>
      </c>
      <c r="I429" s="2" t="s">
        <v>153</v>
      </c>
      <c r="K429" s="2" t="s">
        <v>116</v>
      </c>
      <c r="L429" t="s">
        <v>0</v>
      </c>
      <c r="M429" s="2" t="s">
        <v>90</v>
      </c>
      <c r="O429">
        <v>5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>
      <c r="A430" s="379">
        <v>423</v>
      </c>
      <c r="B430" s="68">
        <v>27</v>
      </c>
      <c r="C430">
        <v>7</v>
      </c>
      <c r="D430" s="81">
        <v>32221</v>
      </c>
      <c r="E430" s="2" t="s">
        <v>113</v>
      </c>
      <c r="F430" s="94" t="s">
        <v>0</v>
      </c>
      <c r="G430" s="2" t="s">
        <v>87</v>
      </c>
      <c r="H430" s="107">
        <v>0</v>
      </c>
      <c r="I430" s="2" t="s">
        <v>153</v>
      </c>
      <c r="K430" s="2" t="s">
        <v>115</v>
      </c>
      <c r="L430" t="s">
        <v>0</v>
      </c>
      <c r="M430" s="2" t="s">
        <v>89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>
      <c r="A431" s="379">
        <v>424</v>
      </c>
      <c r="B431" s="68">
        <v>27</v>
      </c>
      <c r="C431">
        <v>8</v>
      </c>
      <c r="D431" s="81">
        <v>32221</v>
      </c>
      <c r="E431" s="2" t="s">
        <v>113</v>
      </c>
      <c r="F431" s="94" t="s">
        <v>0</v>
      </c>
      <c r="G431" s="2" t="s">
        <v>87</v>
      </c>
      <c r="H431" s="107">
        <v>0</v>
      </c>
      <c r="I431" s="2" t="s">
        <v>153</v>
      </c>
      <c r="K431" s="2" t="s">
        <v>114</v>
      </c>
      <c r="L431" t="s">
        <v>0</v>
      </c>
      <c r="M431" s="2" t="s">
        <v>88</v>
      </c>
      <c r="O431">
        <v>1</v>
      </c>
      <c r="P431" s="1" t="s">
        <v>1</v>
      </c>
      <c r="Q431">
        <v>2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>
      <c r="A432" s="379">
        <v>425</v>
      </c>
      <c r="B432" s="68">
        <v>27</v>
      </c>
      <c r="C432">
        <v>9</v>
      </c>
      <c r="D432" s="81">
        <v>32221</v>
      </c>
      <c r="E432" s="2" t="s">
        <v>113</v>
      </c>
      <c r="F432" s="94" t="s">
        <v>0</v>
      </c>
      <c r="G432" s="2" t="s">
        <v>87</v>
      </c>
      <c r="H432" s="107"/>
      <c r="I432" s="2" t="s">
        <v>153</v>
      </c>
      <c r="K432" s="2" t="s">
        <v>115</v>
      </c>
      <c r="L432" t="s">
        <v>0</v>
      </c>
      <c r="M432" s="2" t="s">
        <v>90</v>
      </c>
      <c r="O432">
        <v>10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>
      <c r="A433" s="379">
        <v>426</v>
      </c>
      <c r="B433" s="68">
        <v>27</v>
      </c>
      <c r="C433">
        <v>10</v>
      </c>
      <c r="D433" s="81">
        <v>32221</v>
      </c>
      <c r="E433" s="2" t="s">
        <v>113</v>
      </c>
      <c r="F433" s="94" t="s">
        <v>0</v>
      </c>
      <c r="G433" s="2" t="s">
        <v>87</v>
      </c>
      <c r="H433" s="107">
        <v>0</v>
      </c>
      <c r="I433" s="2" t="s">
        <v>153</v>
      </c>
      <c r="K433" s="2" t="s">
        <v>116</v>
      </c>
      <c r="L433" t="s">
        <v>0</v>
      </c>
      <c r="M433" s="2" t="s">
        <v>91</v>
      </c>
      <c r="O433">
        <v>4</v>
      </c>
      <c r="P433" s="1" t="s">
        <v>1</v>
      </c>
      <c r="Q433">
        <v>8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>
      <c r="A434" s="379">
        <v>427</v>
      </c>
      <c r="B434" s="68">
        <v>27</v>
      </c>
      <c r="C434">
        <v>11</v>
      </c>
      <c r="D434" s="81">
        <v>32221</v>
      </c>
      <c r="E434" s="2" t="s">
        <v>113</v>
      </c>
      <c r="F434" s="94" t="s">
        <v>0</v>
      </c>
      <c r="G434" s="2" t="s">
        <v>87</v>
      </c>
      <c r="H434" s="107">
        <v>0</v>
      </c>
      <c r="I434" s="2" t="s">
        <v>153</v>
      </c>
      <c r="K434" s="2" t="s">
        <v>130</v>
      </c>
      <c r="L434" t="s">
        <v>0</v>
      </c>
      <c r="M434" s="2" t="s">
        <v>88</v>
      </c>
      <c r="O434">
        <v>0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>
      <c r="A435" s="379">
        <v>428</v>
      </c>
      <c r="B435" s="68">
        <v>27</v>
      </c>
      <c r="C435">
        <v>12</v>
      </c>
      <c r="D435" s="81">
        <v>32221</v>
      </c>
      <c r="E435" s="2" t="s">
        <v>113</v>
      </c>
      <c r="F435" s="94" t="s">
        <v>0</v>
      </c>
      <c r="G435" s="2" t="s">
        <v>87</v>
      </c>
      <c r="H435" s="107"/>
      <c r="I435" s="2" t="s">
        <v>153</v>
      </c>
      <c r="K435" s="2" t="s">
        <v>114</v>
      </c>
      <c r="L435" t="s">
        <v>0</v>
      </c>
      <c r="M435" s="2" t="s">
        <v>89</v>
      </c>
      <c r="O435">
        <v>6</v>
      </c>
      <c r="P435" s="1" t="s">
        <v>1</v>
      </c>
      <c r="Q435">
        <v>4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>
      <c r="A436" s="379">
        <v>429</v>
      </c>
      <c r="B436" s="68">
        <v>27</v>
      </c>
      <c r="C436">
        <v>13</v>
      </c>
      <c r="D436" s="81">
        <v>32221</v>
      </c>
      <c r="E436" s="2" t="s">
        <v>113</v>
      </c>
      <c r="F436" s="94" t="s">
        <v>0</v>
      </c>
      <c r="G436" s="2" t="s">
        <v>87</v>
      </c>
      <c r="H436" s="107"/>
      <c r="I436" s="2" t="s">
        <v>153</v>
      </c>
      <c r="K436" s="2" t="s">
        <v>114</v>
      </c>
      <c r="L436" t="s">
        <v>0</v>
      </c>
      <c r="M436" s="2" t="s">
        <v>90</v>
      </c>
      <c r="O436">
        <v>6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>
      <c r="A437" s="379">
        <v>430</v>
      </c>
      <c r="B437" s="68">
        <v>27</v>
      </c>
      <c r="C437">
        <v>14</v>
      </c>
      <c r="D437" s="81">
        <v>32221</v>
      </c>
      <c r="E437" s="2" t="s">
        <v>113</v>
      </c>
      <c r="F437" s="94" t="s">
        <v>0</v>
      </c>
      <c r="G437" s="2" t="s">
        <v>87</v>
      </c>
      <c r="H437" s="107"/>
      <c r="I437" s="2" t="s">
        <v>153</v>
      </c>
      <c r="K437" s="2" t="s">
        <v>115</v>
      </c>
      <c r="L437" t="s">
        <v>0</v>
      </c>
      <c r="M437" s="2" t="s">
        <v>91</v>
      </c>
      <c r="O437">
        <v>5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>
      <c r="A438" s="379">
        <v>431</v>
      </c>
      <c r="B438" s="68">
        <v>27</v>
      </c>
      <c r="C438">
        <v>15</v>
      </c>
      <c r="D438" s="81">
        <v>32221</v>
      </c>
      <c r="E438" s="2" t="s">
        <v>113</v>
      </c>
      <c r="F438" s="94" t="s">
        <v>0</v>
      </c>
      <c r="G438" s="2" t="s">
        <v>87</v>
      </c>
      <c r="H438" s="107">
        <v>0</v>
      </c>
      <c r="I438" s="2" t="s">
        <v>153</v>
      </c>
      <c r="K438" s="2" t="s">
        <v>116</v>
      </c>
      <c r="L438" t="s">
        <v>0</v>
      </c>
      <c r="M438" s="2" t="s">
        <v>88</v>
      </c>
      <c r="O438">
        <v>6</v>
      </c>
      <c r="P438" s="1" t="s">
        <v>1</v>
      </c>
      <c r="Q438">
        <v>9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>
      <c r="A439" s="379">
        <v>432</v>
      </c>
      <c r="B439" s="68">
        <v>27</v>
      </c>
      <c r="C439">
        <v>16</v>
      </c>
      <c r="D439" s="81">
        <v>32221</v>
      </c>
      <c r="E439" s="2" t="s">
        <v>113</v>
      </c>
      <c r="F439" s="94" t="s">
        <v>0</v>
      </c>
      <c r="G439" s="2" t="s">
        <v>87</v>
      </c>
      <c r="H439" s="107">
        <v>0</v>
      </c>
      <c r="I439" s="2" t="s">
        <v>153</v>
      </c>
      <c r="K439" s="2" t="s">
        <v>130</v>
      </c>
      <c r="L439" t="s">
        <v>0</v>
      </c>
      <c r="M439" s="2" t="s">
        <v>89</v>
      </c>
      <c r="O439">
        <v>4</v>
      </c>
      <c r="P439" s="1" t="s">
        <v>1</v>
      </c>
      <c r="Q439">
        <v>8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>
      <c r="A440" s="379">
        <v>433</v>
      </c>
      <c r="B440" s="68">
        <v>28</v>
      </c>
      <c r="C440">
        <v>1</v>
      </c>
      <c r="D440" s="81">
        <v>32221</v>
      </c>
      <c r="E440" s="2" t="s">
        <v>113</v>
      </c>
      <c r="F440" s="94" t="s">
        <v>0</v>
      </c>
      <c r="G440" s="2" t="s">
        <v>94</v>
      </c>
      <c r="H440" s="107">
        <v>0</v>
      </c>
      <c r="I440" s="2" t="s">
        <v>153</v>
      </c>
      <c r="K440" s="2" t="s">
        <v>114</v>
      </c>
      <c r="L440" t="s">
        <v>0</v>
      </c>
      <c r="M440" s="2" t="s">
        <v>95</v>
      </c>
      <c r="O440">
        <v>4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>
      <c r="A441" s="379">
        <v>434</v>
      </c>
      <c r="B441" s="68">
        <v>28</v>
      </c>
      <c r="C441">
        <v>2</v>
      </c>
      <c r="D441" s="81">
        <v>32221</v>
      </c>
      <c r="E441" s="2" t="s">
        <v>113</v>
      </c>
      <c r="F441" s="94" t="s">
        <v>0</v>
      </c>
      <c r="G441" s="2" t="s">
        <v>94</v>
      </c>
      <c r="H441" s="107">
        <v>0</v>
      </c>
      <c r="I441" s="2" t="s">
        <v>153</v>
      </c>
      <c r="K441" s="2" t="s">
        <v>130</v>
      </c>
      <c r="L441" t="s">
        <v>0</v>
      </c>
      <c r="M441" s="2" t="s">
        <v>97</v>
      </c>
      <c r="O441">
        <v>3</v>
      </c>
      <c r="P441" s="1" t="s">
        <v>1</v>
      </c>
      <c r="Q441">
        <v>6</v>
      </c>
      <c r="S441">
        <f t="shared" ref="S441:S456" si="81">IF(O441&gt;Q441,1,0)</f>
        <v>0</v>
      </c>
      <c r="T441">
        <f t="shared" ref="T441:T456" si="82">IF(ISNUMBER(Q441),IF(O441=Q441,1,0),0)</f>
        <v>0</v>
      </c>
      <c r="U441">
        <f t="shared" ref="U441:U456" si="83">IF(O441&lt;Q441,1,0)</f>
        <v>1</v>
      </c>
    </row>
    <row r="442" spans="1:21">
      <c r="A442" s="379">
        <v>435</v>
      </c>
      <c r="B442" s="68">
        <v>28</v>
      </c>
      <c r="C442">
        <v>3</v>
      </c>
      <c r="D442" s="81">
        <v>32221</v>
      </c>
      <c r="E442" s="2" t="s">
        <v>113</v>
      </c>
      <c r="F442" s="94" t="s">
        <v>0</v>
      </c>
      <c r="G442" s="2" t="s">
        <v>94</v>
      </c>
      <c r="H442" s="107">
        <v>0</v>
      </c>
      <c r="I442" s="2" t="s">
        <v>153</v>
      </c>
      <c r="K442" s="2" t="s">
        <v>116</v>
      </c>
      <c r="L442" t="s">
        <v>0</v>
      </c>
      <c r="M442" s="2" t="s">
        <v>96</v>
      </c>
      <c r="O442">
        <v>3</v>
      </c>
      <c r="P442" s="1" t="s">
        <v>1</v>
      </c>
      <c r="Q442">
        <v>4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>
      <c r="A443" s="379">
        <v>436</v>
      </c>
      <c r="B443" s="68">
        <v>28</v>
      </c>
      <c r="C443">
        <v>4</v>
      </c>
      <c r="D443" s="81">
        <v>32221</v>
      </c>
      <c r="E443" s="2" t="s">
        <v>113</v>
      </c>
      <c r="F443" s="94" t="s">
        <v>0</v>
      </c>
      <c r="G443" s="2" t="s">
        <v>94</v>
      </c>
      <c r="H443" s="107"/>
      <c r="I443" s="2" t="s">
        <v>153</v>
      </c>
      <c r="K443" s="2" t="s">
        <v>115</v>
      </c>
      <c r="L443" t="s">
        <v>0</v>
      </c>
      <c r="M443" s="2" t="s">
        <v>93</v>
      </c>
      <c r="O443">
        <v>2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>
      <c r="A444" s="379">
        <v>437</v>
      </c>
      <c r="B444" s="68">
        <v>28</v>
      </c>
      <c r="C444">
        <v>5</v>
      </c>
      <c r="D444" s="81">
        <v>32221</v>
      </c>
      <c r="E444" s="2" t="s">
        <v>113</v>
      </c>
      <c r="F444" s="94" t="s">
        <v>0</v>
      </c>
      <c r="G444" s="2" t="s">
        <v>94</v>
      </c>
      <c r="H444" s="107">
        <v>0</v>
      </c>
      <c r="I444" s="2" t="s">
        <v>153</v>
      </c>
      <c r="K444" s="2" t="s">
        <v>130</v>
      </c>
      <c r="L444" t="s">
        <v>0</v>
      </c>
      <c r="M444" s="2" t="s">
        <v>95</v>
      </c>
      <c r="O444">
        <v>6</v>
      </c>
      <c r="P444" s="1" t="s">
        <v>1</v>
      </c>
      <c r="Q444">
        <v>8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>
      <c r="A445" s="379">
        <v>438</v>
      </c>
      <c r="B445" s="68">
        <v>28</v>
      </c>
      <c r="C445">
        <v>6</v>
      </c>
      <c r="D445" s="81">
        <v>32221</v>
      </c>
      <c r="E445" s="2" t="s">
        <v>113</v>
      </c>
      <c r="F445" s="94" t="s">
        <v>0</v>
      </c>
      <c r="G445" s="2" t="s">
        <v>94</v>
      </c>
      <c r="H445" s="107">
        <v>0</v>
      </c>
      <c r="I445" s="2" t="s">
        <v>153</v>
      </c>
      <c r="K445" s="2" t="s">
        <v>116</v>
      </c>
      <c r="L445" t="s">
        <v>0</v>
      </c>
      <c r="M445" s="2" t="s">
        <v>97</v>
      </c>
      <c r="O445">
        <v>2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>
      <c r="A446" s="379">
        <v>439</v>
      </c>
      <c r="B446" s="68">
        <v>28</v>
      </c>
      <c r="C446">
        <v>7</v>
      </c>
      <c r="D446" s="81">
        <v>32221</v>
      </c>
      <c r="E446" s="2" t="s">
        <v>113</v>
      </c>
      <c r="F446" s="94" t="s">
        <v>0</v>
      </c>
      <c r="G446" s="2" t="s">
        <v>94</v>
      </c>
      <c r="H446" s="107"/>
      <c r="I446" s="2" t="s">
        <v>153</v>
      </c>
      <c r="K446" s="2" t="s">
        <v>115</v>
      </c>
      <c r="L446" t="s">
        <v>0</v>
      </c>
      <c r="M446" s="2" t="s">
        <v>96</v>
      </c>
      <c r="O446">
        <v>5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>
      <c r="A447" s="379">
        <v>440</v>
      </c>
      <c r="B447" s="68">
        <v>28</v>
      </c>
      <c r="C447">
        <v>8</v>
      </c>
      <c r="D447" s="81">
        <v>32221</v>
      </c>
      <c r="E447" s="2" t="s">
        <v>113</v>
      </c>
      <c r="F447" s="94" t="s">
        <v>0</v>
      </c>
      <c r="G447" s="2" t="s">
        <v>94</v>
      </c>
      <c r="H447" s="107">
        <v>0</v>
      </c>
      <c r="I447" s="2" t="s">
        <v>153</v>
      </c>
      <c r="K447" s="2" t="s">
        <v>114</v>
      </c>
      <c r="L447" t="s">
        <v>0</v>
      </c>
      <c r="M447" s="2" t="s">
        <v>93</v>
      </c>
      <c r="O447">
        <v>3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>
      <c r="A448" s="379">
        <v>441</v>
      </c>
      <c r="B448" s="68">
        <v>28</v>
      </c>
      <c r="C448">
        <v>9</v>
      </c>
      <c r="D448" s="81">
        <v>32221</v>
      </c>
      <c r="E448" s="2" t="s">
        <v>113</v>
      </c>
      <c r="F448" s="94" t="s">
        <v>0</v>
      </c>
      <c r="G448" s="2" t="s">
        <v>94</v>
      </c>
      <c r="H448" s="107"/>
      <c r="I448" s="2" t="s">
        <v>153</v>
      </c>
      <c r="K448" s="2" t="s">
        <v>115</v>
      </c>
      <c r="L448" t="s">
        <v>0</v>
      </c>
      <c r="M448" s="2" t="s">
        <v>97</v>
      </c>
      <c r="O448">
        <v>5</v>
      </c>
      <c r="P448" s="1" t="s">
        <v>1</v>
      </c>
      <c r="Q448">
        <v>4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>
      <c r="A449" s="379">
        <v>442</v>
      </c>
      <c r="B449" s="68">
        <v>28</v>
      </c>
      <c r="C449">
        <v>10</v>
      </c>
      <c r="D449" s="81">
        <v>32221</v>
      </c>
      <c r="E449" s="2" t="s">
        <v>113</v>
      </c>
      <c r="F449" s="94" t="s">
        <v>0</v>
      </c>
      <c r="G449" s="2" t="s">
        <v>94</v>
      </c>
      <c r="H449" s="107"/>
      <c r="I449" s="2" t="s">
        <v>153</v>
      </c>
      <c r="K449" s="2" t="s">
        <v>116</v>
      </c>
      <c r="L449" t="s">
        <v>0</v>
      </c>
      <c r="M449" s="2" t="s">
        <v>95</v>
      </c>
      <c r="O449">
        <v>4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>
      <c r="A450" s="379">
        <v>443</v>
      </c>
      <c r="B450" s="68">
        <v>28</v>
      </c>
      <c r="C450">
        <v>11</v>
      </c>
      <c r="D450" s="81">
        <v>32221</v>
      </c>
      <c r="E450" s="2" t="s">
        <v>113</v>
      </c>
      <c r="F450" s="94" t="s">
        <v>0</v>
      </c>
      <c r="G450" s="2" t="s">
        <v>94</v>
      </c>
      <c r="H450" s="107">
        <v>0</v>
      </c>
      <c r="I450" s="2" t="s">
        <v>153</v>
      </c>
      <c r="K450" s="2" t="s">
        <v>130</v>
      </c>
      <c r="L450" t="s">
        <v>0</v>
      </c>
      <c r="M450" s="2" t="s">
        <v>93</v>
      </c>
      <c r="O450">
        <v>4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>
      <c r="A451" s="379">
        <v>444</v>
      </c>
      <c r="B451" s="68">
        <v>28</v>
      </c>
      <c r="C451">
        <v>12</v>
      </c>
      <c r="D451" s="81">
        <v>32221</v>
      </c>
      <c r="E451" s="2" t="s">
        <v>113</v>
      </c>
      <c r="F451" s="94" t="s">
        <v>0</v>
      </c>
      <c r="G451" s="2" t="s">
        <v>94</v>
      </c>
      <c r="H451" s="107"/>
      <c r="I451" s="2" t="s">
        <v>153</v>
      </c>
      <c r="K451" s="2" t="s">
        <v>114</v>
      </c>
      <c r="L451" t="s">
        <v>0</v>
      </c>
      <c r="M451" s="2" t="s">
        <v>96</v>
      </c>
      <c r="O451">
        <v>4</v>
      </c>
      <c r="P451" s="1" t="s">
        <v>1</v>
      </c>
      <c r="Q451">
        <v>4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>
      <c r="A452" s="379">
        <v>445</v>
      </c>
      <c r="B452" s="68">
        <v>28</v>
      </c>
      <c r="C452">
        <v>13</v>
      </c>
      <c r="D452" s="81">
        <v>32221</v>
      </c>
      <c r="E452" s="2" t="s">
        <v>113</v>
      </c>
      <c r="F452" s="94" t="s">
        <v>0</v>
      </c>
      <c r="G452" s="2" t="s">
        <v>94</v>
      </c>
      <c r="H452" s="107"/>
      <c r="I452" s="2" t="s">
        <v>153</v>
      </c>
      <c r="K452" s="2" t="s">
        <v>114</v>
      </c>
      <c r="L452" t="s">
        <v>0</v>
      </c>
      <c r="M452" s="2" t="s">
        <v>97</v>
      </c>
      <c r="O452">
        <v>4</v>
      </c>
      <c r="P452" s="1" t="s">
        <v>1</v>
      </c>
      <c r="Q452">
        <v>4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>
      <c r="A453" s="379">
        <v>446</v>
      </c>
      <c r="B453" s="68">
        <v>28</v>
      </c>
      <c r="C453">
        <v>14</v>
      </c>
      <c r="D453" s="81">
        <v>32221</v>
      </c>
      <c r="E453" s="2" t="s">
        <v>113</v>
      </c>
      <c r="F453" s="94" t="s">
        <v>0</v>
      </c>
      <c r="G453" s="2" t="s">
        <v>94</v>
      </c>
      <c r="H453" s="107">
        <v>0</v>
      </c>
      <c r="I453" s="2" t="s">
        <v>153</v>
      </c>
      <c r="K453" s="2" t="s">
        <v>115</v>
      </c>
      <c r="L453" t="s">
        <v>0</v>
      </c>
      <c r="M453" s="2" t="s">
        <v>95</v>
      </c>
      <c r="O453">
        <v>2</v>
      </c>
      <c r="P453" s="1" t="s">
        <v>1</v>
      </c>
      <c r="Q453">
        <v>8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>
      <c r="A454" s="379">
        <v>447</v>
      </c>
      <c r="B454" s="68">
        <v>28</v>
      </c>
      <c r="C454">
        <v>15</v>
      </c>
      <c r="D454" s="81">
        <v>32221</v>
      </c>
      <c r="E454" s="2" t="s">
        <v>113</v>
      </c>
      <c r="F454" s="94" t="s">
        <v>0</v>
      </c>
      <c r="G454" s="2" t="s">
        <v>94</v>
      </c>
      <c r="H454" s="107"/>
      <c r="I454" s="2" t="s">
        <v>153</v>
      </c>
      <c r="K454" s="2" t="s">
        <v>116</v>
      </c>
      <c r="L454" t="s">
        <v>0</v>
      </c>
      <c r="M454" s="2" t="s">
        <v>93</v>
      </c>
      <c r="O454">
        <v>2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>
      <c r="A455" s="379">
        <v>448</v>
      </c>
      <c r="B455" s="68">
        <v>28</v>
      </c>
      <c r="C455">
        <v>16</v>
      </c>
      <c r="D455" s="81">
        <v>32221</v>
      </c>
      <c r="E455" s="2" t="s">
        <v>113</v>
      </c>
      <c r="F455" s="94" t="s">
        <v>0</v>
      </c>
      <c r="G455" s="2" t="s">
        <v>94</v>
      </c>
      <c r="H455" s="107"/>
      <c r="I455" s="2" t="s">
        <v>153</v>
      </c>
      <c r="K455" s="2" t="s">
        <v>130</v>
      </c>
      <c r="L455" t="s">
        <v>0</v>
      </c>
      <c r="M455" s="2" t="s">
        <v>96</v>
      </c>
      <c r="O455">
        <v>9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>
      <c r="A456" s="379">
        <v>449</v>
      </c>
      <c r="B456" s="68">
        <v>29</v>
      </c>
      <c r="C456">
        <v>1</v>
      </c>
      <c r="D456" s="81">
        <v>32221</v>
      </c>
      <c r="E456" s="2" t="s">
        <v>100</v>
      </c>
      <c r="F456" s="94" t="s">
        <v>0</v>
      </c>
      <c r="G456" s="2" t="s">
        <v>125</v>
      </c>
      <c r="H456" s="107"/>
      <c r="I456" s="2" t="s">
        <v>153</v>
      </c>
      <c r="K456" s="2" t="s">
        <v>99</v>
      </c>
      <c r="L456" t="s">
        <v>0</v>
      </c>
      <c r="M456" s="2" t="s">
        <v>128</v>
      </c>
      <c r="O456">
        <v>5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>
      <c r="A457" s="379">
        <v>450</v>
      </c>
      <c r="B457" s="68">
        <v>29</v>
      </c>
      <c r="C457">
        <v>2</v>
      </c>
      <c r="D457" s="81">
        <v>32221</v>
      </c>
      <c r="E457" s="2" t="s">
        <v>100</v>
      </c>
      <c r="F457" s="94" t="s">
        <v>0</v>
      </c>
      <c r="G457" s="2" t="s">
        <v>125</v>
      </c>
      <c r="H457" s="107">
        <v>0</v>
      </c>
      <c r="I457" s="2" t="s">
        <v>153</v>
      </c>
      <c r="K457" s="2" t="s">
        <v>102</v>
      </c>
      <c r="L457" t="s">
        <v>0</v>
      </c>
      <c r="M457" s="2" t="s">
        <v>127</v>
      </c>
      <c r="O457">
        <v>1</v>
      </c>
      <c r="P457" s="1" t="s">
        <v>1</v>
      </c>
      <c r="Q457">
        <v>3</v>
      </c>
      <c r="S457">
        <f t="shared" ref="S457:S472" si="84">IF(O457&gt;Q457,1,0)</f>
        <v>0</v>
      </c>
      <c r="T457">
        <f t="shared" ref="T457:T472" si="85">IF(ISNUMBER(Q457),IF(O457=Q457,1,0),0)</f>
        <v>0</v>
      </c>
      <c r="U457">
        <f t="shared" ref="U457:U472" si="86">IF(O457&lt;Q457,1,0)</f>
        <v>1</v>
      </c>
    </row>
    <row r="458" spans="1:21">
      <c r="A458" s="379">
        <v>451</v>
      </c>
      <c r="B458" s="68">
        <v>29</v>
      </c>
      <c r="C458">
        <v>3</v>
      </c>
      <c r="D458" s="81">
        <v>32221</v>
      </c>
      <c r="E458" s="2" t="s">
        <v>100</v>
      </c>
      <c r="F458" s="94" t="s">
        <v>0</v>
      </c>
      <c r="G458" s="2" t="s">
        <v>125</v>
      </c>
      <c r="H458" s="107"/>
      <c r="I458" s="2" t="s">
        <v>153</v>
      </c>
      <c r="K458" s="2" t="s">
        <v>103</v>
      </c>
      <c r="L458" t="s">
        <v>0</v>
      </c>
      <c r="M458" s="2" t="s">
        <v>129</v>
      </c>
      <c r="O458">
        <v>5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>
      <c r="A459" s="379">
        <v>452</v>
      </c>
      <c r="B459" s="68">
        <v>29</v>
      </c>
      <c r="C459">
        <v>4</v>
      </c>
      <c r="D459" s="81">
        <v>32221</v>
      </c>
      <c r="E459" s="2" t="s">
        <v>100</v>
      </c>
      <c r="F459" s="94" t="s">
        <v>0</v>
      </c>
      <c r="G459" s="2" t="s">
        <v>125</v>
      </c>
      <c r="H459" s="107"/>
      <c r="I459" s="2" t="s">
        <v>153</v>
      </c>
      <c r="K459" s="2" t="s">
        <v>101</v>
      </c>
      <c r="L459" t="s">
        <v>0</v>
      </c>
      <c r="M459" s="2" t="s">
        <v>124</v>
      </c>
      <c r="O459">
        <v>5</v>
      </c>
      <c r="P459" s="1" t="s">
        <v>1</v>
      </c>
      <c r="Q459">
        <v>5</v>
      </c>
      <c r="S459">
        <f t="shared" si="84"/>
        <v>0</v>
      </c>
      <c r="T459">
        <f t="shared" si="85"/>
        <v>1</v>
      </c>
      <c r="U459">
        <f t="shared" si="86"/>
        <v>0</v>
      </c>
    </row>
    <row r="460" spans="1:21">
      <c r="A460" s="379">
        <v>453</v>
      </c>
      <c r="B460" s="68">
        <v>29</v>
      </c>
      <c r="C460">
        <v>5</v>
      </c>
      <c r="D460" s="81">
        <v>32221</v>
      </c>
      <c r="E460" s="2" t="s">
        <v>100</v>
      </c>
      <c r="F460" s="94" t="s">
        <v>0</v>
      </c>
      <c r="G460" s="2" t="s">
        <v>125</v>
      </c>
      <c r="H460" s="107"/>
      <c r="I460" s="2" t="s">
        <v>153</v>
      </c>
      <c r="K460" s="2" t="s">
        <v>102</v>
      </c>
      <c r="L460" t="s">
        <v>0</v>
      </c>
      <c r="M460" s="2" t="s">
        <v>128</v>
      </c>
      <c r="O460">
        <v>5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>
      <c r="A461" s="379">
        <v>454</v>
      </c>
      <c r="B461" s="68">
        <v>29</v>
      </c>
      <c r="C461">
        <v>6</v>
      </c>
      <c r="D461" s="81">
        <v>32221</v>
      </c>
      <c r="E461" s="2" t="s">
        <v>100</v>
      </c>
      <c r="F461" s="94" t="s">
        <v>0</v>
      </c>
      <c r="G461" s="2" t="s">
        <v>125</v>
      </c>
      <c r="H461" s="107"/>
      <c r="I461" s="2" t="s">
        <v>153</v>
      </c>
      <c r="K461" s="2" t="s">
        <v>103</v>
      </c>
      <c r="L461" t="s">
        <v>0</v>
      </c>
      <c r="M461" s="2" t="s">
        <v>127</v>
      </c>
      <c r="O461">
        <v>7</v>
      </c>
      <c r="P461" s="1" t="s">
        <v>1</v>
      </c>
      <c r="Q461">
        <v>6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>
      <c r="A462" s="379">
        <v>455</v>
      </c>
      <c r="B462" s="68">
        <v>29</v>
      </c>
      <c r="C462">
        <v>7</v>
      </c>
      <c r="D462" s="81">
        <v>32221</v>
      </c>
      <c r="E462" s="2" t="s">
        <v>100</v>
      </c>
      <c r="F462" s="94" t="s">
        <v>0</v>
      </c>
      <c r="G462" s="2" t="s">
        <v>125</v>
      </c>
      <c r="H462" s="107"/>
      <c r="I462" s="2" t="s">
        <v>153</v>
      </c>
      <c r="K462" s="2" t="s">
        <v>101</v>
      </c>
      <c r="L462" t="s">
        <v>0</v>
      </c>
      <c r="M462" s="2" t="s">
        <v>129</v>
      </c>
      <c r="O462">
        <v>7</v>
      </c>
      <c r="P462" s="1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>
      <c r="A463" s="379">
        <v>456</v>
      </c>
      <c r="B463" s="68">
        <v>29</v>
      </c>
      <c r="C463">
        <v>8</v>
      </c>
      <c r="D463" s="81">
        <v>32221</v>
      </c>
      <c r="E463" s="2" t="s">
        <v>100</v>
      </c>
      <c r="F463" s="94" t="s">
        <v>0</v>
      </c>
      <c r="G463" s="2" t="s">
        <v>125</v>
      </c>
      <c r="H463" s="107"/>
      <c r="I463" s="2" t="s">
        <v>153</v>
      </c>
      <c r="K463" s="2" t="s">
        <v>99</v>
      </c>
      <c r="L463" t="s">
        <v>0</v>
      </c>
      <c r="M463" s="2" t="s">
        <v>124</v>
      </c>
      <c r="O463">
        <v>8</v>
      </c>
      <c r="P463" s="1" t="s">
        <v>1</v>
      </c>
      <c r="Q463">
        <v>7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>
      <c r="A464" s="379">
        <v>457</v>
      </c>
      <c r="B464" s="68">
        <v>29</v>
      </c>
      <c r="C464">
        <v>9</v>
      </c>
      <c r="D464" s="81">
        <v>32221</v>
      </c>
      <c r="E464" s="2" t="s">
        <v>100</v>
      </c>
      <c r="F464" s="94" t="s">
        <v>0</v>
      </c>
      <c r="G464" s="2" t="s">
        <v>125</v>
      </c>
      <c r="H464" s="107"/>
      <c r="I464" s="2" t="s">
        <v>153</v>
      </c>
      <c r="K464" s="2" t="s">
        <v>101</v>
      </c>
      <c r="L464" t="s">
        <v>0</v>
      </c>
      <c r="M464" s="2" t="s">
        <v>127</v>
      </c>
      <c r="O464">
        <v>10</v>
      </c>
      <c r="P464" s="1" t="s">
        <v>1</v>
      </c>
      <c r="Q464">
        <v>4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>
      <c r="A465" s="379">
        <v>458</v>
      </c>
      <c r="B465" s="68">
        <v>29</v>
      </c>
      <c r="C465">
        <v>10</v>
      </c>
      <c r="D465" s="81">
        <v>32221</v>
      </c>
      <c r="E465" s="2" t="s">
        <v>100</v>
      </c>
      <c r="F465" s="94" t="s">
        <v>0</v>
      </c>
      <c r="G465" s="2" t="s">
        <v>125</v>
      </c>
      <c r="H465" s="107"/>
      <c r="I465" s="2" t="s">
        <v>153</v>
      </c>
      <c r="K465" s="2" t="s">
        <v>103</v>
      </c>
      <c r="L465" t="s">
        <v>0</v>
      </c>
      <c r="M465" s="2" t="s">
        <v>128</v>
      </c>
      <c r="O465">
        <v>5</v>
      </c>
      <c r="P465" s="1" t="s">
        <v>1</v>
      </c>
      <c r="Q465">
        <v>5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>
      <c r="A466" s="379">
        <v>459</v>
      </c>
      <c r="B466" s="68">
        <v>29</v>
      </c>
      <c r="C466">
        <v>11</v>
      </c>
      <c r="D466" s="81">
        <v>32221</v>
      </c>
      <c r="E466" s="2" t="s">
        <v>100</v>
      </c>
      <c r="F466" s="94" t="s">
        <v>0</v>
      </c>
      <c r="G466" s="2" t="s">
        <v>125</v>
      </c>
      <c r="H466" s="107">
        <v>0</v>
      </c>
      <c r="I466" s="2" t="s">
        <v>153</v>
      </c>
      <c r="K466" s="2" t="s">
        <v>102</v>
      </c>
      <c r="L466" t="s">
        <v>0</v>
      </c>
      <c r="M466" s="2" t="s">
        <v>124</v>
      </c>
      <c r="O466">
        <v>2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>
      <c r="A467" s="379">
        <v>460</v>
      </c>
      <c r="B467" s="68">
        <v>29</v>
      </c>
      <c r="C467">
        <v>12</v>
      </c>
      <c r="D467" s="81">
        <v>32221</v>
      </c>
      <c r="E467" s="2" t="s">
        <v>100</v>
      </c>
      <c r="F467" s="94" t="s">
        <v>0</v>
      </c>
      <c r="G467" s="2" t="s">
        <v>125</v>
      </c>
      <c r="H467" s="107"/>
      <c r="I467" s="2" t="s">
        <v>153</v>
      </c>
      <c r="K467" s="2" t="s">
        <v>99</v>
      </c>
      <c r="L467" t="s">
        <v>0</v>
      </c>
      <c r="M467" s="2" t="s">
        <v>129</v>
      </c>
      <c r="O467">
        <v>6</v>
      </c>
      <c r="P467" s="1" t="s">
        <v>1</v>
      </c>
      <c r="Q467">
        <v>5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>
      <c r="A468" s="379">
        <v>461</v>
      </c>
      <c r="B468" s="68">
        <v>29</v>
      </c>
      <c r="C468">
        <v>13</v>
      </c>
      <c r="D468" s="81">
        <v>32221</v>
      </c>
      <c r="E468" s="2" t="s">
        <v>100</v>
      </c>
      <c r="F468" s="94" t="s">
        <v>0</v>
      </c>
      <c r="G468" s="2" t="s">
        <v>125</v>
      </c>
      <c r="H468" s="107">
        <v>0</v>
      </c>
      <c r="I468" s="2" t="s">
        <v>153</v>
      </c>
      <c r="K468" s="2" t="s">
        <v>99</v>
      </c>
      <c r="L468" t="s">
        <v>0</v>
      </c>
      <c r="M468" s="2" t="s">
        <v>127</v>
      </c>
      <c r="O468">
        <v>4</v>
      </c>
      <c r="P468" s="1" t="s">
        <v>1</v>
      </c>
      <c r="Q468">
        <v>6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>
      <c r="A469" s="379">
        <v>462</v>
      </c>
      <c r="B469" s="68">
        <v>29</v>
      </c>
      <c r="C469">
        <v>14</v>
      </c>
      <c r="D469" s="81">
        <v>32221</v>
      </c>
      <c r="E469" s="2" t="s">
        <v>100</v>
      </c>
      <c r="F469" s="94" t="s">
        <v>0</v>
      </c>
      <c r="G469" s="2" t="s">
        <v>125</v>
      </c>
      <c r="H469" s="107"/>
      <c r="I469" s="2" t="s">
        <v>153</v>
      </c>
      <c r="K469" s="2" t="s">
        <v>101</v>
      </c>
      <c r="L469" t="s">
        <v>0</v>
      </c>
      <c r="M469" s="2" t="s">
        <v>128</v>
      </c>
      <c r="O469">
        <v>15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>
      <c r="A470" s="379">
        <v>463</v>
      </c>
      <c r="B470" s="68">
        <v>29</v>
      </c>
      <c r="C470">
        <v>15</v>
      </c>
      <c r="D470" s="81">
        <v>32221</v>
      </c>
      <c r="E470" s="2" t="s">
        <v>100</v>
      </c>
      <c r="F470" s="94" t="s">
        <v>0</v>
      </c>
      <c r="G470" s="2" t="s">
        <v>125</v>
      </c>
      <c r="H470" s="107"/>
      <c r="I470" s="2" t="s">
        <v>153</v>
      </c>
      <c r="K470" s="2" t="s">
        <v>103</v>
      </c>
      <c r="L470" t="s">
        <v>0</v>
      </c>
      <c r="M470" s="2" t="s">
        <v>124</v>
      </c>
      <c r="O470">
        <v>6</v>
      </c>
      <c r="P470" s="1" t="s">
        <v>1</v>
      </c>
      <c r="Q470">
        <v>6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>
      <c r="A471" s="379">
        <v>464</v>
      </c>
      <c r="B471" s="68">
        <v>29</v>
      </c>
      <c r="C471">
        <v>16</v>
      </c>
      <c r="D471" s="81">
        <v>32221</v>
      </c>
      <c r="E471" s="2" t="s">
        <v>100</v>
      </c>
      <c r="F471" s="94" t="s">
        <v>0</v>
      </c>
      <c r="G471" s="2" t="s">
        <v>125</v>
      </c>
      <c r="H471" s="107"/>
      <c r="I471" s="2" t="s">
        <v>153</v>
      </c>
      <c r="K471" s="2" t="s">
        <v>102</v>
      </c>
      <c r="L471" t="s">
        <v>0</v>
      </c>
      <c r="M471" s="2" t="s">
        <v>129</v>
      </c>
      <c r="O471">
        <v>4</v>
      </c>
      <c r="P471" s="1" t="s">
        <v>1</v>
      </c>
      <c r="Q471">
        <v>4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>
      <c r="A472" s="379">
        <v>465</v>
      </c>
      <c r="B472" s="68">
        <v>30</v>
      </c>
      <c r="C472">
        <v>1</v>
      </c>
      <c r="D472" s="81">
        <v>32221</v>
      </c>
      <c r="E472" s="2" t="s">
        <v>118</v>
      </c>
      <c r="F472" s="94" t="s">
        <v>0</v>
      </c>
      <c r="G472" s="2" t="s">
        <v>133</v>
      </c>
      <c r="H472" s="107"/>
      <c r="I472" s="2" t="s">
        <v>153</v>
      </c>
      <c r="K472" s="2" t="s">
        <v>198</v>
      </c>
      <c r="L472" t="s">
        <v>0</v>
      </c>
      <c r="M472" s="2" t="s">
        <v>198</v>
      </c>
      <c r="P472" s="1" t="s">
        <v>1</v>
      </c>
      <c r="S472">
        <f t="shared" si="84"/>
        <v>0</v>
      </c>
      <c r="T472">
        <f t="shared" si="85"/>
        <v>0</v>
      </c>
      <c r="U472">
        <f t="shared" si="86"/>
        <v>0</v>
      </c>
    </row>
    <row r="473" spans="1:21">
      <c r="A473" s="379">
        <v>466</v>
      </c>
      <c r="B473" s="68">
        <v>30</v>
      </c>
      <c r="C473">
        <v>2</v>
      </c>
      <c r="D473" s="81">
        <v>32221</v>
      </c>
      <c r="E473" s="2" t="s">
        <v>118</v>
      </c>
      <c r="F473" s="94" t="s">
        <v>0</v>
      </c>
      <c r="G473" s="2" t="s">
        <v>133</v>
      </c>
      <c r="H473" s="107"/>
      <c r="I473" s="2" t="s">
        <v>153</v>
      </c>
      <c r="K473" s="2" t="s">
        <v>198</v>
      </c>
      <c r="L473" t="s">
        <v>0</v>
      </c>
      <c r="M473" s="2" t="s">
        <v>198</v>
      </c>
      <c r="P473" s="1" t="s">
        <v>1</v>
      </c>
      <c r="S473">
        <f t="shared" ref="S473:S488" si="87">IF(O473&gt;Q473,1,0)</f>
        <v>0</v>
      </c>
      <c r="T473">
        <f t="shared" ref="T473:T488" si="88">IF(ISNUMBER(Q473),IF(O473=Q473,1,0),0)</f>
        <v>0</v>
      </c>
      <c r="U473">
        <f t="shared" ref="U473:U488" si="89">IF(O473&lt;Q473,1,0)</f>
        <v>0</v>
      </c>
    </row>
    <row r="474" spans="1:21">
      <c r="A474" s="379">
        <v>467</v>
      </c>
      <c r="B474" s="68">
        <v>30</v>
      </c>
      <c r="C474">
        <v>3</v>
      </c>
      <c r="D474" s="81">
        <v>32221</v>
      </c>
      <c r="E474" s="2" t="s">
        <v>118</v>
      </c>
      <c r="F474" s="94" t="s">
        <v>0</v>
      </c>
      <c r="G474" s="2" t="s">
        <v>133</v>
      </c>
      <c r="H474" s="107"/>
      <c r="I474" s="2" t="s">
        <v>153</v>
      </c>
      <c r="K474" s="2" t="s">
        <v>198</v>
      </c>
      <c r="L474" t="s">
        <v>0</v>
      </c>
      <c r="M474" s="2" t="s">
        <v>198</v>
      </c>
      <c r="P474" s="1" t="s">
        <v>1</v>
      </c>
      <c r="S474">
        <f t="shared" si="87"/>
        <v>0</v>
      </c>
      <c r="T474">
        <f t="shared" si="88"/>
        <v>0</v>
      </c>
      <c r="U474">
        <f t="shared" si="89"/>
        <v>0</v>
      </c>
    </row>
    <row r="475" spans="1:21">
      <c r="A475" s="379">
        <v>468</v>
      </c>
      <c r="B475" s="68">
        <v>30</v>
      </c>
      <c r="C475">
        <v>4</v>
      </c>
      <c r="D475" s="81">
        <v>32221</v>
      </c>
      <c r="E475" s="2" t="s">
        <v>118</v>
      </c>
      <c r="F475" s="94" t="s">
        <v>0</v>
      </c>
      <c r="G475" s="2" t="s">
        <v>133</v>
      </c>
      <c r="H475" s="107"/>
      <c r="I475" s="2" t="s">
        <v>153</v>
      </c>
      <c r="K475" s="2" t="s">
        <v>198</v>
      </c>
      <c r="L475" t="s">
        <v>0</v>
      </c>
      <c r="M475" s="2" t="s">
        <v>198</v>
      </c>
      <c r="P475" s="1" t="s">
        <v>1</v>
      </c>
      <c r="S475">
        <f t="shared" si="87"/>
        <v>0</v>
      </c>
      <c r="T475">
        <f t="shared" si="88"/>
        <v>0</v>
      </c>
      <c r="U475">
        <f t="shared" si="89"/>
        <v>0</v>
      </c>
    </row>
    <row r="476" spans="1:21">
      <c r="A476" s="379">
        <v>469</v>
      </c>
      <c r="B476" s="68">
        <v>30</v>
      </c>
      <c r="C476">
        <v>5</v>
      </c>
      <c r="D476" s="81">
        <v>32221</v>
      </c>
      <c r="E476" s="2" t="s">
        <v>118</v>
      </c>
      <c r="F476" s="94" t="s">
        <v>0</v>
      </c>
      <c r="G476" s="2" t="s">
        <v>133</v>
      </c>
      <c r="H476" s="107"/>
      <c r="I476" s="2" t="s">
        <v>153</v>
      </c>
      <c r="K476" s="2" t="s">
        <v>198</v>
      </c>
      <c r="L476" t="s">
        <v>0</v>
      </c>
      <c r="M476" s="2" t="s">
        <v>198</v>
      </c>
      <c r="P476" s="1" t="s">
        <v>1</v>
      </c>
      <c r="S476">
        <f t="shared" si="87"/>
        <v>0</v>
      </c>
      <c r="T476">
        <f t="shared" si="88"/>
        <v>0</v>
      </c>
      <c r="U476">
        <f t="shared" si="89"/>
        <v>0</v>
      </c>
    </row>
    <row r="477" spans="1:21">
      <c r="A477" s="379">
        <v>470</v>
      </c>
      <c r="B477" s="68">
        <v>30</v>
      </c>
      <c r="C477">
        <v>6</v>
      </c>
      <c r="D477" s="81">
        <v>32221</v>
      </c>
      <c r="E477" s="2" t="s">
        <v>118</v>
      </c>
      <c r="F477" s="94" t="s">
        <v>0</v>
      </c>
      <c r="G477" s="2" t="s">
        <v>133</v>
      </c>
      <c r="H477" s="107"/>
      <c r="I477" s="2" t="s">
        <v>153</v>
      </c>
      <c r="K477" s="2" t="s">
        <v>198</v>
      </c>
      <c r="L477" t="s">
        <v>0</v>
      </c>
      <c r="M477" s="2" t="s">
        <v>198</v>
      </c>
      <c r="P477" s="1" t="s">
        <v>1</v>
      </c>
      <c r="S477">
        <f t="shared" si="87"/>
        <v>0</v>
      </c>
      <c r="T477">
        <f t="shared" si="88"/>
        <v>0</v>
      </c>
      <c r="U477">
        <f t="shared" si="89"/>
        <v>0</v>
      </c>
    </row>
    <row r="478" spans="1:21">
      <c r="A478" s="379">
        <v>471</v>
      </c>
      <c r="B478" s="68">
        <v>30</v>
      </c>
      <c r="C478">
        <v>7</v>
      </c>
      <c r="D478" s="81">
        <v>32221</v>
      </c>
      <c r="E478" s="2" t="s">
        <v>118</v>
      </c>
      <c r="F478" s="94" t="s">
        <v>0</v>
      </c>
      <c r="G478" s="2" t="s">
        <v>133</v>
      </c>
      <c r="H478" s="107"/>
      <c r="I478" s="2" t="s">
        <v>153</v>
      </c>
      <c r="K478" s="2" t="s">
        <v>198</v>
      </c>
      <c r="L478" t="s">
        <v>0</v>
      </c>
      <c r="M478" s="2" t="s">
        <v>198</v>
      </c>
      <c r="P478" s="1" t="s">
        <v>1</v>
      </c>
      <c r="S478">
        <f t="shared" si="87"/>
        <v>0</v>
      </c>
      <c r="T478">
        <f t="shared" si="88"/>
        <v>0</v>
      </c>
      <c r="U478">
        <f t="shared" si="89"/>
        <v>0</v>
      </c>
    </row>
    <row r="479" spans="1:21">
      <c r="A479" s="379">
        <v>472</v>
      </c>
      <c r="B479" s="68">
        <v>30</v>
      </c>
      <c r="C479">
        <v>8</v>
      </c>
      <c r="D479" s="81">
        <v>32221</v>
      </c>
      <c r="E479" s="2" t="s">
        <v>118</v>
      </c>
      <c r="F479" s="94" t="s">
        <v>0</v>
      </c>
      <c r="G479" s="2" t="s">
        <v>133</v>
      </c>
      <c r="H479" s="107"/>
      <c r="I479" s="2" t="s">
        <v>153</v>
      </c>
      <c r="K479" s="2" t="s">
        <v>198</v>
      </c>
      <c r="L479" t="s">
        <v>0</v>
      </c>
      <c r="M479" s="2" t="s">
        <v>198</v>
      </c>
      <c r="P479" s="1" t="s">
        <v>1</v>
      </c>
      <c r="S479">
        <f t="shared" si="87"/>
        <v>0</v>
      </c>
      <c r="T479">
        <f t="shared" si="88"/>
        <v>0</v>
      </c>
      <c r="U479">
        <f t="shared" si="89"/>
        <v>0</v>
      </c>
    </row>
    <row r="480" spans="1:21">
      <c r="A480" s="379">
        <v>473</v>
      </c>
      <c r="B480" s="68">
        <v>30</v>
      </c>
      <c r="C480">
        <v>9</v>
      </c>
      <c r="D480" s="81">
        <v>32221</v>
      </c>
      <c r="E480" s="2" t="s">
        <v>118</v>
      </c>
      <c r="F480" s="94" t="s">
        <v>0</v>
      </c>
      <c r="G480" s="2" t="s">
        <v>133</v>
      </c>
      <c r="H480" s="107"/>
      <c r="I480" s="2" t="s">
        <v>153</v>
      </c>
      <c r="K480" s="2" t="s">
        <v>198</v>
      </c>
      <c r="L480" t="s">
        <v>0</v>
      </c>
      <c r="M480" s="2" t="s">
        <v>198</v>
      </c>
      <c r="P480" s="1" t="s">
        <v>1</v>
      </c>
      <c r="S480">
        <f t="shared" si="87"/>
        <v>0</v>
      </c>
      <c r="T480">
        <f t="shared" si="88"/>
        <v>0</v>
      </c>
      <c r="U480">
        <f t="shared" si="89"/>
        <v>0</v>
      </c>
    </row>
    <row r="481" spans="1:21">
      <c r="A481" s="379">
        <v>474</v>
      </c>
      <c r="B481" s="68">
        <v>30</v>
      </c>
      <c r="C481">
        <v>10</v>
      </c>
      <c r="D481" s="81">
        <v>32221</v>
      </c>
      <c r="E481" s="2" t="s">
        <v>118</v>
      </c>
      <c r="F481" s="94" t="s">
        <v>0</v>
      </c>
      <c r="G481" s="2" t="s">
        <v>133</v>
      </c>
      <c r="H481" s="107"/>
      <c r="I481" s="2" t="s">
        <v>153</v>
      </c>
      <c r="K481" s="2" t="s">
        <v>198</v>
      </c>
      <c r="L481" t="s">
        <v>0</v>
      </c>
      <c r="M481" s="2" t="s">
        <v>198</v>
      </c>
      <c r="P481" s="1" t="s">
        <v>1</v>
      </c>
      <c r="S481">
        <f t="shared" si="87"/>
        <v>0</v>
      </c>
      <c r="T481">
        <f t="shared" si="88"/>
        <v>0</v>
      </c>
      <c r="U481">
        <f t="shared" si="89"/>
        <v>0</v>
      </c>
    </row>
    <row r="482" spans="1:21">
      <c r="A482" s="379">
        <v>475</v>
      </c>
      <c r="B482" s="68">
        <v>30</v>
      </c>
      <c r="C482">
        <v>11</v>
      </c>
      <c r="D482" s="81">
        <v>32221</v>
      </c>
      <c r="E482" s="2" t="s">
        <v>118</v>
      </c>
      <c r="F482" s="94" t="s">
        <v>0</v>
      </c>
      <c r="G482" s="2" t="s">
        <v>133</v>
      </c>
      <c r="H482" s="107"/>
      <c r="I482" s="2" t="s">
        <v>153</v>
      </c>
      <c r="K482" s="2" t="s">
        <v>198</v>
      </c>
      <c r="L482" t="s">
        <v>0</v>
      </c>
      <c r="M482" s="2" t="s">
        <v>198</v>
      </c>
      <c r="P482" s="1" t="s">
        <v>1</v>
      </c>
      <c r="S482">
        <f t="shared" si="87"/>
        <v>0</v>
      </c>
      <c r="T482">
        <f t="shared" si="88"/>
        <v>0</v>
      </c>
      <c r="U482">
        <f t="shared" si="89"/>
        <v>0</v>
      </c>
    </row>
    <row r="483" spans="1:21">
      <c r="A483" s="379">
        <v>476</v>
      </c>
      <c r="B483" s="68">
        <v>30</v>
      </c>
      <c r="C483">
        <v>12</v>
      </c>
      <c r="D483" s="81">
        <v>32221</v>
      </c>
      <c r="E483" s="2" t="s">
        <v>118</v>
      </c>
      <c r="F483" s="94" t="s">
        <v>0</v>
      </c>
      <c r="G483" s="2" t="s">
        <v>133</v>
      </c>
      <c r="H483" s="107"/>
      <c r="I483" s="2" t="s">
        <v>153</v>
      </c>
      <c r="K483" s="2" t="s">
        <v>198</v>
      </c>
      <c r="L483" t="s">
        <v>0</v>
      </c>
      <c r="M483" s="2" t="s">
        <v>198</v>
      </c>
      <c r="P483" s="1" t="s">
        <v>1</v>
      </c>
      <c r="S483">
        <f t="shared" si="87"/>
        <v>0</v>
      </c>
      <c r="T483">
        <f t="shared" si="88"/>
        <v>0</v>
      </c>
      <c r="U483">
        <f t="shared" si="89"/>
        <v>0</v>
      </c>
    </row>
    <row r="484" spans="1:21">
      <c r="A484" s="379">
        <v>477</v>
      </c>
      <c r="B484" s="68">
        <v>30</v>
      </c>
      <c r="C484">
        <v>13</v>
      </c>
      <c r="D484" s="81">
        <v>32221</v>
      </c>
      <c r="E484" s="2" t="s">
        <v>118</v>
      </c>
      <c r="F484" s="94" t="s">
        <v>0</v>
      </c>
      <c r="G484" s="2" t="s">
        <v>133</v>
      </c>
      <c r="H484" s="107"/>
      <c r="I484" s="2" t="s">
        <v>153</v>
      </c>
      <c r="K484" s="2" t="s">
        <v>198</v>
      </c>
      <c r="L484" t="s">
        <v>0</v>
      </c>
      <c r="M484" s="2" t="s">
        <v>198</v>
      </c>
      <c r="P484" s="1" t="s">
        <v>1</v>
      </c>
      <c r="S484">
        <f t="shared" si="87"/>
        <v>0</v>
      </c>
      <c r="T484">
        <f t="shared" si="88"/>
        <v>0</v>
      </c>
      <c r="U484">
        <f t="shared" si="89"/>
        <v>0</v>
      </c>
    </row>
    <row r="485" spans="1:21">
      <c r="A485" s="379">
        <v>478</v>
      </c>
      <c r="B485" s="68">
        <v>30</v>
      </c>
      <c r="C485">
        <v>14</v>
      </c>
      <c r="D485" s="81">
        <v>32221</v>
      </c>
      <c r="E485" s="2" t="s">
        <v>118</v>
      </c>
      <c r="F485" s="94" t="s">
        <v>0</v>
      </c>
      <c r="G485" s="2" t="s">
        <v>133</v>
      </c>
      <c r="H485" s="107"/>
      <c r="I485" s="2" t="s">
        <v>153</v>
      </c>
      <c r="K485" s="2" t="s">
        <v>198</v>
      </c>
      <c r="L485" t="s">
        <v>0</v>
      </c>
      <c r="M485" s="2" t="s">
        <v>198</v>
      </c>
      <c r="P485" s="1" t="s">
        <v>1</v>
      </c>
      <c r="S485">
        <f t="shared" si="87"/>
        <v>0</v>
      </c>
      <c r="T485">
        <f t="shared" si="88"/>
        <v>0</v>
      </c>
      <c r="U485">
        <f t="shared" si="89"/>
        <v>0</v>
      </c>
    </row>
    <row r="486" spans="1:21">
      <c r="A486" s="379">
        <v>479</v>
      </c>
      <c r="B486" s="68">
        <v>30</v>
      </c>
      <c r="C486">
        <v>15</v>
      </c>
      <c r="D486" s="81">
        <v>32221</v>
      </c>
      <c r="E486" s="2" t="s">
        <v>118</v>
      </c>
      <c r="F486" s="94" t="s">
        <v>0</v>
      </c>
      <c r="G486" s="2" t="s">
        <v>133</v>
      </c>
      <c r="H486" s="107"/>
      <c r="I486" s="2" t="s">
        <v>153</v>
      </c>
      <c r="K486" s="2" t="s">
        <v>198</v>
      </c>
      <c r="L486" t="s">
        <v>0</v>
      </c>
      <c r="M486" s="2" t="s">
        <v>198</v>
      </c>
      <c r="P486" s="1" t="s">
        <v>1</v>
      </c>
      <c r="S486">
        <f t="shared" si="87"/>
        <v>0</v>
      </c>
      <c r="T486">
        <f t="shared" si="88"/>
        <v>0</v>
      </c>
      <c r="U486">
        <f t="shared" si="89"/>
        <v>0</v>
      </c>
    </row>
    <row r="487" spans="1:21">
      <c r="A487" s="379">
        <v>480</v>
      </c>
      <c r="B487" s="68">
        <v>30</v>
      </c>
      <c r="C487">
        <v>16</v>
      </c>
      <c r="D487" s="81">
        <v>32221</v>
      </c>
      <c r="E487" s="2" t="s">
        <v>118</v>
      </c>
      <c r="F487" s="94" t="s">
        <v>0</v>
      </c>
      <c r="G487" s="2" t="s">
        <v>133</v>
      </c>
      <c r="H487" s="107"/>
      <c r="I487" s="2" t="s">
        <v>153</v>
      </c>
      <c r="K487" s="2" t="s">
        <v>198</v>
      </c>
      <c r="L487" t="s">
        <v>0</v>
      </c>
      <c r="M487" s="2" t="s">
        <v>198</v>
      </c>
      <c r="P487" s="1" t="s">
        <v>1</v>
      </c>
      <c r="S487">
        <f t="shared" si="87"/>
        <v>0</v>
      </c>
      <c r="T487">
        <f t="shared" si="88"/>
        <v>0</v>
      </c>
      <c r="U487">
        <f t="shared" si="89"/>
        <v>0</v>
      </c>
    </row>
    <row r="488" spans="1:21">
      <c r="A488" s="379">
        <v>481</v>
      </c>
      <c r="B488" s="68">
        <v>31</v>
      </c>
      <c r="C488">
        <v>1</v>
      </c>
      <c r="D488" s="81">
        <v>32222</v>
      </c>
      <c r="E488" s="2" t="s">
        <v>143</v>
      </c>
      <c r="F488" s="94" t="s">
        <v>0</v>
      </c>
      <c r="G488" s="2" t="s">
        <v>133</v>
      </c>
      <c r="H488" s="107"/>
      <c r="I488" s="2" t="s">
        <v>153</v>
      </c>
      <c r="K488" s="2" t="s">
        <v>146</v>
      </c>
      <c r="L488" t="s">
        <v>0</v>
      </c>
      <c r="M488" s="2" t="s">
        <v>132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>
      <c r="A489" s="379">
        <v>482</v>
      </c>
      <c r="B489" s="68">
        <v>31</v>
      </c>
      <c r="C489">
        <v>2</v>
      </c>
      <c r="D489" s="81">
        <v>32222</v>
      </c>
      <c r="E489" s="2" t="s">
        <v>143</v>
      </c>
      <c r="F489" s="94" t="s">
        <v>0</v>
      </c>
      <c r="G489" s="2" t="s">
        <v>133</v>
      </c>
      <c r="H489" s="107"/>
      <c r="I489" s="2" t="s">
        <v>153</v>
      </c>
      <c r="K489" s="2" t="s">
        <v>112</v>
      </c>
      <c r="L489" t="s">
        <v>0</v>
      </c>
      <c r="M489" s="2" t="s">
        <v>134</v>
      </c>
      <c r="O489">
        <v>4</v>
      </c>
      <c r="P489" s="1" t="s">
        <v>1</v>
      </c>
      <c r="Q489">
        <v>1</v>
      </c>
      <c r="S489">
        <f t="shared" ref="S489:S504" si="90">IF(O489&gt;Q489,1,0)</f>
        <v>1</v>
      </c>
      <c r="T489">
        <f t="shared" ref="T489:T504" si="91">IF(ISNUMBER(Q489),IF(O489=Q489,1,0),0)</f>
        <v>0</v>
      </c>
      <c r="U489">
        <f t="shared" ref="U489:U504" si="92">IF(O489&lt;Q489,1,0)</f>
        <v>0</v>
      </c>
    </row>
    <row r="490" spans="1:21">
      <c r="A490" s="379">
        <v>483</v>
      </c>
      <c r="B490" s="68">
        <v>31</v>
      </c>
      <c r="C490">
        <v>3</v>
      </c>
      <c r="D490" s="81">
        <v>32222</v>
      </c>
      <c r="E490" s="2" t="s">
        <v>143</v>
      </c>
      <c r="F490" s="94" t="s">
        <v>0</v>
      </c>
      <c r="G490" s="2" t="s">
        <v>133</v>
      </c>
      <c r="H490" s="107"/>
      <c r="I490" s="2" t="s">
        <v>153</v>
      </c>
      <c r="K490" s="2" t="s">
        <v>144</v>
      </c>
      <c r="L490" t="s">
        <v>0</v>
      </c>
      <c r="M490" s="2" t="s">
        <v>150</v>
      </c>
      <c r="O490">
        <v>4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>
      <c r="A491" s="379">
        <v>484</v>
      </c>
      <c r="B491" s="68">
        <v>31</v>
      </c>
      <c r="C491">
        <v>4</v>
      </c>
      <c r="D491" s="81">
        <v>32222</v>
      </c>
      <c r="E491" s="2" t="s">
        <v>143</v>
      </c>
      <c r="F491" s="94" t="s">
        <v>0</v>
      </c>
      <c r="G491" s="2" t="s">
        <v>133</v>
      </c>
      <c r="H491" s="107"/>
      <c r="I491" s="2" t="s">
        <v>153</v>
      </c>
      <c r="K491" s="2" t="s">
        <v>145</v>
      </c>
      <c r="L491" t="s">
        <v>0</v>
      </c>
      <c r="M491" s="2" t="s">
        <v>135</v>
      </c>
      <c r="O491">
        <v>1</v>
      </c>
      <c r="P491" s="1" t="s">
        <v>1</v>
      </c>
      <c r="Q491">
        <v>1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>
      <c r="A492" s="379">
        <v>485</v>
      </c>
      <c r="B492" s="68">
        <v>31</v>
      </c>
      <c r="C492">
        <v>5</v>
      </c>
      <c r="D492" s="81">
        <v>32222</v>
      </c>
      <c r="E492" s="2" t="s">
        <v>143</v>
      </c>
      <c r="F492" s="94" t="s">
        <v>0</v>
      </c>
      <c r="G492" s="2" t="s">
        <v>133</v>
      </c>
      <c r="H492" s="107"/>
      <c r="I492" s="2" t="s">
        <v>153</v>
      </c>
      <c r="K492" s="2" t="s">
        <v>112</v>
      </c>
      <c r="L492" t="s">
        <v>0</v>
      </c>
      <c r="M492" s="2" t="s">
        <v>132</v>
      </c>
      <c r="O492">
        <v>3</v>
      </c>
      <c r="P492" s="1" t="s">
        <v>1</v>
      </c>
      <c r="Q492">
        <v>0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>
      <c r="A493" s="379">
        <v>486</v>
      </c>
      <c r="B493" s="68">
        <v>31</v>
      </c>
      <c r="C493">
        <v>6</v>
      </c>
      <c r="D493" s="81">
        <v>32222</v>
      </c>
      <c r="E493" s="2" t="s">
        <v>143</v>
      </c>
      <c r="F493" s="94" t="s">
        <v>0</v>
      </c>
      <c r="G493" s="2" t="s">
        <v>133</v>
      </c>
      <c r="H493" s="107"/>
      <c r="I493" s="2" t="s">
        <v>153</v>
      </c>
      <c r="K493" s="2" t="s">
        <v>144</v>
      </c>
      <c r="L493" t="s">
        <v>0</v>
      </c>
      <c r="M493" s="2" t="s">
        <v>134</v>
      </c>
      <c r="O493">
        <v>5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>
      <c r="A494" s="379">
        <v>487</v>
      </c>
      <c r="B494" s="68">
        <v>31</v>
      </c>
      <c r="C494">
        <v>7</v>
      </c>
      <c r="D494" s="81">
        <v>32222</v>
      </c>
      <c r="E494" s="2" t="s">
        <v>143</v>
      </c>
      <c r="F494" s="94" t="s">
        <v>0</v>
      </c>
      <c r="G494" s="2" t="s">
        <v>133</v>
      </c>
      <c r="H494" s="107">
        <v>0</v>
      </c>
      <c r="I494" s="2" t="s">
        <v>153</v>
      </c>
      <c r="K494" s="2" t="s">
        <v>145</v>
      </c>
      <c r="L494" t="s">
        <v>0</v>
      </c>
      <c r="M494" s="2" t="s">
        <v>150</v>
      </c>
      <c r="O494">
        <v>2</v>
      </c>
      <c r="P494" s="1" t="s">
        <v>1</v>
      </c>
      <c r="Q494">
        <v>3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>
      <c r="A495" s="379">
        <v>488</v>
      </c>
      <c r="B495" s="68">
        <v>31</v>
      </c>
      <c r="C495">
        <v>8</v>
      </c>
      <c r="D495" s="81">
        <v>32222</v>
      </c>
      <c r="E495" s="2" t="s">
        <v>143</v>
      </c>
      <c r="F495" s="94" t="s">
        <v>0</v>
      </c>
      <c r="G495" s="2" t="s">
        <v>133</v>
      </c>
      <c r="H495" s="107">
        <v>0</v>
      </c>
      <c r="I495" s="2" t="s">
        <v>153</v>
      </c>
      <c r="K495" s="2" t="s">
        <v>146</v>
      </c>
      <c r="L495" t="s">
        <v>0</v>
      </c>
      <c r="M495" s="2" t="s">
        <v>135</v>
      </c>
      <c r="O495">
        <v>2</v>
      </c>
      <c r="P495" s="1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>
      <c r="A496" s="379">
        <v>489</v>
      </c>
      <c r="B496" s="68">
        <v>31</v>
      </c>
      <c r="C496">
        <v>9</v>
      </c>
      <c r="D496" s="81">
        <v>32222</v>
      </c>
      <c r="E496" s="2" t="s">
        <v>143</v>
      </c>
      <c r="F496" s="94" t="s">
        <v>0</v>
      </c>
      <c r="G496" s="2" t="s">
        <v>133</v>
      </c>
      <c r="H496" s="107"/>
      <c r="I496" s="2" t="s">
        <v>153</v>
      </c>
      <c r="K496" s="2" t="s">
        <v>145</v>
      </c>
      <c r="L496" t="s">
        <v>0</v>
      </c>
      <c r="M496" s="2" t="s">
        <v>134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>
      <c r="A497" s="379">
        <v>490</v>
      </c>
      <c r="B497" s="68">
        <v>31</v>
      </c>
      <c r="C497">
        <v>10</v>
      </c>
      <c r="D497" s="81">
        <v>32222</v>
      </c>
      <c r="E497" s="2" t="s">
        <v>143</v>
      </c>
      <c r="F497" s="94" t="s">
        <v>0</v>
      </c>
      <c r="G497" s="2" t="s">
        <v>133</v>
      </c>
      <c r="H497" s="107"/>
      <c r="I497" s="2" t="s">
        <v>153</v>
      </c>
      <c r="K497" s="2" t="s">
        <v>144</v>
      </c>
      <c r="L497" t="s">
        <v>0</v>
      </c>
      <c r="M497" s="2" t="s">
        <v>132</v>
      </c>
      <c r="O497">
        <v>5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>
      <c r="A498" s="379">
        <v>491</v>
      </c>
      <c r="B498" s="68">
        <v>31</v>
      </c>
      <c r="C498">
        <v>11</v>
      </c>
      <c r="D498" s="81">
        <v>32222</v>
      </c>
      <c r="E498" s="2" t="s">
        <v>143</v>
      </c>
      <c r="F498" s="94" t="s">
        <v>0</v>
      </c>
      <c r="G498" s="2" t="s">
        <v>133</v>
      </c>
      <c r="H498" s="107"/>
      <c r="I498" s="2" t="s">
        <v>153</v>
      </c>
      <c r="K498" s="2" t="s">
        <v>112</v>
      </c>
      <c r="L498" t="s">
        <v>0</v>
      </c>
      <c r="M498" s="2" t="s">
        <v>135</v>
      </c>
      <c r="O498">
        <v>1</v>
      </c>
      <c r="P498" s="1" t="s">
        <v>1</v>
      </c>
      <c r="Q498">
        <v>1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>
      <c r="A499" s="379">
        <v>492</v>
      </c>
      <c r="B499" s="68">
        <v>31</v>
      </c>
      <c r="C499">
        <v>12</v>
      </c>
      <c r="D499" s="81">
        <v>32222</v>
      </c>
      <c r="E499" s="2" t="s">
        <v>143</v>
      </c>
      <c r="F499" s="94" t="s">
        <v>0</v>
      </c>
      <c r="G499" s="2" t="s">
        <v>133</v>
      </c>
      <c r="H499" s="107">
        <v>0</v>
      </c>
      <c r="I499" s="2" t="s">
        <v>153</v>
      </c>
      <c r="K499" s="2" t="s">
        <v>146</v>
      </c>
      <c r="L499" t="s">
        <v>0</v>
      </c>
      <c r="M499" s="2" t="s">
        <v>150</v>
      </c>
      <c r="O499">
        <v>3</v>
      </c>
      <c r="P499" s="1" t="s">
        <v>1</v>
      </c>
      <c r="Q499">
        <v>8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>
      <c r="A500" s="379">
        <v>493</v>
      </c>
      <c r="B500" s="68">
        <v>31</v>
      </c>
      <c r="C500">
        <v>13</v>
      </c>
      <c r="D500" s="81">
        <v>32222</v>
      </c>
      <c r="E500" s="2" t="s">
        <v>143</v>
      </c>
      <c r="F500" s="94" t="s">
        <v>0</v>
      </c>
      <c r="G500" s="2" t="s">
        <v>133</v>
      </c>
      <c r="H500" s="107"/>
      <c r="I500" s="2" t="s">
        <v>153</v>
      </c>
      <c r="K500" s="2" t="s">
        <v>146</v>
      </c>
      <c r="L500" t="s">
        <v>0</v>
      </c>
      <c r="M500" s="2" t="s">
        <v>134</v>
      </c>
      <c r="O500">
        <v>5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>
      <c r="A501" s="379">
        <v>494</v>
      </c>
      <c r="B501" s="68">
        <v>31</v>
      </c>
      <c r="C501">
        <v>14</v>
      </c>
      <c r="D501" s="81">
        <v>32222</v>
      </c>
      <c r="E501" s="2" t="s">
        <v>143</v>
      </c>
      <c r="F501" s="94" t="s">
        <v>0</v>
      </c>
      <c r="G501" s="2" t="s">
        <v>133</v>
      </c>
      <c r="H501" s="107">
        <v>0</v>
      </c>
      <c r="I501" s="2" t="s">
        <v>153</v>
      </c>
      <c r="K501" s="2" t="s">
        <v>145</v>
      </c>
      <c r="L501" t="s">
        <v>0</v>
      </c>
      <c r="M501" s="2" t="s">
        <v>132</v>
      </c>
      <c r="O501">
        <v>4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>
      <c r="A502" s="379">
        <v>495</v>
      </c>
      <c r="B502" s="68">
        <v>31</v>
      </c>
      <c r="C502">
        <v>15</v>
      </c>
      <c r="D502" s="81">
        <v>32222</v>
      </c>
      <c r="E502" s="2" t="s">
        <v>143</v>
      </c>
      <c r="F502" s="94" t="s">
        <v>0</v>
      </c>
      <c r="G502" s="2" t="s">
        <v>133</v>
      </c>
      <c r="H502" s="107"/>
      <c r="I502" s="2" t="s">
        <v>153</v>
      </c>
      <c r="K502" s="2" t="s">
        <v>144</v>
      </c>
      <c r="L502" t="s">
        <v>0</v>
      </c>
      <c r="M502" s="2" t="s">
        <v>135</v>
      </c>
      <c r="O502">
        <v>5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>
      <c r="A503" s="379">
        <v>496</v>
      </c>
      <c r="B503" s="68">
        <v>31</v>
      </c>
      <c r="C503">
        <v>16</v>
      </c>
      <c r="D503" s="81">
        <v>32222</v>
      </c>
      <c r="E503" s="2" t="s">
        <v>143</v>
      </c>
      <c r="F503" s="94" t="s">
        <v>0</v>
      </c>
      <c r="G503" s="2" t="s">
        <v>133</v>
      </c>
      <c r="H503" s="107"/>
      <c r="I503" s="2" t="s">
        <v>153</v>
      </c>
      <c r="K503" s="2" t="s">
        <v>112</v>
      </c>
      <c r="L503" t="s">
        <v>0</v>
      </c>
      <c r="M503" s="2" t="s">
        <v>150</v>
      </c>
      <c r="O503">
        <v>3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>
      <c r="A504" s="379">
        <v>497</v>
      </c>
      <c r="B504" s="68">
        <v>32</v>
      </c>
      <c r="C504">
        <v>1</v>
      </c>
      <c r="D504" s="81">
        <v>32222</v>
      </c>
      <c r="E504" s="2" t="s">
        <v>143</v>
      </c>
      <c r="F504" s="94" t="s">
        <v>0</v>
      </c>
      <c r="G504" s="2" t="s">
        <v>87</v>
      </c>
      <c r="H504" s="107">
        <v>0</v>
      </c>
      <c r="I504" s="2" t="s">
        <v>153</v>
      </c>
      <c r="K504" s="2" t="s">
        <v>146</v>
      </c>
      <c r="L504" t="s">
        <v>0</v>
      </c>
      <c r="M504" s="2" t="s">
        <v>91</v>
      </c>
      <c r="O504">
        <v>3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>
      <c r="A505" s="379">
        <v>498</v>
      </c>
      <c r="B505" s="68">
        <v>32</v>
      </c>
      <c r="C505">
        <v>2</v>
      </c>
      <c r="D505" s="81">
        <v>32222</v>
      </c>
      <c r="E505" s="2" t="s">
        <v>143</v>
      </c>
      <c r="F505" s="94" t="s">
        <v>0</v>
      </c>
      <c r="G505" s="2" t="s">
        <v>87</v>
      </c>
      <c r="H505" s="107"/>
      <c r="I505" s="2" t="s">
        <v>153</v>
      </c>
      <c r="K505" s="2" t="s">
        <v>112</v>
      </c>
      <c r="L505" t="s">
        <v>0</v>
      </c>
      <c r="M505" s="2" t="s">
        <v>90</v>
      </c>
      <c r="O505">
        <v>2</v>
      </c>
      <c r="P505" s="1" t="s">
        <v>1</v>
      </c>
      <c r="Q505">
        <v>2</v>
      </c>
      <c r="S505">
        <f t="shared" ref="S505:S520" si="93">IF(O505&gt;Q505,1,0)</f>
        <v>0</v>
      </c>
      <c r="T505">
        <f t="shared" ref="T505:T520" si="94">IF(ISNUMBER(Q505),IF(O505=Q505,1,0),0)</f>
        <v>1</v>
      </c>
      <c r="U505">
        <f t="shared" ref="U505:U520" si="95">IF(O505&lt;Q505,1,0)</f>
        <v>0</v>
      </c>
    </row>
    <row r="506" spans="1:21">
      <c r="A506" s="379">
        <v>499</v>
      </c>
      <c r="B506" s="68">
        <v>32</v>
      </c>
      <c r="C506">
        <v>3</v>
      </c>
      <c r="D506" s="81">
        <v>32222</v>
      </c>
      <c r="E506" s="2" t="s">
        <v>143</v>
      </c>
      <c r="F506" s="94" t="s">
        <v>0</v>
      </c>
      <c r="G506" s="2" t="s">
        <v>87</v>
      </c>
      <c r="H506" s="107">
        <v>0</v>
      </c>
      <c r="I506" s="2" t="s">
        <v>153</v>
      </c>
      <c r="K506" s="2" t="s">
        <v>144</v>
      </c>
      <c r="L506" t="s">
        <v>0</v>
      </c>
      <c r="M506" s="2" t="s">
        <v>89</v>
      </c>
      <c r="O506">
        <v>4</v>
      </c>
      <c r="P506" s="1" t="s">
        <v>1</v>
      </c>
      <c r="Q506">
        <v>6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>
      <c r="A507" s="379">
        <v>500</v>
      </c>
      <c r="B507" s="68">
        <v>32</v>
      </c>
      <c r="C507">
        <v>4</v>
      </c>
      <c r="D507" s="81">
        <v>32222</v>
      </c>
      <c r="E507" s="2" t="s">
        <v>143</v>
      </c>
      <c r="F507" s="94" t="s">
        <v>0</v>
      </c>
      <c r="G507" s="2" t="s">
        <v>87</v>
      </c>
      <c r="H507" s="107"/>
      <c r="I507" s="2" t="s">
        <v>153</v>
      </c>
      <c r="K507" s="2" t="s">
        <v>145</v>
      </c>
      <c r="L507" t="s">
        <v>0</v>
      </c>
      <c r="M507" s="2" t="s">
        <v>88</v>
      </c>
      <c r="O507">
        <v>8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>
      <c r="A508" s="379">
        <v>501</v>
      </c>
      <c r="B508" s="68">
        <v>32</v>
      </c>
      <c r="C508">
        <v>5</v>
      </c>
      <c r="D508" s="81">
        <v>32222</v>
      </c>
      <c r="E508" s="2" t="s">
        <v>143</v>
      </c>
      <c r="F508" s="94" t="s">
        <v>0</v>
      </c>
      <c r="G508" s="2" t="s">
        <v>87</v>
      </c>
      <c r="H508" s="107"/>
      <c r="I508" s="2" t="s">
        <v>153</v>
      </c>
      <c r="K508" s="2" t="s">
        <v>112</v>
      </c>
      <c r="L508" t="s">
        <v>0</v>
      </c>
      <c r="M508" s="2" t="s">
        <v>91</v>
      </c>
      <c r="O508">
        <v>2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>
      <c r="A509" s="379">
        <v>502</v>
      </c>
      <c r="B509" s="68">
        <v>32</v>
      </c>
      <c r="C509">
        <v>6</v>
      </c>
      <c r="D509" s="81">
        <v>32222</v>
      </c>
      <c r="E509" s="2" t="s">
        <v>143</v>
      </c>
      <c r="F509" s="94" t="s">
        <v>0</v>
      </c>
      <c r="G509" s="2" t="s">
        <v>87</v>
      </c>
      <c r="H509" s="107"/>
      <c r="I509" s="2" t="s">
        <v>153</v>
      </c>
      <c r="K509" s="2" t="s">
        <v>144</v>
      </c>
      <c r="L509" t="s">
        <v>0</v>
      </c>
      <c r="M509" s="2" t="s">
        <v>90</v>
      </c>
      <c r="O509">
        <v>5</v>
      </c>
      <c r="P509" s="1" t="s">
        <v>1</v>
      </c>
      <c r="Q509">
        <v>5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>
      <c r="A510" s="379">
        <v>503</v>
      </c>
      <c r="B510" s="68">
        <v>32</v>
      </c>
      <c r="C510">
        <v>7</v>
      </c>
      <c r="D510" s="81">
        <v>32222</v>
      </c>
      <c r="E510" s="2" t="s">
        <v>143</v>
      </c>
      <c r="F510" s="94" t="s">
        <v>0</v>
      </c>
      <c r="G510" s="2" t="s">
        <v>87</v>
      </c>
      <c r="H510" s="107">
        <v>0</v>
      </c>
      <c r="I510" s="2" t="s">
        <v>153</v>
      </c>
      <c r="K510" s="2" t="s">
        <v>145</v>
      </c>
      <c r="L510" t="s">
        <v>0</v>
      </c>
      <c r="M510" s="2" t="s">
        <v>89</v>
      </c>
      <c r="O510">
        <v>5</v>
      </c>
      <c r="P510" s="1" t="s">
        <v>1</v>
      </c>
      <c r="Q510">
        <v>6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>
      <c r="A511" s="379">
        <v>504</v>
      </c>
      <c r="B511" s="68">
        <v>32</v>
      </c>
      <c r="C511">
        <v>8</v>
      </c>
      <c r="D511" s="81">
        <v>32222</v>
      </c>
      <c r="E511" s="2" t="s">
        <v>143</v>
      </c>
      <c r="F511" s="94" t="s">
        <v>0</v>
      </c>
      <c r="G511" s="2" t="s">
        <v>87</v>
      </c>
      <c r="H511" s="107">
        <v>0</v>
      </c>
      <c r="I511" s="2" t="s">
        <v>153</v>
      </c>
      <c r="K511" s="2" t="s">
        <v>146</v>
      </c>
      <c r="L511" t="s">
        <v>0</v>
      </c>
      <c r="M511" s="2" t="s">
        <v>88</v>
      </c>
      <c r="O511">
        <v>3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>
      <c r="A512" s="379">
        <v>505</v>
      </c>
      <c r="B512" s="68">
        <v>32</v>
      </c>
      <c r="C512">
        <v>9</v>
      </c>
      <c r="D512" s="81">
        <v>32222</v>
      </c>
      <c r="E512" s="2" t="s">
        <v>143</v>
      </c>
      <c r="F512" s="94" t="s">
        <v>0</v>
      </c>
      <c r="G512" s="2" t="s">
        <v>87</v>
      </c>
      <c r="H512" s="107">
        <v>0</v>
      </c>
      <c r="I512" s="2" t="s">
        <v>153</v>
      </c>
      <c r="K512" s="2" t="s">
        <v>145</v>
      </c>
      <c r="L512" t="s">
        <v>0</v>
      </c>
      <c r="M512" s="2" t="s">
        <v>90</v>
      </c>
      <c r="O512">
        <v>2</v>
      </c>
      <c r="P512" s="1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>
      <c r="A513" s="379">
        <v>506</v>
      </c>
      <c r="B513" s="68">
        <v>32</v>
      </c>
      <c r="C513">
        <v>10</v>
      </c>
      <c r="D513" s="81">
        <v>32222</v>
      </c>
      <c r="E513" s="2" t="s">
        <v>143</v>
      </c>
      <c r="F513" s="94" t="s">
        <v>0</v>
      </c>
      <c r="G513" s="2" t="s">
        <v>87</v>
      </c>
      <c r="H513" s="107">
        <v>0</v>
      </c>
      <c r="I513" s="2" t="s">
        <v>153</v>
      </c>
      <c r="K513" s="2" t="s">
        <v>144</v>
      </c>
      <c r="L513" t="s">
        <v>0</v>
      </c>
      <c r="M513" s="2" t="s">
        <v>91</v>
      </c>
      <c r="O513">
        <v>3</v>
      </c>
      <c r="P513" s="1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>
      <c r="A514" s="379">
        <v>507</v>
      </c>
      <c r="B514" s="68">
        <v>32</v>
      </c>
      <c r="C514">
        <v>11</v>
      </c>
      <c r="D514" s="81">
        <v>32222</v>
      </c>
      <c r="E514" s="2" t="s">
        <v>143</v>
      </c>
      <c r="F514" s="94" t="s">
        <v>0</v>
      </c>
      <c r="G514" s="2" t="s">
        <v>87</v>
      </c>
      <c r="H514" s="107">
        <v>0</v>
      </c>
      <c r="I514" s="2" t="s">
        <v>153</v>
      </c>
      <c r="K514" s="2" t="s">
        <v>112</v>
      </c>
      <c r="L514" t="s">
        <v>0</v>
      </c>
      <c r="M514" s="2" t="s">
        <v>88</v>
      </c>
      <c r="O514">
        <v>0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>
      <c r="A515" s="379">
        <v>508</v>
      </c>
      <c r="B515" s="68">
        <v>32</v>
      </c>
      <c r="C515">
        <v>12</v>
      </c>
      <c r="D515" s="81">
        <v>32222</v>
      </c>
      <c r="E515" s="2" t="s">
        <v>143</v>
      </c>
      <c r="F515" s="94" t="s">
        <v>0</v>
      </c>
      <c r="G515" s="2" t="s">
        <v>87</v>
      </c>
      <c r="H515" s="107">
        <v>0</v>
      </c>
      <c r="I515" s="2" t="s">
        <v>153</v>
      </c>
      <c r="K515" s="2" t="s">
        <v>146</v>
      </c>
      <c r="L515" t="s">
        <v>0</v>
      </c>
      <c r="M515" s="2" t="s">
        <v>89</v>
      </c>
      <c r="O515">
        <v>2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>
      <c r="A516" s="379">
        <v>509</v>
      </c>
      <c r="B516" s="68">
        <v>32</v>
      </c>
      <c r="C516">
        <v>13</v>
      </c>
      <c r="D516" s="81">
        <v>32222</v>
      </c>
      <c r="E516" s="2" t="s">
        <v>143</v>
      </c>
      <c r="F516" s="94" t="s">
        <v>0</v>
      </c>
      <c r="G516" s="2" t="s">
        <v>87</v>
      </c>
      <c r="H516" s="107">
        <v>0</v>
      </c>
      <c r="I516" s="2" t="s">
        <v>153</v>
      </c>
      <c r="K516" s="2" t="s">
        <v>146</v>
      </c>
      <c r="L516" t="s">
        <v>0</v>
      </c>
      <c r="M516" s="2" t="s">
        <v>90</v>
      </c>
      <c r="O516">
        <v>3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>
      <c r="A517" s="379">
        <v>510</v>
      </c>
      <c r="B517" s="68">
        <v>32</v>
      </c>
      <c r="C517">
        <v>14</v>
      </c>
      <c r="D517" s="81">
        <v>32222</v>
      </c>
      <c r="E517" s="2" t="s">
        <v>143</v>
      </c>
      <c r="F517" s="94" t="s">
        <v>0</v>
      </c>
      <c r="G517" s="2" t="s">
        <v>87</v>
      </c>
      <c r="H517" s="107"/>
      <c r="I517" s="2" t="s">
        <v>153</v>
      </c>
      <c r="K517" s="2" t="s">
        <v>145</v>
      </c>
      <c r="L517" t="s">
        <v>0</v>
      </c>
      <c r="M517" s="2" t="s">
        <v>91</v>
      </c>
      <c r="O517">
        <v>5</v>
      </c>
      <c r="P517" s="1" t="s">
        <v>1</v>
      </c>
      <c r="Q517">
        <v>5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>
      <c r="A518" s="379">
        <v>511</v>
      </c>
      <c r="B518" s="68">
        <v>32</v>
      </c>
      <c r="C518">
        <v>15</v>
      </c>
      <c r="D518" s="81">
        <v>32222</v>
      </c>
      <c r="E518" s="2" t="s">
        <v>143</v>
      </c>
      <c r="F518" s="94" t="s">
        <v>0</v>
      </c>
      <c r="G518" s="2" t="s">
        <v>87</v>
      </c>
      <c r="H518" s="107">
        <v>0</v>
      </c>
      <c r="I518" s="2" t="s">
        <v>153</v>
      </c>
      <c r="K518" s="2" t="s">
        <v>144</v>
      </c>
      <c r="L518" t="s">
        <v>0</v>
      </c>
      <c r="M518" s="2" t="s">
        <v>88</v>
      </c>
      <c r="O518">
        <v>3</v>
      </c>
      <c r="P518" s="1" t="s">
        <v>1</v>
      </c>
      <c r="Q518">
        <v>9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>
      <c r="A519" s="379">
        <v>512</v>
      </c>
      <c r="B519" s="68">
        <v>32</v>
      </c>
      <c r="C519">
        <v>16</v>
      </c>
      <c r="D519" s="81">
        <v>32222</v>
      </c>
      <c r="E519" s="2" t="s">
        <v>143</v>
      </c>
      <c r="F519" s="94" t="s">
        <v>0</v>
      </c>
      <c r="G519" s="2" t="s">
        <v>87</v>
      </c>
      <c r="H519" s="107"/>
      <c r="I519" s="2" t="s">
        <v>153</v>
      </c>
      <c r="K519" s="2" t="s">
        <v>112</v>
      </c>
      <c r="L519" t="s">
        <v>0</v>
      </c>
      <c r="M519" s="2" t="s">
        <v>89</v>
      </c>
      <c r="O519">
        <v>4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>
      <c r="A520" s="379">
        <v>513</v>
      </c>
      <c r="B520" s="68">
        <v>33</v>
      </c>
      <c r="C520">
        <v>1</v>
      </c>
      <c r="D520" s="81">
        <v>32223</v>
      </c>
      <c r="E520" s="2" t="s">
        <v>87</v>
      </c>
      <c r="F520" s="94" t="s">
        <v>0</v>
      </c>
      <c r="G520" s="2" t="s">
        <v>133</v>
      </c>
      <c r="H520" s="107">
        <v>0</v>
      </c>
      <c r="I520" s="2" t="s">
        <v>153</v>
      </c>
      <c r="K520" s="2" t="s">
        <v>90</v>
      </c>
      <c r="L520" t="s">
        <v>0</v>
      </c>
      <c r="M520" s="2" t="s">
        <v>135</v>
      </c>
      <c r="O520">
        <v>3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>
      <c r="A521" s="379">
        <v>514</v>
      </c>
      <c r="B521" s="68">
        <v>33</v>
      </c>
      <c r="C521">
        <v>2</v>
      </c>
      <c r="D521" s="81">
        <v>32223</v>
      </c>
      <c r="E521" s="2" t="s">
        <v>87</v>
      </c>
      <c r="F521" s="94" t="s">
        <v>0</v>
      </c>
      <c r="G521" s="2" t="s">
        <v>133</v>
      </c>
      <c r="H521" s="107"/>
      <c r="I521" s="2" t="s">
        <v>153</v>
      </c>
      <c r="K521" s="2" t="s">
        <v>88</v>
      </c>
      <c r="L521" t="s">
        <v>0</v>
      </c>
      <c r="M521" s="2" t="s">
        <v>134</v>
      </c>
      <c r="O521">
        <v>3</v>
      </c>
      <c r="P521" s="1" t="s">
        <v>1</v>
      </c>
      <c r="Q521">
        <v>3</v>
      </c>
      <c r="S521">
        <f t="shared" ref="S521:S536" si="96">IF(O521&gt;Q521,1,0)</f>
        <v>0</v>
      </c>
      <c r="T521">
        <f t="shared" ref="T521:T536" si="97">IF(ISNUMBER(Q521),IF(O521=Q521,1,0),0)</f>
        <v>1</v>
      </c>
      <c r="U521">
        <f t="shared" ref="U521:U536" si="98">IF(O521&lt;Q521,1,0)</f>
        <v>0</v>
      </c>
    </row>
    <row r="522" spans="1:21">
      <c r="A522" s="379">
        <v>515</v>
      </c>
      <c r="B522" s="68">
        <v>33</v>
      </c>
      <c r="C522">
        <v>3</v>
      </c>
      <c r="D522" s="81">
        <v>32223</v>
      </c>
      <c r="E522" s="2" t="s">
        <v>87</v>
      </c>
      <c r="F522" s="94" t="s">
        <v>0</v>
      </c>
      <c r="G522" s="2" t="s">
        <v>133</v>
      </c>
      <c r="H522" s="107"/>
      <c r="I522" s="2" t="s">
        <v>153</v>
      </c>
      <c r="K522" s="2" t="s">
        <v>89</v>
      </c>
      <c r="L522" t="s">
        <v>0</v>
      </c>
      <c r="M522" s="2" t="s">
        <v>132</v>
      </c>
      <c r="O522">
        <v>4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>
      <c r="A523" s="379">
        <v>516</v>
      </c>
      <c r="B523" s="68">
        <v>33</v>
      </c>
      <c r="C523">
        <v>4</v>
      </c>
      <c r="D523" s="81">
        <v>32223</v>
      </c>
      <c r="E523" s="2" t="s">
        <v>87</v>
      </c>
      <c r="F523" s="94" t="s">
        <v>0</v>
      </c>
      <c r="G523" s="2" t="s">
        <v>133</v>
      </c>
      <c r="H523" s="107"/>
      <c r="I523" s="2" t="s">
        <v>153</v>
      </c>
      <c r="K523" s="2" t="s">
        <v>91</v>
      </c>
      <c r="L523" t="s">
        <v>0</v>
      </c>
      <c r="M523" s="2" t="s">
        <v>136</v>
      </c>
      <c r="O523">
        <v>6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>
      <c r="A524" s="379">
        <v>517</v>
      </c>
      <c r="B524" s="68">
        <v>33</v>
      </c>
      <c r="C524">
        <v>5</v>
      </c>
      <c r="D524" s="81">
        <v>32223</v>
      </c>
      <c r="E524" s="2" t="s">
        <v>87</v>
      </c>
      <c r="F524" s="94" t="s">
        <v>0</v>
      </c>
      <c r="G524" s="2" t="s">
        <v>133</v>
      </c>
      <c r="H524" s="107"/>
      <c r="I524" s="2" t="s">
        <v>153</v>
      </c>
      <c r="K524" s="2" t="s">
        <v>88</v>
      </c>
      <c r="L524" t="s">
        <v>0</v>
      </c>
      <c r="M524" s="2" t="s">
        <v>135</v>
      </c>
      <c r="O524">
        <v>2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>
      <c r="A525" s="379">
        <v>518</v>
      </c>
      <c r="B525" s="68">
        <v>33</v>
      </c>
      <c r="C525">
        <v>6</v>
      </c>
      <c r="D525" s="81">
        <v>32223</v>
      </c>
      <c r="E525" s="2" t="s">
        <v>87</v>
      </c>
      <c r="F525" s="94" t="s">
        <v>0</v>
      </c>
      <c r="G525" s="2" t="s">
        <v>133</v>
      </c>
      <c r="H525" s="107"/>
      <c r="I525" s="2" t="s">
        <v>153</v>
      </c>
      <c r="K525" s="2" t="s">
        <v>89</v>
      </c>
      <c r="L525" t="s">
        <v>0</v>
      </c>
      <c r="M525" s="2" t="s">
        <v>134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>
      <c r="A526" s="379">
        <v>519</v>
      </c>
      <c r="B526" s="68">
        <v>33</v>
      </c>
      <c r="C526">
        <v>7</v>
      </c>
      <c r="D526" s="81">
        <v>32223</v>
      </c>
      <c r="E526" s="2" t="s">
        <v>87</v>
      </c>
      <c r="F526" s="94" t="s">
        <v>0</v>
      </c>
      <c r="G526" s="2" t="s">
        <v>133</v>
      </c>
      <c r="H526" s="107"/>
      <c r="I526" s="2" t="s">
        <v>153</v>
      </c>
      <c r="K526" s="2" t="s">
        <v>91</v>
      </c>
      <c r="L526" t="s">
        <v>0</v>
      </c>
      <c r="M526" s="2" t="s">
        <v>132</v>
      </c>
      <c r="O526">
        <v>3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>
      <c r="A527" s="379">
        <v>520</v>
      </c>
      <c r="B527" s="68">
        <v>33</v>
      </c>
      <c r="C527">
        <v>8</v>
      </c>
      <c r="D527" s="81">
        <v>32223</v>
      </c>
      <c r="E527" s="2" t="s">
        <v>87</v>
      </c>
      <c r="F527" s="94" t="s">
        <v>0</v>
      </c>
      <c r="G527" s="2" t="s">
        <v>133</v>
      </c>
      <c r="H527" s="107"/>
      <c r="I527" s="2" t="s">
        <v>153</v>
      </c>
      <c r="K527" s="2" t="s">
        <v>90</v>
      </c>
      <c r="L527" t="s">
        <v>0</v>
      </c>
      <c r="M527" s="2" t="s">
        <v>136</v>
      </c>
      <c r="O527">
        <v>3</v>
      </c>
      <c r="P527" s="1" t="s">
        <v>1</v>
      </c>
      <c r="Q527">
        <v>3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>
      <c r="A528" s="379">
        <v>521</v>
      </c>
      <c r="B528" s="68">
        <v>33</v>
      </c>
      <c r="C528">
        <v>9</v>
      </c>
      <c r="D528" s="81">
        <v>32223</v>
      </c>
      <c r="E528" s="2" t="s">
        <v>87</v>
      </c>
      <c r="F528" s="94" t="s">
        <v>0</v>
      </c>
      <c r="G528" s="2" t="s">
        <v>133</v>
      </c>
      <c r="H528" s="107"/>
      <c r="I528" s="2" t="s">
        <v>153</v>
      </c>
      <c r="K528" s="2" t="s">
        <v>91</v>
      </c>
      <c r="L528" t="s">
        <v>0</v>
      </c>
      <c r="M528" s="2" t="s">
        <v>134</v>
      </c>
      <c r="O528">
        <v>6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>
      <c r="A529" s="379">
        <v>522</v>
      </c>
      <c r="B529" s="68">
        <v>33</v>
      </c>
      <c r="C529">
        <v>10</v>
      </c>
      <c r="D529" s="81">
        <v>32223</v>
      </c>
      <c r="E529" s="2" t="s">
        <v>87</v>
      </c>
      <c r="F529" s="94" t="s">
        <v>0</v>
      </c>
      <c r="G529" s="2" t="s">
        <v>133</v>
      </c>
      <c r="H529" s="107"/>
      <c r="I529" s="2" t="s">
        <v>153</v>
      </c>
      <c r="K529" s="2" t="s">
        <v>89</v>
      </c>
      <c r="L529" t="s">
        <v>0</v>
      </c>
      <c r="M529" s="2" t="s">
        <v>135</v>
      </c>
      <c r="O529">
        <v>5</v>
      </c>
      <c r="P529" s="1" t="s">
        <v>1</v>
      </c>
      <c r="Q529">
        <v>4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>
      <c r="A530" s="379">
        <v>523</v>
      </c>
      <c r="B530" s="68">
        <v>33</v>
      </c>
      <c r="C530">
        <v>11</v>
      </c>
      <c r="D530" s="81">
        <v>32223</v>
      </c>
      <c r="E530" s="2" t="s">
        <v>87</v>
      </c>
      <c r="F530" s="94" t="s">
        <v>0</v>
      </c>
      <c r="G530" s="2" t="s">
        <v>133</v>
      </c>
      <c r="H530" s="107"/>
      <c r="I530" s="2" t="s">
        <v>153</v>
      </c>
      <c r="K530" s="2" t="s">
        <v>88</v>
      </c>
      <c r="L530" t="s">
        <v>0</v>
      </c>
      <c r="M530" s="2" t="s">
        <v>136</v>
      </c>
      <c r="O530">
        <v>6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>
      <c r="A531" s="379">
        <v>524</v>
      </c>
      <c r="B531" s="68">
        <v>33</v>
      </c>
      <c r="C531">
        <v>12</v>
      </c>
      <c r="D531" s="81">
        <v>32223</v>
      </c>
      <c r="E531" s="2" t="s">
        <v>87</v>
      </c>
      <c r="F531" s="94" t="s">
        <v>0</v>
      </c>
      <c r="G531" s="2" t="s">
        <v>133</v>
      </c>
      <c r="H531" s="107"/>
      <c r="I531" s="2" t="s">
        <v>153</v>
      </c>
      <c r="K531" s="2" t="s">
        <v>90</v>
      </c>
      <c r="L531" t="s">
        <v>0</v>
      </c>
      <c r="M531" s="2" t="s">
        <v>132</v>
      </c>
      <c r="O531">
        <v>6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>
      <c r="A532" s="379">
        <v>525</v>
      </c>
      <c r="B532" s="68">
        <v>33</v>
      </c>
      <c r="C532">
        <v>13</v>
      </c>
      <c r="D532" s="81">
        <v>32223</v>
      </c>
      <c r="E532" s="2" t="s">
        <v>87</v>
      </c>
      <c r="F532" s="94" t="s">
        <v>0</v>
      </c>
      <c r="G532" s="2" t="s">
        <v>133</v>
      </c>
      <c r="H532" s="107">
        <v>0</v>
      </c>
      <c r="I532" s="2" t="s">
        <v>153</v>
      </c>
      <c r="K532" s="2" t="s">
        <v>90</v>
      </c>
      <c r="L532" t="s">
        <v>0</v>
      </c>
      <c r="M532" s="2" t="s">
        <v>134</v>
      </c>
      <c r="O532">
        <v>2</v>
      </c>
      <c r="P532" s="1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>
      <c r="A533" s="379">
        <v>526</v>
      </c>
      <c r="B533" s="68">
        <v>33</v>
      </c>
      <c r="C533">
        <v>14</v>
      </c>
      <c r="D533" s="81">
        <v>32223</v>
      </c>
      <c r="E533" s="2" t="s">
        <v>87</v>
      </c>
      <c r="F533" s="94" t="s">
        <v>0</v>
      </c>
      <c r="G533" s="2" t="s">
        <v>133</v>
      </c>
      <c r="H533" s="107">
        <v>0</v>
      </c>
      <c r="I533" s="2" t="s">
        <v>153</v>
      </c>
      <c r="K533" s="2" t="s">
        <v>91</v>
      </c>
      <c r="L533" t="s">
        <v>0</v>
      </c>
      <c r="M533" s="2" t="s">
        <v>135</v>
      </c>
      <c r="O533">
        <v>3</v>
      </c>
      <c r="P533" s="1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>
      <c r="A534" s="379">
        <v>527</v>
      </c>
      <c r="B534" s="68">
        <v>33</v>
      </c>
      <c r="C534">
        <v>15</v>
      </c>
      <c r="D534" s="81">
        <v>32223</v>
      </c>
      <c r="E534" s="2" t="s">
        <v>87</v>
      </c>
      <c r="F534" s="94" t="s">
        <v>0</v>
      </c>
      <c r="G534" s="2" t="s">
        <v>133</v>
      </c>
      <c r="H534" s="107">
        <v>0</v>
      </c>
      <c r="I534" s="2" t="s">
        <v>153</v>
      </c>
      <c r="K534" s="2" t="s">
        <v>89</v>
      </c>
      <c r="L534" t="s">
        <v>0</v>
      </c>
      <c r="M534" s="2" t="s">
        <v>136</v>
      </c>
      <c r="O534">
        <v>4</v>
      </c>
      <c r="P534" s="1" t="s">
        <v>1</v>
      </c>
      <c r="Q534">
        <v>10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>
      <c r="A535" s="379">
        <v>528</v>
      </c>
      <c r="B535" s="68">
        <v>33</v>
      </c>
      <c r="C535">
        <v>16</v>
      </c>
      <c r="D535" s="81">
        <v>32223</v>
      </c>
      <c r="E535" s="2" t="s">
        <v>87</v>
      </c>
      <c r="F535" s="94" t="s">
        <v>0</v>
      </c>
      <c r="G535" s="2" t="s">
        <v>133</v>
      </c>
      <c r="H535" s="107"/>
      <c r="I535" s="2" t="s">
        <v>153</v>
      </c>
      <c r="K535" s="2" t="s">
        <v>88</v>
      </c>
      <c r="L535" t="s">
        <v>0</v>
      </c>
      <c r="M535" s="2" t="s">
        <v>132</v>
      </c>
      <c r="O535">
        <v>10</v>
      </c>
      <c r="P535" s="1" t="s">
        <v>1</v>
      </c>
      <c r="Q535">
        <v>5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>
      <c r="A536" s="379">
        <v>529</v>
      </c>
      <c r="B536" s="68">
        <v>34</v>
      </c>
      <c r="C536">
        <v>1</v>
      </c>
      <c r="D536" s="81">
        <v>32228</v>
      </c>
      <c r="E536" s="2" t="s">
        <v>94</v>
      </c>
      <c r="F536" s="94" t="s">
        <v>0</v>
      </c>
      <c r="G536" s="2" t="s">
        <v>133</v>
      </c>
      <c r="H536" s="107">
        <v>0</v>
      </c>
      <c r="I536" s="2" t="s">
        <v>153</v>
      </c>
      <c r="K536" s="2" t="s">
        <v>97</v>
      </c>
      <c r="L536" t="s">
        <v>0</v>
      </c>
      <c r="M536" s="2" t="s">
        <v>132</v>
      </c>
      <c r="O536">
        <v>4</v>
      </c>
      <c r="P536" s="1" t="s">
        <v>1</v>
      </c>
      <c r="Q536">
        <v>5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>
      <c r="A537" s="379">
        <v>530</v>
      </c>
      <c r="B537" s="68">
        <v>34</v>
      </c>
      <c r="C537">
        <v>2</v>
      </c>
      <c r="D537" s="81">
        <v>32228</v>
      </c>
      <c r="E537" s="2" t="s">
        <v>94</v>
      </c>
      <c r="F537" s="94" t="s">
        <v>0</v>
      </c>
      <c r="G537" s="2" t="s">
        <v>133</v>
      </c>
      <c r="H537" s="107"/>
      <c r="I537" s="2" t="s">
        <v>153</v>
      </c>
      <c r="K537" s="2" t="s">
        <v>96</v>
      </c>
      <c r="L537" t="s">
        <v>0</v>
      </c>
      <c r="M537" s="2" t="s">
        <v>134</v>
      </c>
      <c r="O537">
        <v>5</v>
      </c>
      <c r="P537" s="1" t="s">
        <v>1</v>
      </c>
      <c r="Q537">
        <v>2</v>
      </c>
      <c r="S537">
        <f t="shared" ref="S537:S552" si="99">IF(O537&gt;Q537,1,0)</f>
        <v>1</v>
      </c>
      <c r="T537">
        <f t="shared" ref="T537:T552" si="100">IF(ISNUMBER(Q537),IF(O537=Q537,1,0),0)</f>
        <v>0</v>
      </c>
      <c r="U537">
        <f t="shared" ref="U537:U552" si="101">IF(O537&lt;Q537,1,0)</f>
        <v>0</v>
      </c>
    </row>
    <row r="538" spans="1:21">
      <c r="A538" s="379">
        <v>531</v>
      </c>
      <c r="B538" s="68">
        <v>34</v>
      </c>
      <c r="C538">
        <v>3</v>
      </c>
      <c r="D538" s="81">
        <v>32228</v>
      </c>
      <c r="E538" s="2" t="s">
        <v>94</v>
      </c>
      <c r="F538" s="94" t="s">
        <v>0</v>
      </c>
      <c r="G538" s="2" t="s">
        <v>133</v>
      </c>
      <c r="H538" s="107"/>
      <c r="I538" s="2" t="s">
        <v>153</v>
      </c>
      <c r="K538" s="2" t="s">
        <v>93</v>
      </c>
      <c r="L538" t="s">
        <v>0</v>
      </c>
      <c r="M538" s="2" t="s">
        <v>150</v>
      </c>
      <c r="O538">
        <v>5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>
      <c r="A539" s="379">
        <v>532</v>
      </c>
      <c r="B539" s="68">
        <v>34</v>
      </c>
      <c r="C539">
        <v>4</v>
      </c>
      <c r="D539" s="81">
        <v>32228</v>
      </c>
      <c r="E539" s="2" t="s">
        <v>94</v>
      </c>
      <c r="F539" s="94" t="s">
        <v>0</v>
      </c>
      <c r="G539" s="2" t="s">
        <v>133</v>
      </c>
      <c r="H539" s="107"/>
      <c r="I539" s="2" t="s">
        <v>153</v>
      </c>
      <c r="K539" s="2" t="s">
        <v>95</v>
      </c>
      <c r="L539" t="s">
        <v>0</v>
      </c>
      <c r="M539" s="2" t="s">
        <v>135</v>
      </c>
      <c r="O539">
        <v>2</v>
      </c>
      <c r="P539" s="1" t="s">
        <v>1</v>
      </c>
      <c r="Q539">
        <v>2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>
      <c r="A540" s="379">
        <v>533</v>
      </c>
      <c r="B540" s="68">
        <v>34</v>
      </c>
      <c r="C540">
        <v>5</v>
      </c>
      <c r="D540" s="81">
        <v>32228</v>
      </c>
      <c r="E540" s="2" t="s">
        <v>94</v>
      </c>
      <c r="F540" s="94" t="s">
        <v>0</v>
      </c>
      <c r="G540" s="2" t="s">
        <v>133</v>
      </c>
      <c r="H540" s="107">
        <v>0</v>
      </c>
      <c r="I540" s="2" t="s">
        <v>153</v>
      </c>
      <c r="K540" s="2" t="s">
        <v>96</v>
      </c>
      <c r="L540" t="s">
        <v>0</v>
      </c>
      <c r="M540" s="2" t="s">
        <v>132</v>
      </c>
      <c r="O540">
        <v>4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>
      <c r="A541" s="379">
        <v>534</v>
      </c>
      <c r="B541" s="68">
        <v>34</v>
      </c>
      <c r="C541">
        <v>6</v>
      </c>
      <c r="D541" s="81">
        <v>32228</v>
      </c>
      <c r="E541" s="2" t="s">
        <v>94</v>
      </c>
      <c r="F541" s="94" t="s">
        <v>0</v>
      </c>
      <c r="G541" s="2" t="s">
        <v>133</v>
      </c>
      <c r="H541" s="107">
        <v>0</v>
      </c>
      <c r="I541" s="2" t="s">
        <v>153</v>
      </c>
      <c r="K541" s="2" t="s">
        <v>93</v>
      </c>
      <c r="L541" t="s">
        <v>0</v>
      </c>
      <c r="M541" s="2" t="s">
        <v>134</v>
      </c>
      <c r="O541">
        <v>1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>
      <c r="A542" s="379">
        <v>535</v>
      </c>
      <c r="B542" s="68">
        <v>34</v>
      </c>
      <c r="C542">
        <v>7</v>
      </c>
      <c r="D542" s="81">
        <v>32228</v>
      </c>
      <c r="E542" s="2" t="s">
        <v>94</v>
      </c>
      <c r="F542" s="94" t="s">
        <v>0</v>
      </c>
      <c r="G542" s="2" t="s">
        <v>133</v>
      </c>
      <c r="H542" s="107"/>
      <c r="I542" s="2" t="s">
        <v>153</v>
      </c>
      <c r="K542" s="2" t="s">
        <v>95</v>
      </c>
      <c r="L542" t="s">
        <v>0</v>
      </c>
      <c r="M542" s="2" t="s">
        <v>150</v>
      </c>
      <c r="O542">
        <v>6</v>
      </c>
      <c r="P542" s="1" t="s">
        <v>1</v>
      </c>
      <c r="Q542">
        <v>3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>
      <c r="A543" s="379">
        <v>536</v>
      </c>
      <c r="B543" s="68">
        <v>34</v>
      </c>
      <c r="C543">
        <v>8</v>
      </c>
      <c r="D543" s="81">
        <v>32228</v>
      </c>
      <c r="E543" s="2" t="s">
        <v>94</v>
      </c>
      <c r="F543" s="94" t="s">
        <v>0</v>
      </c>
      <c r="G543" s="2" t="s">
        <v>133</v>
      </c>
      <c r="H543" s="107"/>
      <c r="I543" s="2" t="s">
        <v>153</v>
      </c>
      <c r="K543" s="2" t="s">
        <v>97</v>
      </c>
      <c r="L543" t="s">
        <v>0</v>
      </c>
      <c r="M543" s="2" t="s">
        <v>135</v>
      </c>
      <c r="O543">
        <v>6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>
      <c r="A544" s="379">
        <v>537</v>
      </c>
      <c r="B544" s="68">
        <v>34</v>
      </c>
      <c r="C544">
        <v>9</v>
      </c>
      <c r="D544" s="81">
        <v>32228</v>
      </c>
      <c r="E544" s="2" t="s">
        <v>94</v>
      </c>
      <c r="F544" s="94" t="s">
        <v>0</v>
      </c>
      <c r="G544" s="2" t="s">
        <v>133</v>
      </c>
      <c r="H544" s="107"/>
      <c r="I544" s="2" t="s">
        <v>153</v>
      </c>
      <c r="K544" s="2" t="s">
        <v>95</v>
      </c>
      <c r="L544" t="s">
        <v>0</v>
      </c>
      <c r="M544" s="2" t="s">
        <v>134</v>
      </c>
      <c r="O544">
        <v>11</v>
      </c>
      <c r="P544" s="1" t="s">
        <v>1</v>
      </c>
      <c r="Q544">
        <v>9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>
      <c r="A545" s="379">
        <v>538</v>
      </c>
      <c r="B545" s="68">
        <v>34</v>
      </c>
      <c r="C545">
        <v>10</v>
      </c>
      <c r="D545" s="81">
        <v>32228</v>
      </c>
      <c r="E545" s="2" t="s">
        <v>94</v>
      </c>
      <c r="F545" s="94" t="s">
        <v>0</v>
      </c>
      <c r="G545" s="2" t="s">
        <v>133</v>
      </c>
      <c r="H545" s="107">
        <v>0</v>
      </c>
      <c r="I545" s="2" t="s">
        <v>153</v>
      </c>
      <c r="K545" s="2" t="s">
        <v>93</v>
      </c>
      <c r="L545" t="s">
        <v>0</v>
      </c>
      <c r="M545" s="2" t="s">
        <v>132</v>
      </c>
      <c r="O545">
        <v>3</v>
      </c>
      <c r="P545" s="1" t="s">
        <v>1</v>
      </c>
      <c r="Q545">
        <v>4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>
      <c r="A546" s="379">
        <v>539</v>
      </c>
      <c r="B546" s="68">
        <v>34</v>
      </c>
      <c r="C546">
        <v>11</v>
      </c>
      <c r="D546" s="81">
        <v>32228</v>
      </c>
      <c r="E546" s="2" t="s">
        <v>94</v>
      </c>
      <c r="F546" s="94" t="s">
        <v>0</v>
      </c>
      <c r="G546" s="2" t="s">
        <v>133</v>
      </c>
      <c r="H546" s="107">
        <v>0</v>
      </c>
      <c r="I546" s="2" t="s">
        <v>153</v>
      </c>
      <c r="K546" s="2" t="s">
        <v>96</v>
      </c>
      <c r="L546" t="s">
        <v>0</v>
      </c>
      <c r="M546" s="2" t="s">
        <v>135</v>
      </c>
      <c r="O546">
        <v>1</v>
      </c>
      <c r="P546" s="1" t="s">
        <v>1</v>
      </c>
      <c r="Q546">
        <v>2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>
      <c r="A547" s="379">
        <v>540</v>
      </c>
      <c r="B547" s="68">
        <v>34</v>
      </c>
      <c r="C547">
        <v>12</v>
      </c>
      <c r="D547" s="81">
        <v>32228</v>
      </c>
      <c r="E547" s="2" t="s">
        <v>94</v>
      </c>
      <c r="F547" s="94" t="s">
        <v>0</v>
      </c>
      <c r="G547" s="2" t="s">
        <v>133</v>
      </c>
      <c r="H547" s="107"/>
      <c r="I547" s="2" t="s">
        <v>153</v>
      </c>
      <c r="K547" s="2" t="s">
        <v>97</v>
      </c>
      <c r="L547" t="s">
        <v>0</v>
      </c>
      <c r="M547" s="2" t="s">
        <v>150</v>
      </c>
      <c r="O547">
        <v>9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>
      <c r="A548" s="379">
        <v>541</v>
      </c>
      <c r="B548" s="68">
        <v>34</v>
      </c>
      <c r="C548">
        <v>13</v>
      </c>
      <c r="D548" s="81">
        <v>32228</v>
      </c>
      <c r="E548" s="2" t="s">
        <v>94</v>
      </c>
      <c r="F548" s="94" t="s">
        <v>0</v>
      </c>
      <c r="G548" s="2" t="s">
        <v>133</v>
      </c>
      <c r="H548" s="107"/>
      <c r="I548" s="2" t="s">
        <v>153</v>
      </c>
      <c r="K548" s="2" t="s">
        <v>97</v>
      </c>
      <c r="L548" t="s">
        <v>0</v>
      </c>
      <c r="M548" s="2" t="s">
        <v>134</v>
      </c>
      <c r="O548">
        <v>2</v>
      </c>
      <c r="P548" s="1" t="s">
        <v>1</v>
      </c>
      <c r="Q548">
        <v>2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>
      <c r="A549" s="379">
        <v>542</v>
      </c>
      <c r="B549" s="68">
        <v>34</v>
      </c>
      <c r="C549">
        <v>14</v>
      </c>
      <c r="D549" s="81">
        <v>32228</v>
      </c>
      <c r="E549" s="2" t="s">
        <v>94</v>
      </c>
      <c r="F549" s="94" t="s">
        <v>0</v>
      </c>
      <c r="G549" s="2" t="s">
        <v>133</v>
      </c>
      <c r="H549" s="107"/>
      <c r="I549" s="2" t="s">
        <v>153</v>
      </c>
      <c r="K549" s="2" t="s">
        <v>95</v>
      </c>
      <c r="L549" t="s">
        <v>0</v>
      </c>
      <c r="M549" s="2" t="s">
        <v>132</v>
      </c>
      <c r="O549">
        <v>2</v>
      </c>
      <c r="P549" s="1" t="s">
        <v>1</v>
      </c>
      <c r="Q549">
        <v>2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>
      <c r="A550" s="379">
        <v>543</v>
      </c>
      <c r="B550" s="68">
        <v>34</v>
      </c>
      <c r="C550">
        <v>15</v>
      </c>
      <c r="D550" s="81">
        <v>32228</v>
      </c>
      <c r="E550" s="2" t="s">
        <v>94</v>
      </c>
      <c r="F550" s="94" t="s">
        <v>0</v>
      </c>
      <c r="G550" s="2" t="s">
        <v>133</v>
      </c>
      <c r="H550" s="107"/>
      <c r="I550" s="2" t="s">
        <v>153</v>
      </c>
      <c r="K550" s="2" t="s">
        <v>93</v>
      </c>
      <c r="L550" t="s">
        <v>0</v>
      </c>
      <c r="M550" s="2" t="s">
        <v>135</v>
      </c>
      <c r="O550">
        <v>2</v>
      </c>
      <c r="P550" s="1" t="s">
        <v>1</v>
      </c>
      <c r="Q550">
        <v>2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>
      <c r="A551" s="379">
        <v>544</v>
      </c>
      <c r="B551" s="68">
        <v>34</v>
      </c>
      <c r="C551">
        <v>16</v>
      </c>
      <c r="D551" s="81">
        <v>32228</v>
      </c>
      <c r="E551" s="2" t="s">
        <v>94</v>
      </c>
      <c r="F551" s="94" t="s">
        <v>0</v>
      </c>
      <c r="G551" s="2" t="s">
        <v>133</v>
      </c>
      <c r="H551" s="107"/>
      <c r="I551" s="2" t="s">
        <v>153</v>
      </c>
      <c r="K551" s="2" t="s">
        <v>96</v>
      </c>
      <c r="L551" t="s">
        <v>0</v>
      </c>
      <c r="M551" s="2" t="s">
        <v>150</v>
      </c>
      <c r="O551">
        <v>6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>
      <c r="A552" s="379">
        <v>545</v>
      </c>
      <c r="B552" s="68">
        <v>35</v>
      </c>
      <c r="C552">
        <v>1</v>
      </c>
      <c r="D552" s="81">
        <v>32228</v>
      </c>
      <c r="E552" s="2" t="s">
        <v>143</v>
      </c>
      <c r="F552" s="94" t="s">
        <v>0</v>
      </c>
      <c r="G552" s="2" t="s">
        <v>106</v>
      </c>
      <c r="H552" s="107"/>
      <c r="I552" s="2" t="s">
        <v>153</v>
      </c>
      <c r="K552" s="2" t="s">
        <v>145</v>
      </c>
      <c r="L552" t="s">
        <v>0</v>
      </c>
      <c r="M552" s="2" t="s">
        <v>108</v>
      </c>
      <c r="O552">
        <v>6</v>
      </c>
      <c r="P552" s="1" t="s">
        <v>1</v>
      </c>
      <c r="Q552">
        <v>5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>
      <c r="A553" s="379">
        <v>546</v>
      </c>
      <c r="B553" s="68">
        <v>35</v>
      </c>
      <c r="C553">
        <v>2</v>
      </c>
      <c r="D553" s="81">
        <v>32228</v>
      </c>
      <c r="E553" s="2" t="s">
        <v>143</v>
      </c>
      <c r="F553" s="94" t="s">
        <v>0</v>
      </c>
      <c r="G553" s="2" t="s">
        <v>106</v>
      </c>
      <c r="H553" s="107"/>
      <c r="I553" s="2" t="s">
        <v>153</v>
      </c>
      <c r="K553" s="2" t="s">
        <v>112</v>
      </c>
      <c r="L553" t="s">
        <v>0</v>
      </c>
      <c r="M553" s="2" t="s">
        <v>110</v>
      </c>
      <c r="O553">
        <v>1</v>
      </c>
      <c r="P553" s="1" t="s">
        <v>1</v>
      </c>
      <c r="Q553">
        <v>0</v>
      </c>
      <c r="S553">
        <f t="shared" ref="S553:S568" si="102">IF(O553&gt;Q553,1,0)</f>
        <v>1</v>
      </c>
      <c r="T553">
        <f t="shared" ref="T553:T568" si="103">IF(ISNUMBER(Q553),IF(O553=Q553,1,0),0)</f>
        <v>0</v>
      </c>
      <c r="U553">
        <f t="shared" ref="U553:U568" si="104">IF(O553&lt;Q553,1,0)</f>
        <v>0</v>
      </c>
    </row>
    <row r="554" spans="1:21">
      <c r="A554" s="379">
        <v>547</v>
      </c>
      <c r="B554" s="68">
        <v>35</v>
      </c>
      <c r="C554">
        <v>3</v>
      </c>
      <c r="D554" s="81">
        <v>32228</v>
      </c>
      <c r="E554" s="2" t="s">
        <v>143</v>
      </c>
      <c r="F554" s="94" t="s">
        <v>0</v>
      </c>
      <c r="G554" s="2" t="s">
        <v>106</v>
      </c>
      <c r="H554" s="107">
        <v>0</v>
      </c>
      <c r="I554" s="2" t="s">
        <v>153</v>
      </c>
      <c r="K554" s="2" t="s">
        <v>144</v>
      </c>
      <c r="L554" t="s">
        <v>0</v>
      </c>
      <c r="M554" s="2" t="s">
        <v>105</v>
      </c>
      <c r="O554">
        <v>2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>
      <c r="A555" s="379">
        <v>548</v>
      </c>
      <c r="B555" s="68">
        <v>35</v>
      </c>
      <c r="C555">
        <v>4</v>
      </c>
      <c r="D555" s="81">
        <v>32228</v>
      </c>
      <c r="E555" s="2" t="s">
        <v>143</v>
      </c>
      <c r="F555" s="94" t="s">
        <v>0</v>
      </c>
      <c r="G555" s="2" t="s">
        <v>106</v>
      </c>
      <c r="H555" s="107">
        <v>0</v>
      </c>
      <c r="I555" s="2" t="s">
        <v>153</v>
      </c>
      <c r="K555" s="2" t="s">
        <v>146</v>
      </c>
      <c r="L555" t="s">
        <v>0</v>
      </c>
      <c r="M555" s="2" t="s">
        <v>109</v>
      </c>
      <c r="O555">
        <v>1</v>
      </c>
      <c r="P555" s="1" t="s">
        <v>1</v>
      </c>
      <c r="Q555">
        <v>2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>
      <c r="A556" s="379">
        <v>549</v>
      </c>
      <c r="B556" s="68">
        <v>35</v>
      </c>
      <c r="C556">
        <v>5</v>
      </c>
      <c r="D556" s="81">
        <v>32228</v>
      </c>
      <c r="E556" s="2" t="s">
        <v>143</v>
      </c>
      <c r="F556" s="94" t="s">
        <v>0</v>
      </c>
      <c r="G556" s="2" t="s">
        <v>106</v>
      </c>
      <c r="H556" s="107">
        <v>0</v>
      </c>
      <c r="I556" s="2" t="s">
        <v>153</v>
      </c>
      <c r="K556" s="2" t="s">
        <v>112</v>
      </c>
      <c r="L556" t="s">
        <v>0</v>
      </c>
      <c r="M556" s="2" t="s">
        <v>108</v>
      </c>
      <c r="O556">
        <v>2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>
      <c r="A557" s="379">
        <v>550</v>
      </c>
      <c r="B557" s="68">
        <v>35</v>
      </c>
      <c r="C557">
        <v>6</v>
      </c>
      <c r="D557" s="81">
        <v>32228</v>
      </c>
      <c r="E557" s="2" t="s">
        <v>143</v>
      </c>
      <c r="F557" s="94" t="s">
        <v>0</v>
      </c>
      <c r="G557" s="2" t="s">
        <v>106</v>
      </c>
      <c r="H557" s="107"/>
      <c r="I557" s="2" t="s">
        <v>153</v>
      </c>
      <c r="K557" s="2" t="s">
        <v>144</v>
      </c>
      <c r="L557" t="s">
        <v>0</v>
      </c>
      <c r="M557" s="2" t="s">
        <v>110</v>
      </c>
      <c r="O557">
        <v>5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>
      <c r="A558" s="379">
        <v>551</v>
      </c>
      <c r="B558" s="68">
        <v>35</v>
      </c>
      <c r="C558">
        <v>7</v>
      </c>
      <c r="D558" s="81">
        <v>32228</v>
      </c>
      <c r="E558" s="2" t="s">
        <v>143</v>
      </c>
      <c r="F558" s="94" t="s">
        <v>0</v>
      </c>
      <c r="G558" s="2" t="s">
        <v>106</v>
      </c>
      <c r="H558" s="107">
        <v>0</v>
      </c>
      <c r="I558" s="2" t="s">
        <v>153</v>
      </c>
      <c r="K558" s="2" t="s">
        <v>146</v>
      </c>
      <c r="L558" t="s">
        <v>0</v>
      </c>
      <c r="M558" s="2" t="s">
        <v>105</v>
      </c>
      <c r="O558">
        <v>4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>
      <c r="A559" s="379">
        <v>552</v>
      </c>
      <c r="B559" s="68">
        <v>35</v>
      </c>
      <c r="C559">
        <v>8</v>
      </c>
      <c r="D559" s="81">
        <v>32228</v>
      </c>
      <c r="E559" s="2" t="s">
        <v>143</v>
      </c>
      <c r="F559" s="94" t="s">
        <v>0</v>
      </c>
      <c r="G559" s="2" t="s">
        <v>106</v>
      </c>
      <c r="H559" s="107"/>
      <c r="I559" s="2" t="s">
        <v>153</v>
      </c>
      <c r="K559" s="2" t="s">
        <v>145</v>
      </c>
      <c r="L559" t="s">
        <v>0</v>
      </c>
      <c r="M559" s="2" t="s">
        <v>109</v>
      </c>
      <c r="O559">
        <v>3</v>
      </c>
      <c r="P559" s="1" t="s">
        <v>1</v>
      </c>
      <c r="Q559">
        <v>3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>
      <c r="A560" s="379">
        <v>553</v>
      </c>
      <c r="B560" s="68">
        <v>35</v>
      </c>
      <c r="C560">
        <v>9</v>
      </c>
      <c r="D560" s="81">
        <v>32228</v>
      </c>
      <c r="E560" s="2" t="s">
        <v>143</v>
      </c>
      <c r="F560" s="94" t="s">
        <v>0</v>
      </c>
      <c r="G560" s="2" t="s">
        <v>106</v>
      </c>
      <c r="H560" s="107"/>
      <c r="I560" s="2" t="s">
        <v>153</v>
      </c>
      <c r="K560" s="2" t="s">
        <v>146</v>
      </c>
      <c r="L560" t="s">
        <v>0</v>
      </c>
      <c r="M560" s="2" t="s">
        <v>110</v>
      </c>
      <c r="O560">
        <v>3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>
      <c r="A561" s="379">
        <v>554</v>
      </c>
      <c r="B561" s="68">
        <v>35</v>
      </c>
      <c r="C561">
        <v>10</v>
      </c>
      <c r="D561" s="81">
        <v>32228</v>
      </c>
      <c r="E561" s="2" t="s">
        <v>143</v>
      </c>
      <c r="F561" s="94" t="s">
        <v>0</v>
      </c>
      <c r="G561" s="2" t="s">
        <v>106</v>
      </c>
      <c r="H561" s="107"/>
      <c r="I561" s="2" t="s">
        <v>153</v>
      </c>
      <c r="K561" s="2" t="s">
        <v>144</v>
      </c>
      <c r="L561" t="s">
        <v>0</v>
      </c>
      <c r="M561" s="2" t="s">
        <v>108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>
      <c r="A562" s="379">
        <v>555</v>
      </c>
      <c r="B562" s="68">
        <v>35</v>
      </c>
      <c r="C562">
        <v>11</v>
      </c>
      <c r="D562" s="81">
        <v>32228</v>
      </c>
      <c r="E562" s="2" t="s">
        <v>143</v>
      </c>
      <c r="F562" s="94" t="s">
        <v>0</v>
      </c>
      <c r="G562" s="2" t="s">
        <v>106</v>
      </c>
      <c r="H562" s="107"/>
      <c r="I562" s="2" t="s">
        <v>153</v>
      </c>
      <c r="K562" s="2" t="s">
        <v>112</v>
      </c>
      <c r="L562" t="s">
        <v>0</v>
      </c>
      <c r="M562" s="2" t="s">
        <v>109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>
      <c r="A563" s="379">
        <v>556</v>
      </c>
      <c r="B563" s="68">
        <v>35</v>
      </c>
      <c r="C563">
        <v>12</v>
      </c>
      <c r="D563" s="81">
        <v>32228</v>
      </c>
      <c r="E563" s="2" t="s">
        <v>143</v>
      </c>
      <c r="F563" s="94" t="s">
        <v>0</v>
      </c>
      <c r="G563" s="2" t="s">
        <v>106</v>
      </c>
      <c r="H563" s="107"/>
      <c r="I563" s="2" t="s">
        <v>153</v>
      </c>
      <c r="K563" s="2" t="s">
        <v>145</v>
      </c>
      <c r="L563" t="s">
        <v>0</v>
      </c>
      <c r="M563" s="2" t="s">
        <v>105</v>
      </c>
      <c r="O563">
        <v>4</v>
      </c>
      <c r="P563" s="1" t="s">
        <v>1</v>
      </c>
      <c r="Q563">
        <v>4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>
      <c r="A564" s="379">
        <v>557</v>
      </c>
      <c r="B564" s="68">
        <v>35</v>
      </c>
      <c r="C564">
        <v>13</v>
      </c>
      <c r="D564" s="81">
        <v>32228</v>
      </c>
      <c r="E564" s="2" t="s">
        <v>143</v>
      </c>
      <c r="F564" s="94" t="s">
        <v>0</v>
      </c>
      <c r="G564" s="2" t="s">
        <v>106</v>
      </c>
      <c r="H564" s="107"/>
      <c r="I564" s="2" t="s">
        <v>153</v>
      </c>
      <c r="K564" s="2" t="s">
        <v>145</v>
      </c>
      <c r="L564" t="s">
        <v>0</v>
      </c>
      <c r="M564" s="2" t="s">
        <v>110</v>
      </c>
      <c r="O564">
        <v>3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>
      <c r="A565" s="379">
        <v>558</v>
      </c>
      <c r="B565" s="68">
        <v>35</v>
      </c>
      <c r="C565">
        <v>14</v>
      </c>
      <c r="D565" s="81">
        <v>32228</v>
      </c>
      <c r="E565" s="2" t="s">
        <v>143</v>
      </c>
      <c r="F565" s="94" t="s">
        <v>0</v>
      </c>
      <c r="G565" s="2" t="s">
        <v>106</v>
      </c>
      <c r="H565" s="107">
        <v>0</v>
      </c>
      <c r="I565" s="2" t="s">
        <v>153</v>
      </c>
      <c r="K565" s="2" t="s">
        <v>146</v>
      </c>
      <c r="L565" t="s">
        <v>0</v>
      </c>
      <c r="M565" s="2" t="s">
        <v>108</v>
      </c>
      <c r="O565">
        <v>3</v>
      </c>
      <c r="P565" s="1" t="s">
        <v>1</v>
      </c>
      <c r="Q565">
        <v>9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>
      <c r="A566" s="379">
        <v>559</v>
      </c>
      <c r="B566" s="68">
        <v>35</v>
      </c>
      <c r="C566">
        <v>15</v>
      </c>
      <c r="D566" s="81">
        <v>32228</v>
      </c>
      <c r="E566" s="2" t="s">
        <v>143</v>
      </c>
      <c r="F566" s="94" t="s">
        <v>0</v>
      </c>
      <c r="G566" s="2" t="s">
        <v>106</v>
      </c>
      <c r="H566" s="107"/>
      <c r="I566" s="2" t="s">
        <v>153</v>
      </c>
      <c r="K566" s="2" t="s">
        <v>144</v>
      </c>
      <c r="L566" t="s">
        <v>0</v>
      </c>
      <c r="M566" s="2" t="s">
        <v>109</v>
      </c>
      <c r="O566">
        <v>7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>
      <c r="A567" s="379">
        <v>560</v>
      </c>
      <c r="B567" s="68">
        <v>35</v>
      </c>
      <c r="C567">
        <v>16</v>
      </c>
      <c r="D567" s="81">
        <v>32228</v>
      </c>
      <c r="E567" s="2" t="s">
        <v>143</v>
      </c>
      <c r="F567" s="94" t="s">
        <v>0</v>
      </c>
      <c r="G567" s="2" t="s">
        <v>106</v>
      </c>
      <c r="H567" s="107">
        <v>0</v>
      </c>
      <c r="I567" s="2" t="s">
        <v>153</v>
      </c>
      <c r="K567" s="2" t="s">
        <v>112</v>
      </c>
      <c r="L567" t="s">
        <v>0</v>
      </c>
      <c r="M567" s="2" t="s">
        <v>105</v>
      </c>
      <c r="O567">
        <v>2</v>
      </c>
      <c r="P567" s="1" t="s">
        <v>1</v>
      </c>
      <c r="Q567">
        <v>6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>
      <c r="A568" s="379">
        <v>561</v>
      </c>
      <c r="B568" s="68">
        <v>36</v>
      </c>
      <c r="C568">
        <v>1</v>
      </c>
      <c r="D568" s="81">
        <v>32228</v>
      </c>
      <c r="E568" s="2" t="s">
        <v>118</v>
      </c>
      <c r="F568" s="94" t="s">
        <v>0</v>
      </c>
      <c r="G568" s="2" t="s">
        <v>374</v>
      </c>
      <c r="H568" s="107"/>
      <c r="I568" s="2" t="s">
        <v>153</v>
      </c>
      <c r="K568" s="2" t="s">
        <v>198</v>
      </c>
      <c r="L568" t="s">
        <v>0</v>
      </c>
      <c r="M568" s="2" t="s">
        <v>198</v>
      </c>
      <c r="P568" s="1" t="s">
        <v>1</v>
      </c>
      <c r="S568">
        <f t="shared" si="102"/>
        <v>0</v>
      </c>
      <c r="T568">
        <f t="shared" si="103"/>
        <v>0</v>
      </c>
      <c r="U568">
        <f t="shared" si="104"/>
        <v>0</v>
      </c>
    </row>
    <row r="569" spans="1:21">
      <c r="A569" s="379">
        <v>562</v>
      </c>
      <c r="B569" s="68">
        <v>36</v>
      </c>
      <c r="C569">
        <v>2</v>
      </c>
      <c r="D569" s="81">
        <v>32228</v>
      </c>
      <c r="E569" s="2" t="s">
        <v>118</v>
      </c>
      <c r="F569" s="94" t="s">
        <v>0</v>
      </c>
      <c r="G569" s="2" t="s">
        <v>374</v>
      </c>
      <c r="H569" s="107"/>
      <c r="I569" s="2" t="s">
        <v>153</v>
      </c>
      <c r="K569" s="2" t="s">
        <v>198</v>
      </c>
      <c r="L569" t="s">
        <v>0</v>
      </c>
      <c r="M569" s="2" t="s">
        <v>198</v>
      </c>
      <c r="P569" s="1" t="s">
        <v>1</v>
      </c>
      <c r="S569">
        <f t="shared" ref="S569:S584" si="105">IF(O569&gt;Q569,1,0)</f>
        <v>0</v>
      </c>
      <c r="T569">
        <f t="shared" ref="T569:T584" si="106">IF(ISNUMBER(Q569),IF(O569=Q569,1,0),0)</f>
        <v>0</v>
      </c>
      <c r="U569">
        <f t="shared" ref="U569:U584" si="107">IF(O569&lt;Q569,1,0)</f>
        <v>0</v>
      </c>
    </row>
    <row r="570" spans="1:21">
      <c r="A570" s="379">
        <v>563</v>
      </c>
      <c r="B570" s="68">
        <v>36</v>
      </c>
      <c r="C570">
        <v>3</v>
      </c>
      <c r="D570" s="81">
        <v>32228</v>
      </c>
      <c r="E570" s="2" t="s">
        <v>118</v>
      </c>
      <c r="F570" s="94" t="s">
        <v>0</v>
      </c>
      <c r="G570" s="2" t="s">
        <v>374</v>
      </c>
      <c r="H570" s="107"/>
      <c r="I570" s="2" t="s">
        <v>153</v>
      </c>
      <c r="K570" s="2" t="s">
        <v>198</v>
      </c>
      <c r="L570" t="s">
        <v>0</v>
      </c>
      <c r="M570" s="2" t="s">
        <v>198</v>
      </c>
      <c r="P570" s="1" t="s">
        <v>1</v>
      </c>
      <c r="S570">
        <f t="shared" si="105"/>
        <v>0</v>
      </c>
      <c r="T570">
        <f t="shared" si="106"/>
        <v>0</v>
      </c>
      <c r="U570">
        <f t="shared" si="107"/>
        <v>0</v>
      </c>
    </row>
    <row r="571" spans="1:21">
      <c r="A571" s="379">
        <v>564</v>
      </c>
      <c r="B571" s="68">
        <v>36</v>
      </c>
      <c r="C571">
        <v>4</v>
      </c>
      <c r="D571" s="81">
        <v>32228</v>
      </c>
      <c r="E571" s="2" t="s">
        <v>118</v>
      </c>
      <c r="F571" s="94" t="s">
        <v>0</v>
      </c>
      <c r="G571" s="2" t="s">
        <v>374</v>
      </c>
      <c r="H571" s="107"/>
      <c r="I571" s="2" t="s">
        <v>153</v>
      </c>
      <c r="K571" s="2" t="s">
        <v>198</v>
      </c>
      <c r="L571" t="s">
        <v>0</v>
      </c>
      <c r="M571" s="2" t="s">
        <v>198</v>
      </c>
      <c r="P571" s="1" t="s">
        <v>1</v>
      </c>
      <c r="S571">
        <f t="shared" si="105"/>
        <v>0</v>
      </c>
      <c r="T571">
        <f t="shared" si="106"/>
        <v>0</v>
      </c>
      <c r="U571">
        <f t="shared" si="107"/>
        <v>0</v>
      </c>
    </row>
    <row r="572" spans="1:21">
      <c r="A572" s="379">
        <v>565</v>
      </c>
      <c r="B572" s="68">
        <v>36</v>
      </c>
      <c r="C572">
        <v>5</v>
      </c>
      <c r="D572" s="81">
        <v>32228</v>
      </c>
      <c r="E572" s="2" t="s">
        <v>118</v>
      </c>
      <c r="F572" s="94" t="s">
        <v>0</v>
      </c>
      <c r="G572" s="2" t="s">
        <v>374</v>
      </c>
      <c r="H572" s="107"/>
      <c r="I572" s="2" t="s">
        <v>153</v>
      </c>
      <c r="K572" s="2" t="s">
        <v>198</v>
      </c>
      <c r="L572" t="s">
        <v>0</v>
      </c>
      <c r="M572" s="2" t="s">
        <v>198</v>
      </c>
      <c r="P572" s="1" t="s">
        <v>1</v>
      </c>
      <c r="S572">
        <f t="shared" si="105"/>
        <v>0</v>
      </c>
      <c r="T572">
        <f t="shared" si="106"/>
        <v>0</v>
      </c>
      <c r="U572">
        <f t="shared" si="107"/>
        <v>0</v>
      </c>
    </row>
    <row r="573" spans="1:21">
      <c r="A573" s="379">
        <v>566</v>
      </c>
      <c r="B573" s="68">
        <v>36</v>
      </c>
      <c r="C573">
        <v>6</v>
      </c>
      <c r="D573" s="81">
        <v>32228</v>
      </c>
      <c r="E573" s="2" t="s">
        <v>118</v>
      </c>
      <c r="F573" s="94" t="s">
        <v>0</v>
      </c>
      <c r="G573" s="2" t="s">
        <v>374</v>
      </c>
      <c r="H573" s="107"/>
      <c r="I573" s="2" t="s">
        <v>153</v>
      </c>
      <c r="K573" s="2" t="s">
        <v>198</v>
      </c>
      <c r="L573" t="s">
        <v>0</v>
      </c>
      <c r="M573" s="2" t="s">
        <v>198</v>
      </c>
      <c r="P573" s="1" t="s">
        <v>1</v>
      </c>
      <c r="S573">
        <f t="shared" si="105"/>
        <v>0</v>
      </c>
      <c r="T573">
        <f t="shared" si="106"/>
        <v>0</v>
      </c>
      <c r="U573">
        <f t="shared" si="107"/>
        <v>0</v>
      </c>
    </row>
    <row r="574" spans="1:21">
      <c r="A574" s="379">
        <v>567</v>
      </c>
      <c r="B574" s="68">
        <v>36</v>
      </c>
      <c r="C574">
        <v>7</v>
      </c>
      <c r="D574" s="81">
        <v>32228</v>
      </c>
      <c r="E574" s="2" t="s">
        <v>118</v>
      </c>
      <c r="F574" s="94" t="s">
        <v>0</v>
      </c>
      <c r="G574" s="2" t="s">
        <v>374</v>
      </c>
      <c r="H574" s="107"/>
      <c r="I574" s="2" t="s">
        <v>153</v>
      </c>
      <c r="K574" s="2" t="s">
        <v>198</v>
      </c>
      <c r="L574" t="s">
        <v>0</v>
      </c>
      <c r="M574" s="2" t="s">
        <v>198</v>
      </c>
      <c r="P574" s="1" t="s">
        <v>1</v>
      </c>
      <c r="S574">
        <f t="shared" si="105"/>
        <v>0</v>
      </c>
      <c r="T574">
        <f t="shared" si="106"/>
        <v>0</v>
      </c>
      <c r="U574">
        <f t="shared" si="107"/>
        <v>0</v>
      </c>
    </row>
    <row r="575" spans="1:21">
      <c r="A575" s="379">
        <v>568</v>
      </c>
      <c r="B575" s="68">
        <v>36</v>
      </c>
      <c r="C575">
        <v>8</v>
      </c>
      <c r="D575" s="81">
        <v>32228</v>
      </c>
      <c r="E575" s="2" t="s">
        <v>118</v>
      </c>
      <c r="F575" s="94" t="s">
        <v>0</v>
      </c>
      <c r="G575" s="2" t="s">
        <v>374</v>
      </c>
      <c r="H575" s="107"/>
      <c r="I575" s="2" t="s">
        <v>153</v>
      </c>
      <c r="K575" s="2" t="s">
        <v>198</v>
      </c>
      <c r="L575" t="s">
        <v>0</v>
      </c>
      <c r="M575" s="2" t="s">
        <v>198</v>
      </c>
      <c r="P575" s="1" t="s">
        <v>1</v>
      </c>
      <c r="S575">
        <f t="shared" si="105"/>
        <v>0</v>
      </c>
      <c r="T575">
        <f t="shared" si="106"/>
        <v>0</v>
      </c>
      <c r="U575">
        <f t="shared" si="107"/>
        <v>0</v>
      </c>
    </row>
    <row r="576" spans="1:21">
      <c r="A576" s="379">
        <v>569</v>
      </c>
      <c r="B576" s="68">
        <v>36</v>
      </c>
      <c r="C576">
        <v>9</v>
      </c>
      <c r="D576" s="81">
        <v>32228</v>
      </c>
      <c r="E576" s="2" t="s">
        <v>118</v>
      </c>
      <c r="F576" s="94" t="s">
        <v>0</v>
      </c>
      <c r="G576" s="2" t="s">
        <v>374</v>
      </c>
      <c r="H576" s="107"/>
      <c r="I576" s="2" t="s">
        <v>153</v>
      </c>
      <c r="K576" s="2" t="s">
        <v>198</v>
      </c>
      <c r="L576" t="s">
        <v>0</v>
      </c>
      <c r="M576" s="2" t="s">
        <v>198</v>
      </c>
      <c r="P576" s="1" t="s">
        <v>1</v>
      </c>
      <c r="S576">
        <f t="shared" si="105"/>
        <v>0</v>
      </c>
      <c r="T576">
        <f t="shared" si="106"/>
        <v>0</v>
      </c>
      <c r="U576">
        <f t="shared" si="107"/>
        <v>0</v>
      </c>
    </row>
    <row r="577" spans="1:21">
      <c r="A577" s="379">
        <v>570</v>
      </c>
      <c r="B577" s="68">
        <v>36</v>
      </c>
      <c r="C577">
        <v>10</v>
      </c>
      <c r="D577" s="81">
        <v>32228</v>
      </c>
      <c r="E577" s="2" t="s">
        <v>118</v>
      </c>
      <c r="F577" s="94" t="s">
        <v>0</v>
      </c>
      <c r="G577" s="2" t="s">
        <v>374</v>
      </c>
      <c r="H577" s="107"/>
      <c r="I577" s="2" t="s">
        <v>153</v>
      </c>
      <c r="K577" s="2" t="s">
        <v>198</v>
      </c>
      <c r="L577" t="s">
        <v>0</v>
      </c>
      <c r="M577" s="2" t="s">
        <v>198</v>
      </c>
      <c r="P577" s="1" t="s">
        <v>1</v>
      </c>
      <c r="S577">
        <f t="shared" si="105"/>
        <v>0</v>
      </c>
      <c r="T577">
        <f t="shared" si="106"/>
        <v>0</v>
      </c>
      <c r="U577">
        <f t="shared" si="107"/>
        <v>0</v>
      </c>
    </row>
    <row r="578" spans="1:21">
      <c r="A578" s="379">
        <v>571</v>
      </c>
      <c r="B578" s="68">
        <v>36</v>
      </c>
      <c r="C578">
        <v>11</v>
      </c>
      <c r="D578" s="81">
        <v>32228</v>
      </c>
      <c r="E578" s="2" t="s">
        <v>118</v>
      </c>
      <c r="F578" s="94" t="s">
        <v>0</v>
      </c>
      <c r="G578" s="2" t="s">
        <v>374</v>
      </c>
      <c r="H578" s="107"/>
      <c r="I578" s="2" t="s">
        <v>153</v>
      </c>
      <c r="K578" s="2" t="s">
        <v>198</v>
      </c>
      <c r="L578" t="s">
        <v>0</v>
      </c>
      <c r="M578" s="2" t="s">
        <v>198</v>
      </c>
      <c r="P578" s="1" t="s">
        <v>1</v>
      </c>
      <c r="S578">
        <f t="shared" si="105"/>
        <v>0</v>
      </c>
      <c r="T578">
        <f t="shared" si="106"/>
        <v>0</v>
      </c>
      <c r="U578">
        <f t="shared" si="107"/>
        <v>0</v>
      </c>
    </row>
    <row r="579" spans="1:21">
      <c r="A579" s="379">
        <v>572</v>
      </c>
      <c r="B579" s="68">
        <v>36</v>
      </c>
      <c r="C579">
        <v>12</v>
      </c>
      <c r="D579" s="81">
        <v>32228</v>
      </c>
      <c r="E579" s="2" t="s">
        <v>118</v>
      </c>
      <c r="F579" s="94" t="s">
        <v>0</v>
      </c>
      <c r="G579" s="2" t="s">
        <v>374</v>
      </c>
      <c r="H579" s="107"/>
      <c r="I579" s="2" t="s">
        <v>153</v>
      </c>
      <c r="K579" s="2" t="s">
        <v>198</v>
      </c>
      <c r="L579" t="s">
        <v>0</v>
      </c>
      <c r="M579" s="2" t="s">
        <v>198</v>
      </c>
      <c r="P579" s="1" t="s">
        <v>1</v>
      </c>
      <c r="S579">
        <f t="shared" si="105"/>
        <v>0</v>
      </c>
      <c r="T579">
        <f t="shared" si="106"/>
        <v>0</v>
      </c>
      <c r="U579">
        <f t="shared" si="107"/>
        <v>0</v>
      </c>
    </row>
    <row r="580" spans="1:21">
      <c r="A580" s="379">
        <v>573</v>
      </c>
      <c r="B580" s="68">
        <v>36</v>
      </c>
      <c r="C580">
        <v>13</v>
      </c>
      <c r="D580" s="81">
        <v>32228</v>
      </c>
      <c r="E580" s="2" t="s">
        <v>118</v>
      </c>
      <c r="F580" s="94" t="s">
        <v>0</v>
      </c>
      <c r="G580" s="2" t="s">
        <v>374</v>
      </c>
      <c r="H580" s="107"/>
      <c r="I580" s="2" t="s">
        <v>153</v>
      </c>
      <c r="K580" s="2" t="s">
        <v>198</v>
      </c>
      <c r="L580" t="s">
        <v>0</v>
      </c>
      <c r="M580" s="2" t="s">
        <v>198</v>
      </c>
      <c r="P580" s="1" t="s">
        <v>1</v>
      </c>
      <c r="S580">
        <f t="shared" si="105"/>
        <v>0</v>
      </c>
      <c r="T580">
        <f t="shared" si="106"/>
        <v>0</v>
      </c>
      <c r="U580">
        <f t="shared" si="107"/>
        <v>0</v>
      </c>
    </row>
    <row r="581" spans="1:21">
      <c r="A581" s="379">
        <v>574</v>
      </c>
      <c r="B581" s="68">
        <v>36</v>
      </c>
      <c r="C581">
        <v>14</v>
      </c>
      <c r="D581" s="81">
        <v>32228</v>
      </c>
      <c r="E581" s="2" t="s">
        <v>118</v>
      </c>
      <c r="F581" s="94" t="s">
        <v>0</v>
      </c>
      <c r="G581" s="2" t="s">
        <v>374</v>
      </c>
      <c r="H581" s="107"/>
      <c r="I581" s="2" t="s">
        <v>153</v>
      </c>
      <c r="K581" s="2" t="s">
        <v>198</v>
      </c>
      <c r="L581" t="s">
        <v>0</v>
      </c>
      <c r="M581" s="2" t="s">
        <v>198</v>
      </c>
      <c r="P581" s="1" t="s">
        <v>1</v>
      </c>
      <c r="S581">
        <f t="shared" si="105"/>
        <v>0</v>
      </c>
      <c r="T581">
        <f t="shared" si="106"/>
        <v>0</v>
      </c>
      <c r="U581">
        <f t="shared" si="107"/>
        <v>0</v>
      </c>
    </row>
    <row r="582" spans="1:21">
      <c r="A582" s="379">
        <v>575</v>
      </c>
      <c r="B582" s="68">
        <v>36</v>
      </c>
      <c r="C582">
        <v>15</v>
      </c>
      <c r="D582" s="81">
        <v>32228</v>
      </c>
      <c r="E582" s="2" t="s">
        <v>118</v>
      </c>
      <c r="F582" s="94" t="s">
        <v>0</v>
      </c>
      <c r="G582" s="2" t="s">
        <v>374</v>
      </c>
      <c r="H582" s="107"/>
      <c r="I582" s="2" t="s">
        <v>153</v>
      </c>
      <c r="K582" s="2" t="s">
        <v>198</v>
      </c>
      <c r="L582" t="s">
        <v>0</v>
      </c>
      <c r="M582" s="2" t="s">
        <v>198</v>
      </c>
      <c r="P582" s="1" t="s">
        <v>1</v>
      </c>
      <c r="S582">
        <f t="shared" si="105"/>
        <v>0</v>
      </c>
      <c r="T582">
        <f t="shared" si="106"/>
        <v>0</v>
      </c>
      <c r="U582">
        <f t="shared" si="107"/>
        <v>0</v>
      </c>
    </row>
    <row r="583" spans="1:21">
      <c r="A583" s="379">
        <v>576</v>
      </c>
      <c r="B583" s="68">
        <v>36</v>
      </c>
      <c r="C583">
        <v>16</v>
      </c>
      <c r="D583" s="81">
        <v>32228</v>
      </c>
      <c r="E583" s="2" t="s">
        <v>118</v>
      </c>
      <c r="F583" s="94" t="s">
        <v>0</v>
      </c>
      <c r="G583" s="2" t="s">
        <v>374</v>
      </c>
      <c r="H583" s="107"/>
      <c r="I583" s="2" t="s">
        <v>153</v>
      </c>
      <c r="K583" s="2" t="s">
        <v>198</v>
      </c>
      <c r="L583" t="s">
        <v>0</v>
      </c>
      <c r="M583" s="2" t="s">
        <v>198</v>
      </c>
      <c r="P583" s="1" t="s">
        <v>1</v>
      </c>
      <c r="S583">
        <f t="shared" si="105"/>
        <v>0</v>
      </c>
      <c r="T583">
        <f t="shared" si="106"/>
        <v>0</v>
      </c>
      <c r="U583">
        <f t="shared" si="107"/>
        <v>0</v>
      </c>
    </row>
    <row r="584" spans="1:21">
      <c r="A584" s="379">
        <v>577</v>
      </c>
      <c r="B584" s="68">
        <v>37</v>
      </c>
      <c r="C584">
        <v>1</v>
      </c>
      <c r="D584" s="81">
        <v>32229</v>
      </c>
      <c r="E584" s="2" t="s">
        <v>143</v>
      </c>
      <c r="F584" s="94" t="s">
        <v>0</v>
      </c>
      <c r="G584" s="2" t="s">
        <v>113</v>
      </c>
      <c r="H584" s="107"/>
      <c r="I584" s="2" t="s">
        <v>153</v>
      </c>
      <c r="K584" s="2" t="s">
        <v>145</v>
      </c>
      <c r="L584" t="s">
        <v>0</v>
      </c>
      <c r="M584" s="2" t="s">
        <v>114</v>
      </c>
      <c r="O584">
        <v>8</v>
      </c>
      <c r="P584" s="1" t="s">
        <v>1</v>
      </c>
      <c r="Q584">
        <v>5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>
      <c r="A585" s="379">
        <v>578</v>
      </c>
      <c r="B585" s="68">
        <v>37</v>
      </c>
      <c r="C585">
        <v>2</v>
      </c>
      <c r="D585" s="81">
        <v>32229</v>
      </c>
      <c r="E585" s="2" t="s">
        <v>143</v>
      </c>
      <c r="F585" s="94" t="s">
        <v>0</v>
      </c>
      <c r="G585" s="2" t="s">
        <v>113</v>
      </c>
      <c r="H585" s="107"/>
      <c r="I585" s="2" t="s">
        <v>153</v>
      </c>
      <c r="K585" s="2" t="s">
        <v>112</v>
      </c>
      <c r="L585" t="s">
        <v>0</v>
      </c>
      <c r="M585" s="2" t="s">
        <v>115</v>
      </c>
      <c r="O585">
        <v>5</v>
      </c>
      <c r="P585" s="1" t="s">
        <v>1</v>
      </c>
      <c r="Q585">
        <v>3</v>
      </c>
      <c r="S585">
        <f t="shared" ref="S585:S600" si="108">IF(O585&gt;Q585,1,0)</f>
        <v>1</v>
      </c>
      <c r="T585">
        <f t="shared" ref="T585:T600" si="109">IF(ISNUMBER(Q585),IF(O585=Q585,1,0),0)</f>
        <v>0</v>
      </c>
      <c r="U585">
        <f t="shared" ref="U585:U600" si="110">IF(O585&lt;Q585,1,0)</f>
        <v>0</v>
      </c>
    </row>
    <row r="586" spans="1:21">
      <c r="A586" s="379">
        <v>579</v>
      </c>
      <c r="B586" s="68">
        <v>37</v>
      </c>
      <c r="C586">
        <v>3</v>
      </c>
      <c r="D586" s="81">
        <v>32229</v>
      </c>
      <c r="E586" s="2" t="s">
        <v>143</v>
      </c>
      <c r="F586" s="94" t="s">
        <v>0</v>
      </c>
      <c r="G586" s="2" t="s">
        <v>113</v>
      </c>
      <c r="H586" s="107"/>
      <c r="I586" s="2" t="s">
        <v>153</v>
      </c>
      <c r="K586" s="2" t="s">
        <v>144</v>
      </c>
      <c r="L586" t="s">
        <v>0</v>
      </c>
      <c r="M586" s="2" t="s">
        <v>130</v>
      </c>
      <c r="O586">
        <v>7</v>
      </c>
      <c r="P586" s="1" t="s">
        <v>1</v>
      </c>
      <c r="Q586">
        <v>7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>
      <c r="A587" s="379">
        <v>580</v>
      </c>
      <c r="B587" s="68">
        <v>37</v>
      </c>
      <c r="C587">
        <v>4</v>
      </c>
      <c r="D587" s="81">
        <v>32229</v>
      </c>
      <c r="E587" s="2" t="s">
        <v>143</v>
      </c>
      <c r="F587" s="94" t="s">
        <v>0</v>
      </c>
      <c r="G587" s="2" t="s">
        <v>113</v>
      </c>
      <c r="H587" s="107">
        <v>0</v>
      </c>
      <c r="I587" s="2" t="s">
        <v>153</v>
      </c>
      <c r="K587" s="2" t="s">
        <v>146</v>
      </c>
      <c r="L587" t="s">
        <v>0</v>
      </c>
      <c r="M587" s="2" t="s">
        <v>116</v>
      </c>
      <c r="O587">
        <v>3</v>
      </c>
      <c r="P587" s="1" t="s">
        <v>1</v>
      </c>
      <c r="Q587">
        <v>6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>
      <c r="A588" s="379">
        <v>581</v>
      </c>
      <c r="B588" s="68">
        <v>37</v>
      </c>
      <c r="C588">
        <v>5</v>
      </c>
      <c r="D588" s="81">
        <v>32229</v>
      </c>
      <c r="E588" s="2" t="s">
        <v>143</v>
      </c>
      <c r="F588" s="94" t="s">
        <v>0</v>
      </c>
      <c r="G588" s="2" t="s">
        <v>113</v>
      </c>
      <c r="H588" s="107">
        <v>0</v>
      </c>
      <c r="I588" s="2" t="s">
        <v>153</v>
      </c>
      <c r="K588" s="2" t="s">
        <v>112</v>
      </c>
      <c r="L588" t="s">
        <v>0</v>
      </c>
      <c r="M588" s="2" t="s">
        <v>114</v>
      </c>
      <c r="O588">
        <v>2</v>
      </c>
      <c r="P588" s="1" t="s">
        <v>1</v>
      </c>
      <c r="Q588">
        <v>4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>
      <c r="A589" s="379">
        <v>582</v>
      </c>
      <c r="B589" s="68">
        <v>37</v>
      </c>
      <c r="C589">
        <v>6</v>
      </c>
      <c r="D589" s="81">
        <v>32229</v>
      </c>
      <c r="E589" s="2" t="s">
        <v>143</v>
      </c>
      <c r="F589" s="94" t="s">
        <v>0</v>
      </c>
      <c r="G589" s="2" t="s">
        <v>113</v>
      </c>
      <c r="H589" s="107">
        <v>0</v>
      </c>
      <c r="I589" s="2" t="s">
        <v>153</v>
      </c>
      <c r="K589" s="2" t="s">
        <v>144</v>
      </c>
      <c r="L589" t="s">
        <v>0</v>
      </c>
      <c r="M589" s="2" t="s">
        <v>115</v>
      </c>
      <c r="O589">
        <v>2</v>
      </c>
      <c r="P589" s="1" t="s">
        <v>1</v>
      </c>
      <c r="Q589">
        <v>3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>
      <c r="A590" s="379">
        <v>583</v>
      </c>
      <c r="B590" s="68">
        <v>37</v>
      </c>
      <c r="C590">
        <v>7</v>
      </c>
      <c r="D590" s="81">
        <v>32229</v>
      </c>
      <c r="E590" s="2" t="s">
        <v>143</v>
      </c>
      <c r="F590" s="94" t="s">
        <v>0</v>
      </c>
      <c r="G590" s="2" t="s">
        <v>113</v>
      </c>
      <c r="H590" s="107"/>
      <c r="I590" s="2" t="s">
        <v>153</v>
      </c>
      <c r="K590" s="2" t="s">
        <v>146</v>
      </c>
      <c r="L590" t="s">
        <v>0</v>
      </c>
      <c r="M590" s="2" t="s">
        <v>130</v>
      </c>
      <c r="O590">
        <v>3</v>
      </c>
      <c r="P590" s="1" t="s">
        <v>1</v>
      </c>
      <c r="Q590">
        <v>3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>
      <c r="A591" s="379">
        <v>584</v>
      </c>
      <c r="B591" s="68">
        <v>37</v>
      </c>
      <c r="C591">
        <v>8</v>
      </c>
      <c r="D591" s="81">
        <v>32229</v>
      </c>
      <c r="E591" s="2" t="s">
        <v>143</v>
      </c>
      <c r="F591" s="94" t="s">
        <v>0</v>
      </c>
      <c r="G591" s="2" t="s">
        <v>113</v>
      </c>
      <c r="H591" s="107">
        <v>0</v>
      </c>
      <c r="I591" s="2" t="s">
        <v>153</v>
      </c>
      <c r="K591" s="2" t="s">
        <v>145</v>
      </c>
      <c r="L591" t="s">
        <v>0</v>
      </c>
      <c r="M591" s="2" t="s">
        <v>116</v>
      </c>
      <c r="O591">
        <v>1</v>
      </c>
      <c r="P591" s="1" t="s">
        <v>1</v>
      </c>
      <c r="Q591">
        <v>2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>
      <c r="A592" s="379">
        <v>585</v>
      </c>
      <c r="B592" s="68">
        <v>37</v>
      </c>
      <c r="C592">
        <v>9</v>
      </c>
      <c r="D592" s="81">
        <v>32229</v>
      </c>
      <c r="E592" s="2" t="s">
        <v>143</v>
      </c>
      <c r="F592" s="94" t="s">
        <v>0</v>
      </c>
      <c r="G592" s="2" t="s">
        <v>113</v>
      </c>
      <c r="H592" s="107"/>
      <c r="I592" s="2" t="s">
        <v>153</v>
      </c>
      <c r="K592" s="2" t="s">
        <v>146</v>
      </c>
      <c r="L592" t="s">
        <v>0</v>
      </c>
      <c r="M592" s="2" t="s">
        <v>115</v>
      </c>
      <c r="O592">
        <v>4</v>
      </c>
      <c r="P592" s="1" t="s">
        <v>1</v>
      </c>
      <c r="Q592">
        <v>3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>
      <c r="A593" s="379">
        <v>586</v>
      </c>
      <c r="B593" s="68">
        <v>37</v>
      </c>
      <c r="C593">
        <v>10</v>
      </c>
      <c r="D593" s="81">
        <v>32229</v>
      </c>
      <c r="E593" s="2" t="s">
        <v>143</v>
      </c>
      <c r="F593" s="94" t="s">
        <v>0</v>
      </c>
      <c r="G593" s="2" t="s">
        <v>113</v>
      </c>
      <c r="H593" s="107"/>
      <c r="I593" s="2" t="s">
        <v>153</v>
      </c>
      <c r="K593" s="2" t="s">
        <v>144</v>
      </c>
      <c r="L593" t="s">
        <v>0</v>
      </c>
      <c r="M593" s="2" t="s">
        <v>114</v>
      </c>
      <c r="O593">
        <v>6</v>
      </c>
      <c r="P593" s="1" t="s">
        <v>1</v>
      </c>
      <c r="Q593">
        <v>4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>
      <c r="A594" s="379">
        <v>587</v>
      </c>
      <c r="B594" s="68">
        <v>37</v>
      </c>
      <c r="C594">
        <v>11</v>
      </c>
      <c r="D594" s="81">
        <v>32229</v>
      </c>
      <c r="E594" s="2" t="s">
        <v>143</v>
      </c>
      <c r="F594" s="94" t="s">
        <v>0</v>
      </c>
      <c r="G594" s="2" t="s">
        <v>113</v>
      </c>
      <c r="H594" s="107"/>
      <c r="I594" s="2" t="s">
        <v>153</v>
      </c>
      <c r="K594" s="2" t="s">
        <v>112</v>
      </c>
      <c r="L594" t="s">
        <v>0</v>
      </c>
      <c r="M594" s="2" t="s">
        <v>116</v>
      </c>
      <c r="O594">
        <v>6</v>
      </c>
      <c r="P594" s="1" t="s">
        <v>1</v>
      </c>
      <c r="Q594">
        <v>1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>
      <c r="A595" s="379">
        <v>588</v>
      </c>
      <c r="B595" s="68">
        <v>37</v>
      </c>
      <c r="C595">
        <v>12</v>
      </c>
      <c r="D595" s="81">
        <v>32229</v>
      </c>
      <c r="E595" s="2" t="s">
        <v>143</v>
      </c>
      <c r="F595" s="94" t="s">
        <v>0</v>
      </c>
      <c r="G595" s="2" t="s">
        <v>113</v>
      </c>
      <c r="H595" s="107">
        <v>0</v>
      </c>
      <c r="I595" s="2" t="s">
        <v>153</v>
      </c>
      <c r="K595" s="2" t="s">
        <v>145</v>
      </c>
      <c r="L595" t="s">
        <v>0</v>
      </c>
      <c r="M595" s="2" t="s">
        <v>130</v>
      </c>
      <c r="O595">
        <v>2</v>
      </c>
      <c r="P595" s="1" t="s">
        <v>1</v>
      </c>
      <c r="Q595">
        <v>4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>
      <c r="A596" s="379">
        <v>589</v>
      </c>
      <c r="B596" s="68">
        <v>37</v>
      </c>
      <c r="C596">
        <v>13</v>
      </c>
      <c r="D596" s="81">
        <v>32229</v>
      </c>
      <c r="E596" s="2" t="s">
        <v>143</v>
      </c>
      <c r="F596" s="94" t="s">
        <v>0</v>
      </c>
      <c r="G596" s="2" t="s">
        <v>113</v>
      </c>
      <c r="H596" s="107"/>
      <c r="I596" s="2" t="s">
        <v>153</v>
      </c>
      <c r="K596" s="2" t="s">
        <v>145</v>
      </c>
      <c r="L596" t="s">
        <v>0</v>
      </c>
      <c r="M596" s="2" t="s">
        <v>115</v>
      </c>
      <c r="O596">
        <v>7</v>
      </c>
      <c r="P596" s="1" t="s">
        <v>1</v>
      </c>
      <c r="Q596">
        <v>3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>
      <c r="A597" s="379">
        <v>590</v>
      </c>
      <c r="B597" s="68">
        <v>37</v>
      </c>
      <c r="C597">
        <v>14</v>
      </c>
      <c r="D597" s="81">
        <v>32229</v>
      </c>
      <c r="E597" s="2" t="s">
        <v>143</v>
      </c>
      <c r="F597" s="94" t="s">
        <v>0</v>
      </c>
      <c r="G597" s="2" t="s">
        <v>113</v>
      </c>
      <c r="H597" s="107">
        <v>0</v>
      </c>
      <c r="I597" s="2" t="s">
        <v>153</v>
      </c>
      <c r="K597" s="2" t="s">
        <v>146</v>
      </c>
      <c r="L597" t="s">
        <v>0</v>
      </c>
      <c r="M597" s="2" t="s">
        <v>114</v>
      </c>
      <c r="O597">
        <v>6</v>
      </c>
      <c r="P597" s="1" t="s">
        <v>1</v>
      </c>
      <c r="Q597">
        <v>7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>
      <c r="A598" s="379">
        <v>591</v>
      </c>
      <c r="B598" s="68">
        <v>37</v>
      </c>
      <c r="C598">
        <v>15</v>
      </c>
      <c r="D598" s="81">
        <v>32229</v>
      </c>
      <c r="E598" s="2" t="s">
        <v>143</v>
      </c>
      <c r="F598" s="94" t="s">
        <v>0</v>
      </c>
      <c r="G598" s="2" t="s">
        <v>113</v>
      </c>
      <c r="H598" s="107"/>
      <c r="I598" s="2" t="s">
        <v>153</v>
      </c>
      <c r="K598" s="2" t="s">
        <v>144</v>
      </c>
      <c r="L598" t="s">
        <v>0</v>
      </c>
      <c r="M598" s="2" t="s">
        <v>116</v>
      </c>
      <c r="O598">
        <v>4</v>
      </c>
      <c r="P598" s="1" t="s">
        <v>1</v>
      </c>
      <c r="Q598">
        <v>1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>
      <c r="A599" s="379">
        <v>592</v>
      </c>
      <c r="B599" s="68">
        <v>37</v>
      </c>
      <c r="C599">
        <v>16</v>
      </c>
      <c r="D599" s="81">
        <v>32229</v>
      </c>
      <c r="E599" s="2" t="s">
        <v>143</v>
      </c>
      <c r="F599" s="94" t="s">
        <v>0</v>
      </c>
      <c r="G599" s="2" t="s">
        <v>113</v>
      </c>
      <c r="H599" s="107"/>
      <c r="I599" s="2" t="s">
        <v>153</v>
      </c>
      <c r="K599" s="2" t="s">
        <v>112</v>
      </c>
      <c r="L599" t="s">
        <v>0</v>
      </c>
      <c r="M599" s="2" t="s">
        <v>130</v>
      </c>
      <c r="O599">
        <v>11</v>
      </c>
      <c r="P599" s="1" t="s">
        <v>1</v>
      </c>
      <c r="Q599">
        <v>3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>
      <c r="A600" s="379">
        <v>593</v>
      </c>
      <c r="B600" s="68">
        <v>38</v>
      </c>
      <c r="C600">
        <v>1</v>
      </c>
      <c r="D600" s="81">
        <v>32229</v>
      </c>
      <c r="E600" s="2" t="s">
        <v>125</v>
      </c>
      <c r="F600" s="94" t="s">
        <v>0</v>
      </c>
      <c r="G600" s="2" t="s">
        <v>133</v>
      </c>
      <c r="H600" s="107"/>
      <c r="I600" s="2" t="s">
        <v>153</v>
      </c>
      <c r="K600" s="2" t="s">
        <v>127</v>
      </c>
      <c r="L600" t="s">
        <v>0</v>
      </c>
      <c r="M600" s="2" t="s">
        <v>132</v>
      </c>
      <c r="O600">
        <v>2</v>
      </c>
      <c r="P600" s="1" t="s">
        <v>1</v>
      </c>
      <c r="Q600">
        <v>2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>
      <c r="A601" s="379">
        <v>594</v>
      </c>
      <c r="B601" s="68">
        <v>38</v>
      </c>
      <c r="C601">
        <v>2</v>
      </c>
      <c r="D601" s="81">
        <v>32229</v>
      </c>
      <c r="E601" s="2" t="s">
        <v>125</v>
      </c>
      <c r="F601" s="94" t="s">
        <v>0</v>
      </c>
      <c r="G601" s="2" t="s">
        <v>133</v>
      </c>
      <c r="H601" s="107">
        <v>0</v>
      </c>
      <c r="I601" s="2" t="s">
        <v>153</v>
      </c>
      <c r="K601" s="2" t="s">
        <v>124</v>
      </c>
      <c r="L601" t="s">
        <v>0</v>
      </c>
      <c r="M601" s="2" t="s">
        <v>134</v>
      </c>
      <c r="O601">
        <v>1</v>
      </c>
      <c r="P601" s="1" t="s">
        <v>1</v>
      </c>
      <c r="Q601">
        <v>5</v>
      </c>
      <c r="S601">
        <f t="shared" ref="S601:S616" si="111">IF(O601&gt;Q601,1,0)</f>
        <v>0</v>
      </c>
      <c r="T601">
        <f t="shared" ref="T601:T616" si="112">IF(ISNUMBER(Q601),IF(O601=Q601,1,0),0)</f>
        <v>0</v>
      </c>
      <c r="U601">
        <f t="shared" ref="U601:U616" si="113">IF(O601&lt;Q601,1,0)</f>
        <v>1</v>
      </c>
    </row>
    <row r="602" spans="1:21">
      <c r="A602" s="379">
        <v>595</v>
      </c>
      <c r="B602" s="68">
        <v>38</v>
      </c>
      <c r="C602">
        <v>3</v>
      </c>
      <c r="D602" s="81">
        <v>32229</v>
      </c>
      <c r="E602" s="2" t="s">
        <v>125</v>
      </c>
      <c r="F602" s="94" t="s">
        <v>0</v>
      </c>
      <c r="G602" s="2" t="s">
        <v>133</v>
      </c>
      <c r="H602" s="107">
        <v>0</v>
      </c>
      <c r="I602" s="2" t="s">
        <v>153</v>
      </c>
      <c r="K602" s="2" t="s">
        <v>129</v>
      </c>
      <c r="L602" t="s">
        <v>0</v>
      </c>
      <c r="M602" s="2" t="s">
        <v>149</v>
      </c>
      <c r="O602">
        <v>0</v>
      </c>
      <c r="P602" s="1" t="s">
        <v>1</v>
      </c>
      <c r="Q602">
        <v>4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>
      <c r="A603" s="379">
        <v>596</v>
      </c>
      <c r="B603" s="68">
        <v>38</v>
      </c>
      <c r="C603">
        <v>4</v>
      </c>
      <c r="D603" s="81">
        <v>32229</v>
      </c>
      <c r="E603" s="2" t="s">
        <v>125</v>
      </c>
      <c r="F603" s="94" t="s">
        <v>0</v>
      </c>
      <c r="G603" s="2" t="s">
        <v>133</v>
      </c>
      <c r="H603" s="107">
        <v>0</v>
      </c>
      <c r="I603" s="2" t="s">
        <v>153</v>
      </c>
      <c r="K603" s="2" t="s">
        <v>128</v>
      </c>
      <c r="L603" t="s">
        <v>0</v>
      </c>
      <c r="M603" s="2" t="s">
        <v>135</v>
      </c>
      <c r="O603">
        <v>3</v>
      </c>
      <c r="P603" s="1" t="s">
        <v>1</v>
      </c>
      <c r="Q603">
        <v>7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>
      <c r="A604" s="379">
        <v>597</v>
      </c>
      <c r="B604" s="68">
        <v>38</v>
      </c>
      <c r="C604">
        <v>5</v>
      </c>
      <c r="D604" s="81">
        <v>32229</v>
      </c>
      <c r="E604" s="2" t="s">
        <v>125</v>
      </c>
      <c r="F604" s="94" t="s">
        <v>0</v>
      </c>
      <c r="G604" s="2" t="s">
        <v>133</v>
      </c>
      <c r="H604" s="107"/>
      <c r="I604" s="2" t="s">
        <v>153</v>
      </c>
      <c r="K604" s="2" t="s">
        <v>124</v>
      </c>
      <c r="L604" t="s">
        <v>0</v>
      </c>
      <c r="M604" s="2" t="s">
        <v>132</v>
      </c>
      <c r="O604">
        <v>5</v>
      </c>
      <c r="P604" s="1" t="s">
        <v>1</v>
      </c>
      <c r="Q604">
        <v>2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>
      <c r="A605" s="379">
        <v>598</v>
      </c>
      <c r="B605" s="68">
        <v>38</v>
      </c>
      <c r="C605">
        <v>6</v>
      </c>
      <c r="D605" s="81">
        <v>32229</v>
      </c>
      <c r="E605" s="2" t="s">
        <v>125</v>
      </c>
      <c r="F605" s="94" t="s">
        <v>0</v>
      </c>
      <c r="G605" s="2" t="s">
        <v>133</v>
      </c>
      <c r="H605" s="107">
        <v>0</v>
      </c>
      <c r="I605" s="2" t="s">
        <v>153</v>
      </c>
      <c r="K605" s="2" t="s">
        <v>129</v>
      </c>
      <c r="L605" t="s">
        <v>0</v>
      </c>
      <c r="M605" s="2" t="s">
        <v>134</v>
      </c>
      <c r="O605">
        <v>3</v>
      </c>
      <c r="P605" s="1" t="s">
        <v>1</v>
      </c>
      <c r="Q605">
        <v>4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>
      <c r="A606" s="379">
        <v>599</v>
      </c>
      <c r="B606" s="68">
        <v>38</v>
      </c>
      <c r="C606">
        <v>7</v>
      </c>
      <c r="D606" s="81">
        <v>32229</v>
      </c>
      <c r="E606" s="2" t="s">
        <v>125</v>
      </c>
      <c r="F606" s="94" t="s">
        <v>0</v>
      </c>
      <c r="G606" s="2" t="s">
        <v>133</v>
      </c>
      <c r="H606" s="107">
        <v>0</v>
      </c>
      <c r="I606" s="2" t="s">
        <v>153</v>
      </c>
      <c r="K606" s="2" t="s">
        <v>128</v>
      </c>
      <c r="L606" t="s">
        <v>0</v>
      </c>
      <c r="M606" s="2" t="s">
        <v>149</v>
      </c>
      <c r="O606">
        <v>3</v>
      </c>
      <c r="P606" s="1" t="s">
        <v>1</v>
      </c>
      <c r="Q606">
        <v>5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>
      <c r="A607" s="379">
        <v>600</v>
      </c>
      <c r="B607" s="68">
        <v>38</v>
      </c>
      <c r="C607">
        <v>8</v>
      </c>
      <c r="D607" s="81">
        <v>32229</v>
      </c>
      <c r="E607" s="2" t="s">
        <v>125</v>
      </c>
      <c r="F607" s="94" t="s">
        <v>0</v>
      </c>
      <c r="G607" s="2" t="s">
        <v>133</v>
      </c>
      <c r="H607" s="107">
        <v>0</v>
      </c>
      <c r="I607" s="2" t="s">
        <v>153</v>
      </c>
      <c r="K607" s="2" t="s">
        <v>127</v>
      </c>
      <c r="L607" t="s">
        <v>0</v>
      </c>
      <c r="M607" s="2" t="s">
        <v>135</v>
      </c>
      <c r="O607">
        <v>3</v>
      </c>
      <c r="P607" s="1" t="s">
        <v>1</v>
      </c>
      <c r="Q607">
        <v>4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>
      <c r="A608" s="379">
        <v>601</v>
      </c>
      <c r="B608" s="68">
        <v>38</v>
      </c>
      <c r="C608">
        <v>9</v>
      </c>
      <c r="D608" s="81">
        <v>32229</v>
      </c>
      <c r="E608" s="2" t="s">
        <v>125</v>
      </c>
      <c r="F608" s="94" t="s">
        <v>0</v>
      </c>
      <c r="G608" s="2" t="s">
        <v>133</v>
      </c>
      <c r="H608" s="107">
        <v>0</v>
      </c>
      <c r="I608" s="2" t="s">
        <v>153</v>
      </c>
      <c r="K608" s="2" t="s">
        <v>128</v>
      </c>
      <c r="L608" t="s">
        <v>0</v>
      </c>
      <c r="M608" s="2" t="s">
        <v>134</v>
      </c>
      <c r="O608">
        <v>2</v>
      </c>
      <c r="P608" s="1" t="s">
        <v>1</v>
      </c>
      <c r="Q608">
        <v>4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>
      <c r="A609" s="379">
        <v>602</v>
      </c>
      <c r="B609" s="68">
        <v>38</v>
      </c>
      <c r="C609">
        <v>10</v>
      </c>
      <c r="D609" s="81">
        <v>32229</v>
      </c>
      <c r="E609" s="2" t="s">
        <v>125</v>
      </c>
      <c r="F609" s="94" t="s">
        <v>0</v>
      </c>
      <c r="G609" s="2" t="s">
        <v>133</v>
      </c>
      <c r="H609" s="107"/>
      <c r="I609" s="2" t="s">
        <v>153</v>
      </c>
      <c r="K609" s="2" t="s">
        <v>129</v>
      </c>
      <c r="L609" t="s">
        <v>0</v>
      </c>
      <c r="M609" s="2" t="s">
        <v>132</v>
      </c>
      <c r="O609">
        <v>6</v>
      </c>
      <c r="P609" s="1" t="s">
        <v>1</v>
      </c>
      <c r="Q609">
        <v>2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>
      <c r="A610" s="379">
        <v>603</v>
      </c>
      <c r="B610" s="68">
        <v>38</v>
      </c>
      <c r="C610">
        <v>11</v>
      </c>
      <c r="D610" s="81">
        <v>32229</v>
      </c>
      <c r="E610" s="2" t="s">
        <v>125</v>
      </c>
      <c r="F610" s="94" t="s">
        <v>0</v>
      </c>
      <c r="G610" s="2" t="s">
        <v>133</v>
      </c>
      <c r="H610" s="107"/>
      <c r="I610" s="2" t="s">
        <v>153</v>
      </c>
      <c r="K610" s="2" t="s">
        <v>124</v>
      </c>
      <c r="L610" t="s">
        <v>0</v>
      </c>
      <c r="M610" s="2" t="s">
        <v>135</v>
      </c>
      <c r="O610">
        <v>3</v>
      </c>
      <c r="P610" s="1" t="s">
        <v>1</v>
      </c>
      <c r="Q610">
        <v>0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>
      <c r="A611" s="379">
        <v>604</v>
      </c>
      <c r="B611" s="68">
        <v>38</v>
      </c>
      <c r="C611">
        <v>12</v>
      </c>
      <c r="D611" s="81">
        <v>32229</v>
      </c>
      <c r="E611" s="2" t="s">
        <v>125</v>
      </c>
      <c r="F611" s="94" t="s">
        <v>0</v>
      </c>
      <c r="G611" s="2" t="s">
        <v>133</v>
      </c>
      <c r="H611" s="107"/>
      <c r="I611" s="2" t="s">
        <v>153</v>
      </c>
      <c r="K611" s="2" t="s">
        <v>127</v>
      </c>
      <c r="L611" t="s">
        <v>0</v>
      </c>
      <c r="M611" s="2" t="s">
        <v>149</v>
      </c>
      <c r="O611">
        <v>4</v>
      </c>
      <c r="P611" s="1" t="s">
        <v>1</v>
      </c>
      <c r="Q611">
        <v>2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>
      <c r="A612" s="379">
        <v>605</v>
      </c>
      <c r="B612" s="68">
        <v>38</v>
      </c>
      <c r="C612">
        <v>13</v>
      </c>
      <c r="D612" s="81">
        <v>32229</v>
      </c>
      <c r="E612" s="2" t="s">
        <v>125</v>
      </c>
      <c r="F612" s="94" t="s">
        <v>0</v>
      </c>
      <c r="G612" s="2" t="s">
        <v>133</v>
      </c>
      <c r="H612" s="107">
        <v>0</v>
      </c>
      <c r="I612" s="2" t="s">
        <v>153</v>
      </c>
      <c r="K612" s="2" t="s">
        <v>127</v>
      </c>
      <c r="L612" t="s">
        <v>0</v>
      </c>
      <c r="M612" s="2" t="s">
        <v>134</v>
      </c>
      <c r="O612">
        <v>3</v>
      </c>
      <c r="P612" s="1" t="s">
        <v>1</v>
      </c>
      <c r="Q612">
        <v>5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>
      <c r="A613" s="379">
        <v>606</v>
      </c>
      <c r="B613" s="68">
        <v>38</v>
      </c>
      <c r="C613">
        <v>14</v>
      </c>
      <c r="D613" s="81">
        <v>32229</v>
      </c>
      <c r="E613" s="2" t="s">
        <v>125</v>
      </c>
      <c r="F613" s="94" t="s">
        <v>0</v>
      </c>
      <c r="G613" s="2" t="s">
        <v>133</v>
      </c>
      <c r="H613" s="107">
        <v>0</v>
      </c>
      <c r="I613" s="2" t="s">
        <v>153</v>
      </c>
      <c r="K613" s="2" t="s">
        <v>128</v>
      </c>
      <c r="L613" t="s">
        <v>0</v>
      </c>
      <c r="M613" s="2" t="s">
        <v>132</v>
      </c>
      <c r="O613">
        <v>3</v>
      </c>
      <c r="P613" s="1" t="s">
        <v>1</v>
      </c>
      <c r="Q613">
        <v>4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>
      <c r="A614" s="379">
        <v>607</v>
      </c>
      <c r="B614" s="68">
        <v>38</v>
      </c>
      <c r="C614">
        <v>15</v>
      </c>
      <c r="D614" s="81">
        <v>32229</v>
      </c>
      <c r="E614" s="2" t="s">
        <v>125</v>
      </c>
      <c r="F614" s="94" t="s">
        <v>0</v>
      </c>
      <c r="G614" s="2" t="s">
        <v>133</v>
      </c>
      <c r="H614" s="107"/>
      <c r="I614" s="2" t="s">
        <v>153</v>
      </c>
      <c r="K614" s="2" t="s">
        <v>129</v>
      </c>
      <c r="L614" t="s">
        <v>0</v>
      </c>
      <c r="M614" s="2" t="s">
        <v>135</v>
      </c>
      <c r="O614">
        <v>4</v>
      </c>
      <c r="P614" s="1" t="s">
        <v>1</v>
      </c>
      <c r="Q614">
        <v>2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>
      <c r="A615" s="379">
        <v>608</v>
      </c>
      <c r="B615" s="68">
        <v>38</v>
      </c>
      <c r="C615">
        <v>16</v>
      </c>
      <c r="D615" s="81">
        <v>32229</v>
      </c>
      <c r="E615" s="2" t="s">
        <v>125</v>
      </c>
      <c r="F615" s="94" t="s">
        <v>0</v>
      </c>
      <c r="G615" s="2" t="s">
        <v>133</v>
      </c>
      <c r="H615" s="107"/>
      <c r="I615" s="2" t="s">
        <v>153</v>
      </c>
      <c r="K615" s="2" t="s">
        <v>124</v>
      </c>
      <c r="L615" t="s">
        <v>0</v>
      </c>
      <c r="M615" s="2" t="s">
        <v>149</v>
      </c>
      <c r="O615">
        <v>5</v>
      </c>
      <c r="P615" s="1" t="s">
        <v>1</v>
      </c>
      <c r="Q615">
        <v>3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>
      <c r="A616" s="379">
        <v>609</v>
      </c>
      <c r="B616" s="68">
        <v>39</v>
      </c>
      <c r="C616">
        <v>1</v>
      </c>
      <c r="D616" s="81">
        <v>32235</v>
      </c>
      <c r="E616" s="2" t="s">
        <v>170</v>
      </c>
      <c r="F616" s="94" t="s">
        <v>0</v>
      </c>
      <c r="G616" s="2" t="s">
        <v>118</v>
      </c>
      <c r="H616" s="107">
        <v>0</v>
      </c>
      <c r="I616" s="2" t="s">
        <v>153</v>
      </c>
      <c r="K616" s="2" t="s">
        <v>140</v>
      </c>
      <c r="L616" t="s">
        <v>0</v>
      </c>
      <c r="M616" s="2" t="s">
        <v>119</v>
      </c>
      <c r="O616">
        <v>2</v>
      </c>
      <c r="P616" s="1" t="s">
        <v>1</v>
      </c>
      <c r="Q616">
        <v>5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>
      <c r="A617" s="379">
        <v>610</v>
      </c>
      <c r="B617" s="68">
        <v>39</v>
      </c>
      <c r="C617">
        <v>2</v>
      </c>
      <c r="D617" s="81">
        <v>32235</v>
      </c>
      <c r="E617" s="2" t="s">
        <v>170</v>
      </c>
      <c r="F617" s="94" t="s">
        <v>0</v>
      </c>
      <c r="G617" s="2" t="s">
        <v>118</v>
      </c>
      <c r="H617" s="107"/>
      <c r="I617" s="2" t="s">
        <v>153</v>
      </c>
      <c r="K617" s="2" t="s">
        <v>138</v>
      </c>
      <c r="L617" t="s">
        <v>0</v>
      </c>
      <c r="M617" s="2" t="s">
        <v>121</v>
      </c>
      <c r="O617">
        <v>4</v>
      </c>
      <c r="P617" s="1" t="s">
        <v>1</v>
      </c>
      <c r="Q617">
        <v>3</v>
      </c>
      <c r="S617">
        <f t="shared" ref="S617:S632" si="114">IF(O617&gt;Q617,1,0)</f>
        <v>1</v>
      </c>
      <c r="T617">
        <f t="shared" ref="T617:T632" si="115">IF(ISNUMBER(Q617),IF(O617=Q617,1,0),0)</f>
        <v>0</v>
      </c>
      <c r="U617">
        <f t="shared" ref="U617:U632" si="116">IF(O617&lt;Q617,1,0)</f>
        <v>0</v>
      </c>
    </row>
    <row r="618" spans="1:21">
      <c r="A618" s="379">
        <v>611</v>
      </c>
      <c r="B618" s="68">
        <v>39</v>
      </c>
      <c r="C618">
        <v>3</v>
      </c>
      <c r="D618" s="81">
        <v>32235</v>
      </c>
      <c r="E618" s="2" t="s">
        <v>170</v>
      </c>
      <c r="F618" s="94" t="s">
        <v>0</v>
      </c>
      <c r="G618" s="2" t="s">
        <v>118</v>
      </c>
      <c r="H618" s="107">
        <v>0</v>
      </c>
      <c r="I618" s="2" t="s">
        <v>153</v>
      </c>
      <c r="K618" s="2" t="s">
        <v>141</v>
      </c>
      <c r="L618" t="s">
        <v>0</v>
      </c>
      <c r="M618" s="2" t="s">
        <v>122</v>
      </c>
      <c r="O618">
        <v>1</v>
      </c>
      <c r="P618" s="1" t="s">
        <v>1</v>
      </c>
      <c r="Q618">
        <v>6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>
      <c r="A619" s="379">
        <v>612</v>
      </c>
      <c r="B619" s="68">
        <v>39</v>
      </c>
      <c r="C619">
        <v>4</v>
      </c>
      <c r="D619" s="81">
        <v>32235</v>
      </c>
      <c r="E619" s="2" t="s">
        <v>170</v>
      </c>
      <c r="F619" s="94" t="s">
        <v>0</v>
      </c>
      <c r="G619" s="2" t="s">
        <v>118</v>
      </c>
      <c r="H619" s="107">
        <v>0</v>
      </c>
      <c r="I619" s="2" t="s">
        <v>153</v>
      </c>
      <c r="K619" s="2" t="s">
        <v>139</v>
      </c>
      <c r="L619" t="s">
        <v>0</v>
      </c>
      <c r="M619" s="2" t="s">
        <v>120</v>
      </c>
      <c r="O619">
        <v>1</v>
      </c>
      <c r="P619" s="1" t="s">
        <v>1</v>
      </c>
      <c r="Q619">
        <v>9</v>
      </c>
      <c r="S619">
        <f t="shared" si="114"/>
        <v>0</v>
      </c>
      <c r="T619">
        <f t="shared" si="115"/>
        <v>0</v>
      </c>
      <c r="U619">
        <f t="shared" si="116"/>
        <v>1</v>
      </c>
    </row>
    <row r="620" spans="1:21">
      <c r="A620" s="379">
        <v>613</v>
      </c>
      <c r="B620" s="68">
        <v>39</v>
      </c>
      <c r="C620">
        <v>5</v>
      </c>
      <c r="D620" s="81">
        <v>32235</v>
      </c>
      <c r="E620" s="2" t="s">
        <v>170</v>
      </c>
      <c r="F620" s="94" t="s">
        <v>0</v>
      </c>
      <c r="G620" s="2" t="s">
        <v>118</v>
      </c>
      <c r="H620" s="107"/>
      <c r="I620" s="2" t="s">
        <v>153</v>
      </c>
      <c r="K620" s="2" t="s">
        <v>138</v>
      </c>
      <c r="L620" t="s">
        <v>0</v>
      </c>
      <c r="M620" s="2" t="s">
        <v>119</v>
      </c>
      <c r="O620">
        <v>3</v>
      </c>
      <c r="P620" s="1" t="s">
        <v>1</v>
      </c>
      <c r="Q620">
        <v>2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>
      <c r="A621" s="379">
        <v>614</v>
      </c>
      <c r="B621" s="68">
        <v>39</v>
      </c>
      <c r="C621">
        <v>6</v>
      </c>
      <c r="D621" s="81">
        <v>32235</v>
      </c>
      <c r="E621" s="2" t="s">
        <v>170</v>
      </c>
      <c r="F621" s="94" t="s">
        <v>0</v>
      </c>
      <c r="G621" s="2" t="s">
        <v>118</v>
      </c>
      <c r="H621" s="107">
        <v>0</v>
      </c>
      <c r="I621" s="2" t="s">
        <v>153</v>
      </c>
      <c r="K621" s="2" t="s">
        <v>141</v>
      </c>
      <c r="L621" t="s">
        <v>0</v>
      </c>
      <c r="M621" s="2" t="s">
        <v>121</v>
      </c>
      <c r="O621">
        <v>4</v>
      </c>
      <c r="P621" s="1" t="s">
        <v>1</v>
      </c>
      <c r="Q621">
        <v>9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>
      <c r="A622" s="379">
        <v>615</v>
      </c>
      <c r="B622" s="68">
        <v>39</v>
      </c>
      <c r="C622">
        <v>7</v>
      </c>
      <c r="D622" s="81">
        <v>32235</v>
      </c>
      <c r="E622" s="2" t="s">
        <v>170</v>
      </c>
      <c r="F622" s="94" t="s">
        <v>0</v>
      </c>
      <c r="G622" s="2" t="s">
        <v>118</v>
      </c>
      <c r="H622" s="107"/>
      <c r="I622" s="2" t="s">
        <v>153</v>
      </c>
      <c r="K622" s="2" t="s">
        <v>139</v>
      </c>
      <c r="L622" t="s">
        <v>0</v>
      </c>
      <c r="M622" s="2" t="s">
        <v>122</v>
      </c>
      <c r="O622">
        <v>2</v>
      </c>
      <c r="P622" s="1" t="s">
        <v>1</v>
      </c>
      <c r="Q622">
        <v>1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>
      <c r="A623" s="379">
        <v>616</v>
      </c>
      <c r="B623" s="68">
        <v>39</v>
      </c>
      <c r="C623">
        <v>8</v>
      </c>
      <c r="D623" s="81">
        <v>32235</v>
      </c>
      <c r="E623" s="2" t="s">
        <v>170</v>
      </c>
      <c r="F623" s="94" t="s">
        <v>0</v>
      </c>
      <c r="G623" s="2" t="s">
        <v>118</v>
      </c>
      <c r="H623" s="107">
        <v>0</v>
      </c>
      <c r="I623" s="2" t="s">
        <v>153</v>
      </c>
      <c r="K623" s="2" t="s">
        <v>140</v>
      </c>
      <c r="L623" t="s">
        <v>0</v>
      </c>
      <c r="M623" s="2" t="s">
        <v>120</v>
      </c>
      <c r="O623">
        <v>5</v>
      </c>
      <c r="P623" s="1" t="s">
        <v>1</v>
      </c>
      <c r="Q623">
        <v>8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>
      <c r="A624" s="379">
        <v>617</v>
      </c>
      <c r="B624" s="68">
        <v>39</v>
      </c>
      <c r="C624">
        <v>9</v>
      </c>
      <c r="D624" s="81">
        <v>32235</v>
      </c>
      <c r="E624" s="2" t="s">
        <v>170</v>
      </c>
      <c r="F624" s="94" t="s">
        <v>0</v>
      </c>
      <c r="G624" s="2" t="s">
        <v>118</v>
      </c>
      <c r="H624" s="107"/>
      <c r="I624" s="2" t="s">
        <v>153</v>
      </c>
      <c r="K624" s="2" t="s">
        <v>139</v>
      </c>
      <c r="L624" t="s">
        <v>0</v>
      </c>
      <c r="M624" s="2" t="s">
        <v>121</v>
      </c>
      <c r="O624">
        <v>0</v>
      </c>
      <c r="P624" s="1" t="s">
        <v>1</v>
      </c>
      <c r="Q624">
        <v>0</v>
      </c>
      <c r="S624">
        <f t="shared" si="114"/>
        <v>0</v>
      </c>
      <c r="T624">
        <f t="shared" si="115"/>
        <v>1</v>
      </c>
      <c r="U624">
        <f t="shared" si="116"/>
        <v>0</v>
      </c>
    </row>
    <row r="625" spans="1:21">
      <c r="A625" s="379">
        <v>618</v>
      </c>
      <c r="B625" s="68">
        <v>39</v>
      </c>
      <c r="C625">
        <v>10</v>
      </c>
      <c r="D625" s="81">
        <v>32235</v>
      </c>
      <c r="E625" s="2" t="s">
        <v>170</v>
      </c>
      <c r="F625" s="94" t="s">
        <v>0</v>
      </c>
      <c r="G625" s="2" t="s">
        <v>118</v>
      </c>
      <c r="H625" s="107"/>
      <c r="I625" s="2" t="s">
        <v>153</v>
      </c>
      <c r="K625" s="2" t="s">
        <v>141</v>
      </c>
      <c r="L625" t="s">
        <v>0</v>
      </c>
      <c r="M625" s="2" t="s">
        <v>119</v>
      </c>
      <c r="O625">
        <v>5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>
      <c r="A626" s="379">
        <v>619</v>
      </c>
      <c r="B626" s="68">
        <v>39</v>
      </c>
      <c r="C626">
        <v>11</v>
      </c>
      <c r="D626" s="81">
        <v>32235</v>
      </c>
      <c r="E626" s="2" t="s">
        <v>170</v>
      </c>
      <c r="F626" s="94" t="s">
        <v>0</v>
      </c>
      <c r="G626" s="2" t="s">
        <v>118</v>
      </c>
      <c r="H626" s="107">
        <v>0</v>
      </c>
      <c r="I626" s="2" t="s">
        <v>153</v>
      </c>
      <c r="K626" s="2" t="s">
        <v>138</v>
      </c>
      <c r="L626" t="s">
        <v>0</v>
      </c>
      <c r="M626" s="2" t="s">
        <v>120</v>
      </c>
      <c r="O626">
        <v>5</v>
      </c>
      <c r="P626" s="1" t="s">
        <v>1</v>
      </c>
      <c r="Q626">
        <v>8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>
      <c r="A627" s="379">
        <v>620</v>
      </c>
      <c r="B627" s="68">
        <v>39</v>
      </c>
      <c r="C627">
        <v>12</v>
      </c>
      <c r="D627" s="81">
        <v>32235</v>
      </c>
      <c r="E627" s="2" t="s">
        <v>170</v>
      </c>
      <c r="F627" s="94" t="s">
        <v>0</v>
      </c>
      <c r="G627" s="2" t="s">
        <v>118</v>
      </c>
      <c r="H627" s="107"/>
      <c r="I627" s="2" t="s">
        <v>153</v>
      </c>
      <c r="K627" s="2" t="s">
        <v>140</v>
      </c>
      <c r="L627" t="s">
        <v>0</v>
      </c>
      <c r="M627" s="2" t="s">
        <v>122</v>
      </c>
      <c r="O627">
        <v>2</v>
      </c>
      <c r="P627" s="1" t="s">
        <v>1</v>
      </c>
      <c r="Q627">
        <v>1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>
      <c r="A628" s="379">
        <v>621</v>
      </c>
      <c r="B628" s="68">
        <v>39</v>
      </c>
      <c r="C628">
        <v>13</v>
      </c>
      <c r="D628" s="81">
        <v>32235</v>
      </c>
      <c r="E628" s="2" t="s">
        <v>170</v>
      </c>
      <c r="F628" s="94" t="s">
        <v>0</v>
      </c>
      <c r="G628" s="2" t="s">
        <v>118</v>
      </c>
      <c r="H628" s="107">
        <v>0</v>
      </c>
      <c r="I628" s="2" t="s">
        <v>153</v>
      </c>
      <c r="K628" s="2" t="s">
        <v>140</v>
      </c>
      <c r="L628" t="s">
        <v>0</v>
      </c>
      <c r="M628" s="2" t="s">
        <v>121</v>
      </c>
      <c r="O628">
        <v>3</v>
      </c>
      <c r="P628" s="1" t="s">
        <v>1</v>
      </c>
      <c r="Q628">
        <v>5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>
      <c r="A629" s="379">
        <v>622</v>
      </c>
      <c r="B629" s="68">
        <v>39</v>
      </c>
      <c r="C629">
        <v>14</v>
      </c>
      <c r="D629" s="81">
        <v>32235</v>
      </c>
      <c r="E629" s="2" t="s">
        <v>170</v>
      </c>
      <c r="F629" s="94" t="s">
        <v>0</v>
      </c>
      <c r="G629" s="2" t="s">
        <v>118</v>
      </c>
      <c r="H629" s="107"/>
      <c r="I629" s="2" t="s">
        <v>153</v>
      </c>
      <c r="K629" s="2" t="s">
        <v>139</v>
      </c>
      <c r="L629" t="s">
        <v>0</v>
      </c>
      <c r="M629" s="2" t="s">
        <v>119</v>
      </c>
      <c r="O629">
        <v>4</v>
      </c>
      <c r="P629" s="1" t="s">
        <v>1</v>
      </c>
      <c r="Q629">
        <v>4</v>
      </c>
      <c r="S629">
        <f t="shared" si="114"/>
        <v>0</v>
      </c>
      <c r="T629">
        <f t="shared" si="115"/>
        <v>1</v>
      </c>
      <c r="U629">
        <f t="shared" si="116"/>
        <v>0</v>
      </c>
    </row>
    <row r="630" spans="1:21">
      <c r="A630" s="379">
        <v>623</v>
      </c>
      <c r="B630" s="68">
        <v>39</v>
      </c>
      <c r="C630">
        <v>15</v>
      </c>
      <c r="D630" s="81">
        <v>32235</v>
      </c>
      <c r="E630" s="2" t="s">
        <v>170</v>
      </c>
      <c r="F630" s="94" t="s">
        <v>0</v>
      </c>
      <c r="G630" s="2" t="s">
        <v>118</v>
      </c>
      <c r="H630" s="107"/>
      <c r="I630" s="2" t="s">
        <v>153</v>
      </c>
      <c r="K630" s="2" t="s">
        <v>141</v>
      </c>
      <c r="L630" t="s">
        <v>0</v>
      </c>
      <c r="M630" s="2" t="s">
        <v>120</v>
      </c>
      <c r="O630">
        <v>9</v>
      </c>
      <c r="P630" s="1" t="s">
        <v>1</v>
      </c>
      <c r="Q630">
        <v>7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>
      <c r="A631" s="379">
        <v>624</v>
      </c>
      <c r="B631" s="68">
        <v>39</v>
      </c>
      <c r="C631">
        <v>16</v>
      </c>
      <c r="D631" s="81">
        <v>32235</v>
      </c>
      <c r="E631" s="2" t="s">
        <v>170</v>
      </c>
      <c r="F631" s="94" t="s">
        <v>0</v>
      </c>
      <c r="G631" s="2" t="s">
        <v>118</v>
      </c>
      <c r="H631" s="107">
        <v>0</v>
      </c>
      <c r="I631" s="2" t="s">
        <v>153</v>
      </c>
      <c r="K631" s="2" t="s">
        <v>138</v>
      </c>
      <c r="L631" t="s">
        <v>0</v>
      </c>
      <c r="M631" s="2" t="s">
        <v>122</v>
      </c>
      <c r="O631">
        <v>5</v>
      </c>
      <c r="P631" s="1" t="s">
        <v>1</v>
      </c>
      <c r="Q631">
        <v>11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>
      <c r="A632" s="379">
        <v>625</v>
      </c>
      <c r="B632" s="68">
        <v>40</v>
      </c>
      <c r="C632">
        <v>1</v>
      </c>
      <c r="D632" s="81">
        <v>32235</v>
      </c>
      <c r="E632" s="2" t="s">
        <v>72</v>
      </c>
      <c r="F632" s="94" t="s">
        <v>0</v>
      </c>
      <c r="G632" s="2" t="s">
        <v>118</v>
      </c>
      <c r="H632" s="107"/>
      <c r="I632" s="2" t="s">
        <v>153</v>
      </c>
      <c r="K632" s="2" t="s">
        <v>74</v>
      </c>
      <c r="L632" t="s">
        <v>0</v>
      </c>
      <c r="M632" s="2" t="s">
        <v>119</v>
      </c>
      <c r="O632">
        <v>2</v>
      </c>
      <c r="P632" s="1" t="s">
        <v>1</v>
      </c>
      <c r="Q632">
        <v>2</v>
      </c>
      <c r="S632">
        <f t="shared" si="114"/>
        <v>0</v>
      </c>
      <c r="T632">
        <f t="shared" si="115"/>
        <v>1</v>
      </c>
      <c r="U632">
        <f t="shared" si="116"/>
        <v>0</v>
      </c>
    </row>
    <row r="633" spans="1:21">
      <c r="A633" s="379">
        <v>626</v>
      </c>
      <c r="B633" s="68">
        <v>40</v>
      </c>
      <c r="C633">
        <v>2</v>
      </c>
      <c r="D633" s="81">
        <v>32235</v>
      </c>
      <c r="E633" s="2" t="s">
        <v>72</v>
      </c>
      <c r="F633" s="94" t="s">
        <v>0</v>
      </c>
      <c r="G633" s="2" t="s">
        <v>118</v>
      </c>
      <c r="H633" s="107">
        <v>0</v>
      </c>
      <c r="I633" s="2" t="s">
        <v>153</v>
      </c>
      <c r="K633" s="2" t="s">
        <v>77</v>
      </c>
      <c r="L633" t="s">
        <v>0</v>
      </c>
      <c r="M633" s="2" t="s">
        <v>121</v>
      </c>
      <c r="O633">
        <v>5</v>
      </c>
      <c r="P633" s="1" t="s">
        <v>1</v>
      </c>
      <c r="Q633">
        <v>7</v>
      </c>
      <c r="S633">
        <f t="shared" ref="S633:S648" si="117">IF(O633&gt;Q633,1,0)</f>
        <v>0</v>
      </c>
      <c r="T633">
        <f t="shared" ref="T633:T648" si="118">IF(ISNUMBER(Q633),IF(O633=Q633,1,0),0)</f>
        <v>0</v>
      </c>
      <c r="U633">
        <f t="shared" ref="U633:U648" si="119">IF(O633&lt;Q633,1,0)</f>
        <v>1</v>
      </c>
    </row>
    <row r="634" spans="1:21">
      <c r="A634" s="379">
        <v>627</v>
      </c>
      <c r="B634" s="68">
        <v>40</v>
      </c>
      <c r="C634">
        <v>3</v>
      </c>
      <c r="D634" s="81">
        <v>32235</v>
      </c>
      <c r="E634" s="2" t="s">
        <v>72</v>
      </c>
      <c r="F634" s="94" t="s">
        <v>0</v>
      </c>
      <c r="G634" s="2" t="s">
        <v>118</v>
      </c>
      <c r="H634" s="107">
        <v>0</v>
      </c>
      <c r="I634" s="2" t="s">
        <v>153</v>
      </c>
      <c r="K634" s="2" t="s">
        <v>76</v>
      </c>
      <c r="L634" t="s">
        <v>0</v>
      </c>
      <c r="M634" s="2" t="s">
        <v>120</v>
      </c>
      <c r="O634">
        <v>5</v>
      </c>
      <c r="P634" s="1" t="s">
        <v>1</v>
      </c>
      <c r="Q634">
        <v>6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>
      <c r="A635" s="379">
        <v>628</v>
      </c>
      <c r="B635" s="68">
        <v>40</v>
      </c>
      <c r="C635">
        <v>4</v>
      </c>
      <c r="D635" s="81">
        <v>32235</v>
      </c>
      <c r="E635" s="2" t="s">
        <v>72</v>
      </c>
      <c r="F635" s="94" t="s">
        <v>0</v>
      </c>
      <c r="G635" s="2" t="s">
        <v>118</v>
      </c>
      <c r="H635" s="107"/>
      <c r="I635" s="2" t="s">
        <v>153</v>
      </c>
      <c r="K635" s="2" t="s">
        <v>75</v>
      </c>
      <c r="L635" t="s">
        <v>0</v>
      </c>
      <c r="M635" s="2" t="s">
        <v>122</v>
      </c>
      <c r="O635">
        <v>1</v>
      </c>
      <c r="P635" s="1" t="s">
        <v>1</v>
      </c>
      <c r="Q635">
        <v>1</v>
      </c>
      <c r="S635">
        <f t="shared" si="117"/>
        <v>0</v>
      </c>
      <c r="T635">
        <f t="shared" si="118"/>
        <v>1</v>
      </c>
      <c r="U635">
        <f t="shared" si="119"/>
        <v>0</v>
      </c>
    </row>
    <row r="636" spans="1:21">
      <c r="A636" s="379">
        <v>629</v>
      </c>
      <c r="B636" s="68">
        <v>40</v>
      </c>
      <c r="C636">
        <v>5</v>
      </c>
      <c r="D636" s="81">
        <v>32235</v>
      </c>
      <c r="E636" s="2" t="s">
        <v>72</v>
      </c>
      <c r="F636" s="94" t="s">
        <v>0</v>
      </c>
      <c r="G636" s="2" t="s">
        <v>118</v>
      </c>
      <c r="H636" s="107">
        <v>0</v>
      </c>
      <c r="I636" s="2" t="s">
        <v>153</v>
      </c>
      <c r="K636" s="2" t="s">
        <v>77</v>
      </c>
      <c r="L636" t="s">
        <v>0</v>
      </c>
      <c r="M636" s="2" t="s">
        <v>119</v>
      </c>
      <c r="O636">
        <v>3</v>
      </c>
      <c r="P636" s="1" t="s">
        <v>1</v>
      </c>
      <c r="Q636">
        <v>6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>
      <c r="A637" s="379">
        <v>630</v>
      </c>
      <c r="B637" s="68">
        <v>40</v>
      </c>
      <c r="C637">
        <v>6</v>
      </c>
      <c r="D637" s="81">
        <v>32235</v>
      </c>
      <c r="E637" s="2" t="s">
        <v>72</v>
      </c>
      <c r="F637" s="94" t="s">
        <v>0</v>
      </c>
      <c r="G637" s="2" t="s">
        <v>118</v>
      </c>
      <c r="H637" s="107"/>
      <c r="I637" s="2" t="s">
        <v>153</v>
      </c>
      <c r="K637" s="2" t="s">
        <v>76</v>
      </c>
      <c r="L637" t="s">
        <v>0</v>
      </c>
      <c r="M637" s="2" t="s">
        <v>121</v>
      </c>
      <c r="O637">
        <v>4</v>
      </c>
      <c r="P637" s="1" t="s">
        <v>1</v>
      </c>
      <c r="Q637">
        <v>3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>
      <c r="A638" s="379">
        <v>631</v>
      </c>
      <c r="B638" s="68">
        <v>40</v>
      </c>
      <c r="C638">
        <v>7</v>
      </c>
      <c r="D638" s="81">
        <v>32235</v>
      </c>
      <c r="E638" s="2" t="s">
        <v>72</v>
      </c>
      <c r="F638" s="94" t="s">
        <v>0</v>
      </c>
      <c r="G638" s="2" t="s">
        <v>118</v>
      </c>
      <c r="H638" s="107">
        <v>0</v>
      </c>
      <c r="I638" s="2" t="s">
        <v>153</v>
      </c>
      <c r="K638" s="2" t="s">
        <v>75</v>
      </c>
      <c r="L638" t="s">
        <v>0</v>
      </c>
      <c r="M638" s="2" t="s">
        <v>120</v>
      </c>
      <c r="O638">
        <v>2</v>
      </c>
      <c r="P638" s="1" t="s">
        <v>1</v>
      </c>
      <c r="Q638">
        <v>3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>
      <c r="A639" s="379">
        <v>632</v>
      </c>
      <c r="B639" s="68">
        <v>40</v>
      </c>
      <c r="C639">
        <v>8</v>
      </c>
      <c r="D639" s="81">
        <v>32235</v>
      </c>
      <c r="E639" s="2" t="s">
        <v>72</v>
      </c>
      <c r="F639" s="94" t="s">
        <v>0</v>
      </c>
      <c r="G639" s="2" t="s">
        <v>118</v>
      </c>
      <c r="H639" s="107">
        <v>0</v>
      </c>
      <c r="I639" s="2" t="s">
        <v>153</v>
      </c>
      <c r="K639" s="2" t="s">
        <v>74</v>
      </c>
      <c r="L639" t="s">
        <v>0</v>
      </c>
      <c r="M639" s="2" t="s">
        <v>122</v>
      </c>
      <c r="O639">
        <v>4</v>
      </c>
      <c r="P639" s="1" t="s">
        <v>1</v>
      </c>
      <c r="Q639">
        <v>7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>
      <c r="A640" s="379">
        <v>633</v>
      </c>
      <c r="B640" s="68">
        <v>40</v>
      </c>
      <c r="C640">
        <v>9</v>
      </c>
      <c r="D640" s="81">
        <v>32235</v>
      </c>
      <c r="E640" s="2" t="s">
        <v>72</v>
      </c>
      <c r="F640" s="94" t="s">
        <v>0</v>
      </c>
      <c r="G640" s="2" t="s">
        <v>118</v>
      </c>
      <c r="H640" s="107"/>
      <c r="I640" s="2" t="s">
        <v>153</v>
      </c>
      <c r="K640" s="2" t="s">
        <v>75</v>
      </c>
      <c r="L640" t="s">
        <v>0</v>
      </c>
      <c r="M640" s="2" t="s">
        <v>121</v>
      </c>
      <c r="O640">
        <v>7</v>
      </c>
      <c r="P640" s="1" t="s">
        <v>1</v>
      </c>
      <c r="Q640">
        <v>4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>
      <c r="A641" s="379">
        <v>634</v>
      </c>
      <c r="B641" s="68">
        <v>40</v>
      </c>
      <c r="C641">
        <v>10</v>
      </c>
      <c r="D641" s="81">
        <v>32235</v>
      </c>
      <c r="E641" s="2" t="s">
        <v>72</v>
      </c>
      <c r="F641" s="94" t="s">
        <v>0</v>
      </c>
      <c r="G641" s="2" t="s">
        <v>118</v>
      </c>
      <c r="H641" s="107">
        <v>0</v>
      </c>
      <c r="I641" s="2" t="s">
        <v>153</v>
      </c>
      <c r="K641" s="2" t="s">
        <v>76</v>
      </c>
      <c r="L641" t="s">
        <v>0</v>
      </c>
      <c r="M641" s="2" t="s">
        <v>119</v>
      </c>
      <c r="O641">
        <v>3</v>
      </c>
      <c r="P641" s="1" t="s">
        <v>1</v>
      </c>
      <c r="Q641">
        <v>6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>
      <c r="A642" s="379">
        <v>635</v>
      </c>
      <c r="B642" s="68">
        <v>40</v>
      </c>
      <c r="C642">
        <v>11</v>
      </c>
      <c r="D642" s="81">
        <v>32235</v>
      </c>
      <c r="E642" s="2" t="s">
        <v>72</v>
      </c>
      <c r="F642" s="94" t="s">
        <v>0</v>
      </c>
      <c r="G642" s="2" t="s">
        <v>118</v>
      </c>
      <c r="H642" s="107"/>
      <c r="I642" s="2" t="s">
        <v>153</v>
      </c>
      <c r="K642" s="2" t="s">
        <v>77</v>
      </c>
      <c r="L642" t="s">
        <v>0</v>
      </c>
      <c r="M642" s="2" t="s">
        <v>122</v>
      </c>
      <c r="O642">
        <v>7</v>
      </c>
      <c r="P642" s="1" t="s">
        <v>1</v>
      </c>
      <c r="Q642">
        <v>5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>
      <c r="A643" s="379">
        <v>636</v>
      </c>
      <c r="B643" s="68">
        <v>40</v>
      </c>
      <c r="C643">
        <v>12</v>
      </c>
      <c r="D643" s="81">
        <v>32235</v>
      </c>
      <c r="E643" s="2" t="s">
        <v>72</v>
      </c>
      <c r="F643" s="94" t="s">
        <v>0</v>
      </c>
      <c r="G643" s="2" t="s">
        <v>118</v>
      </c>
      <c r="H643" s="107"/>
      <c r="I643" s="2" t="s">
        <v>153</v>
      </c>
      <c r="K643" s="2" t="s">
        <v>74</v>
      </c>
      <c r="L643" t="s">
        <v>0</v>
      </c>
      <c r="M643" s="2" t="s">
        <v>120</v>
      </c>
      <c r="O643">
        <v>8</v>
      </c>
      <c r="P643" s="1" t="s">
        <v>1</v>
      </c>
      <c r="Q643">
        <v>8</v>
      </c>
      <c r="S643">
        <f t="shared" si="117"/>
        <v>0</v>
      </c>
      <c r="T643">
        <f t="shared" si="118"/>
        <v>1</v>
      </c>
      <c r="U643">
        <f t="shared" si="119"/>
        <v>0</v>
      </c>
    </row>
    <row r="644" spans="1:21">
      <c r="A644" s="379">
        <v>637</v>
      </c>
      <c r="B644" s="68">
        <v>40</v>
      </c>
      <c r="C644">
        <v>13</v>
      </c>
      <c r="D644" s="81">
        <v>32235</v>
      </c>
      <c r="E644" s="2" t="s">
        <v>72</v>
      </c>
      <c r="F644" s="94" t="s">
        <v>0</v>
      </c>
      <c r="G644" s="2" t="s">
        <v>118</v>
      </c>
      <c r="H644" s="107"/>
      <c r="I644" s="2" t="s">
        <v>153</v>
      </c>
      <c r="K644" s="2" t="s">
        <v>74</v>
      </c>
      <c r="L644" t="s">
        <v>0</v>
      </c>
      <c r="M644" s="2" t="s">
        <v>121</v>
      </c>
      <c r="O644">
        <v>11</v>
      </c>
      <c r="P644" s="1" t="s">
        <v>1</v>
      </c>
      <c r="Q644">
        <v>4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>
      <c r="A645" s="379">
        <v>638</v>
      </c>
      <c r="B645" s="68">
        <v>40</v>
      </c>
      <c r="C645">
        <v>14</v>
      </c>
      <c r="D645" s="81">
        <v>32235</v>
      </c>
      <c r="E645" s="2" t="s">
        <v>72</v>
      </c>
      <c r="F645" s="94" t="s">
        <v>0</v>
      </c>
      <c r="G645" s="2" t="s">
        <v>118</v>
      </c>
      <c r="H645" s="107"/>
      <c r="I645" s="2" t="s">
        <v>153</v>
      </c>
      <c r="K645" s="2" t="s">
        <v>75</v>
      </c>
      <c r="L645" t="s">
        <v>0</v>
      </c>
      <c r="M645" s="2" t="s">
        <v>119</v>
      </c>
      <c r="O645">
        <v>3</v>
      </c>
      <c r="P645" s="1" t="s">
        <v>1</v>
      </c>
      <c r="Q645">
        <v>2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>
      <c r="A646" s="379">
        <v>639</v>
      </c>
      <c r="B646" s="68">
        <v>40</v>
      </c>
      <c r="C646">
        <v>15</v>
      </c>
      <c r="D646" s="81">
        <v>32235</v>
      </c>
      <c r="E646" s="2" t="s">
        <v>72</v>
      </c>
      <c r="F646" s="94" t="s">
        <v>0</v>
      </c>
      <c r="G646" s="2" t="s">
        <v>118</v>
      </c>
      <c r="H646" s="107">
        <v>0</v>
      </c>
      <c r="I646" s="2" t="s">
        <v>153</v>
      </c>
      <c r="K646" s="2" t="s">
        <v>76</v>
      </c>
      <c r="L646" t="s">
        <v>0</v>
      </c>
      <c r="M646" s="2" t="s">
        <v>122</v>
      </c>
      <c r="O646">
        <v>1</v>
      </c>
      <c r="P646" s="1" t="s">
        <v>1</v>
      </c>
      <c r="Q646">
        <v>5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>
      <c r="A647" s="379">
        <v>640</v>
      </c>
      <c r="B647" s="68">
        <v>40</v>
      </c>
      <c r="C647">
        <v>16</v>
      </c>
      <c r="D647" s="81">
        <v>32235</v>
      </c>
      <c r="E647" s="2" t="s">
        <v>72</v>
      </c>
      <c r="F647" s="94" t="s">
        <v>0</v>
      </c>
      <c r="G647" s="2" t="s">
        <v>118</v>
      </c>
      <c r="H647" s="107">
        <v>0</v>
      </c>
      <c r="I647" s="2" t="s">
        <v>153</v>
      </c>
      <c r="K647" s="2" t="s">
        <v>77</v>
      </c>
      <c r="L647" t="s">
        <v>0</v>
      </c>
      <c r="M647" s="2" t="s">
        <v>120</v>
      </c>
      <c r="O647">
        <v>2</v>
      </c>
      <c r="P647" s="1" t="s">
        <v>1</v>
      </c>
      <c r="Q647">
        <v>3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>
      <c r="A648" s="379">
        <v>641</v>
      </c>
      <c r="B648" s="68">
        <v>41</v>
      </c>
      <c r="C648">
        <v>1</v>
      </c>
      <c r="D648" s="81">
        <v>32236</v>
      </c>
      <c r="E648" s="2" t="s">
        <v>94</v>
      </c>
      <c r="F648" s="94" t="s">
        <v>0</v>
      </c>
      <c r="G648" s="2" t="s">
        <v>118</v>
      </c>
      <c r="H648" s="107"/>
      <c r="I648" s="2" t="s">
        <v>153</v>
      </c>
      <c r="K648" s="2" t="s">
        <v>97</v>
      </c>
      <c r="L648" t="s">
        <v>0</v>
      </c>
      <c r="M648" s="2" t="s">
        <v>119</v>
      </c>
      <c r="O648">
        <v>5</v>
      </c>
      <c r="P648" s="1" t="s">
        <v>1</v>
      </c>
      <c r="Q648">
        <v>4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>
      <c r="A649" s="379">
        <v>642</v>
      </c>
      <c r="B649" s="68">
        <v>41</v>
      </c>
      <c r="C649">
        <v>2</v>
      </c>
      <c r="D649" s="81">
        <v>32236</v>
      </c>
      <c r="E649" s="2" t="s">
        <v>94</v>
      </c>
      <c r="F649" s="94" t="s">
        <v>0</v>
      </c>
      <c r="G649" s="2" t="s">
        <v>118</v>
      </c>
      <c r="H649" s="107"/>
      <c r="I649" s="2" t="s">
        <v>153</v>
      </c>
      <c r="K649" s="2" t="s">
        <v>96</v>
      </c>
      <c r="L649" t="s">
        <v>0</v>
      </c>
      <c r="M649" s="2" t="s">
        <v>121</v>
      </c>
      <c r="O649">
        <v>5</v>
      </c>
      <c r="P649" s="1" t="s">
        <v>1</v>
      </c>
      <c r="Q649">
        <v>3</v>
      </c>
      <c r="S649">
        <f t="shared" ref="S649:S664" si="120">IF(O649&gt;Q649,1,0)</f>
        <v>1</v>
      </c>
      <c r="T649">
        <f t="shared" ref="T649:T664" si="121">IF(ISNUMBER(Q649),IF(O649=Q649,1,0),0)</f>
        <v>0</v>
      </c>
      <c r="U649">
        <f t="shared" ref="U649:U664" si="122">IF(O649&lt;Q649,1,0)</f>
        <v>0</v>
      </c>
    </row>
    <row r="650" spans="1:21">
      <c r="A650" s="379">
        <v>643</v>
      </c>
      <c r="B650" s="68">
        <v>41</v>
      </c>
      <c r="C650">
        <v>3</v>
      </c>
      <c r="D650" s="81">
        <v>32236</v>
      </c>
      <c r="E650" s="2" t="s">
        <v>94</v>
      </c>
      <c r="F650" s="94" t="s">
        <v>0</v>
      </c>
      <c r="G650" s="2" t="s">
        <v>118</v>
      </c>
      <c r="H650" s="107"/>
      <c r="I650" s="2" t="s">
        <v>153</v>
      </c>
      <c r="K650" s="2" t="s">
        <v>93</v>
      </c>
      <c r="L650" t="s">
        <v>0</v>
      </c>
      <c r="M650" s="2" t="s">
        <v>120</v>
      </c>
      <c r="O650">
        <v>6</v>
      </c>
      <c r="P650" s="1" t="s">
        <v>1</v>
      </c>
      <c r="Q650">
        <v>4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>
      <c r="A651" s="379">
        <v>644</v>
      </c>
      <c r="B651" s="68">
        <v>41</v>
      </c>
      <c r="C651">
        <v>4</v>
      </c>
      <c r="D651" s="81">
        <v>32236</v>
      </c>
      <c r="E651" s="2" t="s">
        <v>94</v>
      </c>
      <c r="F651" s="94" t="s">
        <v>0</v>
      </c>
      <c r="G651" s="2" t="s">
        <v>118</v>
      </c>
      <c r="H651" s="107"/>
      <c r="I651" s="2" t="s">
        <v>153</v>
      </c>
      <c r="K651" s="2" t="s">
        <v>95</v>
      </c>
      <c r="L651" t="s">
        <v>0</v>
      </c>
      <c r="M651" s="2" t="s">
        <v>122</v>
      </c>
      <c r="O651">
        <v>2</v>
      </c>
      <c r="P651" s="1" t="s">
        <v>1</v>
      </c>
      <c r="Q651">
        <v>2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>
      <c r="A652" s="379">
        <v>645</v>
      </c>
      <c r="B652" s="68">
        <v>41</v>
      </c>
      <c r="C652">
        <v>5</v>
      </c>
      <c r="D652" s="81">
        <v>32236</v>
      </c>
      <c r="E652" s="2" t="s">
        <v>94</v>
      </c>
      <c r="F652" s="94" t="s">
        <v>0</v>
      </c>
      <c r="G652" s="2" t="s">
        <v>118</v>
      </c>
      <c r="H652" s="107"/>
      <c r="I652" s="2" t="s">
        <v>153</v>
      </c>
      <c r="K652" s="2" t="s">
        <v>96</v>
      </c>
      <c r="L652" t="s">
        <v>0</v>
      </c>
      <c r="M652" s="2" t="s">
        <v>119</v>
      </c>
      <c r="O652">
        <v>12</v>
      </c>
      <c r="P652" s="1" t="s">
        <v>1</v>
      </c>
      <c r="Q652">
        <v>3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>
      <c r="A653" s="379">
        <v>646</v>
      </c>
      <c r="B653" s="68">
        <v>41</v>
      </c>
      <c r="C653">
        <v>6</v>
      </c>
      <c r="D653" s="81">
        <v>32236</v>
      </c>
      <c r="E653" s="2" t="s">
        <v>94</v>
      </c>
      <c r="F653" s="94" t="s">
        <v>0</v>
      </c>
      <c r="G653" s="2" t="s">
        <v>118</v>
      </c>
      <c r="H653" s="107">
        <v>0</v>
      </c>
      <c r="I653" s="2" t="s">
        <v>153</v>
      </c>
      <c r="K653" s="2" t="s">
        <v>93</v>
      </c>
      <c r="L653" t="s">
        <v>0</v>
      </c>
      <c r="M653" s="2" t="s">
        <v>121</v>
      </c>
      <c r="O653">
        <v>3</v>
      </c>
      <c r="P653" s="1" t="s">
        <v>1</v>
      </c>
      <c r="Q653">
        <v>6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>
      <c r="A654" s="379">
        <v>647</v>
      </c>
      <c r="B654" s="68">
        <v>41</v>
      </c>
      <c r="C654">
        <v>7</v>
      </c>
      <c r="D654" s="81">
        <v>32236</v>
      </c>
      <c r="E654" s="2" t="s">
        <v>94</v>
      </c>
      <c r="F654" s="94" t="s">
        <v>0</v>
      </c>
      <c r="G654" s="2" t="s">
        <v>118</v>
      </c>
      <c r="H654" s="107"/>
      <c r="I654" s="2" t="s">
        <v>153</v>
      </c>
      <c r="K654" s="2" t="s">
        <v>95</v>
      </c>
      <c r="L654" t="s">
        <v>0</v>
      </c>
      <c r="M654" s="2" t="s">
        <v>120</v>
      </c>
      <c r="O654">
        <v>8</v>
      </c>
      <c r="P654" s="1" t="s">
        <v>1</v>
      </c>
      <c r="Q654">
        <v>5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>
      <c r="A655" s="379">
        <v>648</v>
      </c>
      <c r="B655" s="68">
        <v>41</v>
      </c>
      <c r="C655">
        <v>8</v>
      </c>
      <c r="D655" s="81">
        <v>32236</v>
      </c>
      <c r="E655" s="2" t="s">
        <v>94</v>
      </c>
      <c r="F655" s="94" t="s">
        <v>0</v>
      </c>
      <c r="G655" s="2" t="s">
        <v>118</v>
      </c>
      <c r="H655" s="107">
        <v>0</v>
      </c>
      <c r="I655" s="2" t="s">
        <v>153</v>
      </c>
      <c r="K655" s="2" t="s">
        <v>97</v>
      </c>
      <c r="L655" t="s">
        <v>0</v>
      </c>
      <c r="M655" s="2" t="s">
        <v>122</v>
      </c>
      <c r="O655">
        <v>2</v>
      </c>
      <c r="P655" s="1" t="s">
        <v>1</v>
      </c>
      <c r="Q655">
        <v>3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>
      <c r="A656" s="379">
        <v>649</v>
      </c>
      <c r="B656" s="68">
        <v>41</v>
      </c>
      <c r="C656">
        <v>9</v>
      </c>
      <c r="D656" s="81">
        <v>32236</v>
      </c>
      <c r="E656" s="2" t="s">
        <v>94</v>
      </c>
      <c r="F656" s="94" t="s">
        <v>0</v>
      </c>
      <c r="G656" s="2" t="s">
        <v>118</v>
      </c>
      <c r="H656" s="107"/>
      <c r="I656" s="2" t="s">
        <v>153</v>
      </c>
      <c r="K656" s="2" t="s">
        <v>95</v>
      </c>
      <c r="L656" t="s">
        <v>0</v>
      </c>
      <c r="M656" s="2" t="s">
        <v>121</v>
      </c>
      <c r="O656">
        <v>5</v>
      </c>
      <c r="P656" s="1" t="s">
        <v>1</v>
      </c>
      <c r="Q656">
        <v>4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>
      <c r="A657" s="379">
        <v>650</v>
      </c>
      <c r="B657" s="68">
        <v>41</v>
      </c>
      <c r="C657">
        <v>10</v>
      </c>
      <c r="D657" s="81">
        <v>32236</v>
      </c>
      <c r="E657" s="2" t="s">
        <v>94</v>
      </c>
      <c r="F657" s="94" t="s">
        <v>0</v>
      </c>
      <c r="G657" s="2" t="s">
        <v>118</v>
      </c>
      <c r="H657" s="107"/>
      <c r="I657" s="2" t="s">
        <v>153</v>
      </c>
      <c r="K657" s="2" t="s">
        <v>93</v>
      </c>
      <c r="L657" t="s">
        <v>0</v>
      </c>
      <c r="M657" s="2" t="s">
        <v>119</v>
      </c>
      <c r="O657">
        <v>5</v>
      </c>
      <c r="P657" s="1" t="s">
        <v>1</v>
      </c>
      <c r="Q657">
        <v>4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>
      <c r="A658" s="379">
        <v>651</v>
      </c>
      <c r="B658" s="68">
        <v>41</v>
      </c>
      <c r="C658">
        <v>11</v>
      </c>
      <c r="D658" s="81">
        <v>32236</v>
      </c>
      <c r="E658" s="2" t="s">
        <v>94</v>
      </c>
      <c r="F658" s="94" t="s">
        <v>0</v>
      </c>
      <c r="G658" s="2" t="s">
        <v>118</v>
      </c>
      <c r="H658" s="107">
        <v>0</v>
      </c>
      <c r="I658" s="2" t="s">
        <v>153</v>
      </c>
      <c r="K658" s="2" t="s">
        <v>96</v>
      </c>
      <c r="L658" t="s">
        <v>0</v>
      </c>
      <c r="M658" s="2" t="s">
        <v>122</v>
      </c>
      <c r="O658">
        <v>3</v>
      </c>
      <c r="P658" s="1" t="s">
        <v>1</v>
      </c>
      <c r="Q658">
        <v>5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>
      <c r="A659" s="379">
        <v>652</v>
      </c>
      <c r="B659" s="68">
        <v>41</v>
      </c>
      <c r="C659">
        <v>12</v>
      </c>
      <c r="D659" s="81">
        <v>32236</v>
      </c>
      <c r="E659" s="2" t="s">
        <v>94</v>
      </c>
      <c r="F659" s="94" t="s">
        <v>0</v>
      </c>
      <c r="G659" s="2" t="s">
        <v>118</v>
      </c>
      <c r="H659" s="107"/>
      <c r="I659" s="2" t="s">
        <v>153</v>
      </c>
      <c r="K659" s="2" t="s">
        <v>97</v>
      </c>
      <c r="L659" t="s">
        <v>0</v>
      </c>
      <c r="M659" s="2" t="s">
        <v>120</v>
      </c>
      <c r="O659">
        <v>4</v>
      </c>
      <c r="P659" s="1" t="s">
        <v>1</v>
      </c>
      <c r="Q659">
        <v>4</v>
      </c>
      <c r="S659">
        <f t="shared" si="120"/>
        <v>0</v>
      </c>
      <c r="T659">
        <f t="shared" si="121"/>
        <v>1</v>
      </c>
      <c r="U659">
        <f t="shared" si="122"/>
        <v>0</v>
      </c>
    </row>
    <row r="660" spans="1:21">
      <c r="A660" s="379">
        <v>653</v>
      </c>
      <c r="B660" s="68">
        <v>41</v>
      </c>
      <c r="C660">
        <v>13</v>
      </c>
      <c r="D660" s="81">
        <v>32236</v>
      </c>
      <c r="E660" s="2" t="s">
        <v>94</v>
      </c>
      <c r="F660" s="94" t="s">
        <v>0</v>
      </c>
      <c r="G660" s="2" t="s">
        <v>118</v>
      </c>
      <c r="H660" s="107">
        <v>0</v>
      </c>
      <c r="I660" s="2" t="s">
        <v>153</v>
      </c>
      <c r="K660" s="2" t="s">
        <v>97</v>
      </c>
      <c r="L660" t="s">
        <v>0</v>
      </c>
      <c r="M660" s="2" t="s">
        <v>121</v>
      </c>
      <c r="O660">
        <v>4</v>
      </c>
      <c r="P660" s="1" t="s">
        <v>1</v>
      </c>
      <c r="Q660">
        <v>6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>
      <c r="A661" s="379">
        <v>654</v>
      </c>
      <c r="B661" s="68">
        <v>41</v>
      </c>
      <c r="C661">
        <v>14</v>
      </c>
      <c r="D661" s="81">
        <v>32236</v>
      </c>
      <c r="E661" s="2" t="s">
        <v>94</v>
      </c>
      <c r="F661" s="94" t="s">
        <v>0</v>
      </c>
      <c r="G661" s="2" t="s">
        <v>118</v>
      </c>
      <c r="H661" s="107">
        <v>0</v>
      </c>
      <c r="I661" s="2" t="s">
        <v>153</v>
      </c>
      <c r="K661" s="2" t="s">
        <v>95</v>
      </c>
      <c r="L661" t="s">
        <v>0</v>
      </c>
      <c r="M661" s="2" t="s">
        <v>119</v>
      </c>
      <c r="O661">
        <v>5</v>
      </c>
      <c r="P661" s="1" t="s">
        <v>1</v>
      </c>
      <c r="Q661">
        <v>7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>
      <c r="A662" s="379">
        <v>655</v>
      </c>
      <c r="B662" s="68">
        <v>41</v>
      </c>
      <c r="C662">
        <v>15</v>
      </c>
      <c r="D662" s="81">
        <v>32236</v>
      </c>
      <c r="E662" s="2" t="s">
        <v>94</v>
      </c>
      <c r="F662" s="94" t="s">
        <v>0</v>
      </c>
      <c r="G662" s="2" t="s">
        <v>118</v>
      </c>
      <c r="H662" s="107">
        <v>0</v>
      </c>
      <c r="I662" s="2" t="s">
        <v>153</v>
      </c>
      <c r="K662" s="2" t="s">
        <v>93</v>
      </c>
      <c r="L662" t="s">
        <v>0</v>
      </c>
      <c r="M662" s="2" t="s">
        <v>122</v>
      </c>
      <c r="O662">
        <v>4</v>
      </c>
      <c r="P662" s="1" t="s">
        <v>1</v>
      </c>
      <c r="Q662">
        <v>5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>
      <c r="A663" s="379">
        <v>656</v>
      </c>
      <c r="B663" s="68">
        <v>41</v>
      </c>
      <c r="C663">
        <v>16</v>
      </c>
      <c r="D663" s="81">
        <v>32236</v>
      </c>
      <c r="E663" s="2" t="s">
        <v>94</v>
      </c>
      <c r="F663" s="94" t="s">
        <v>0</v>
      </c>
      <c r="G663" s="2" t="s">
        <v>118</v>
      </c>
      <c r="H663" s="107">
        <v>0</v>
      </c>
      <c r="I663" s="2" t="s">
        <v>153</v>
      </c>
      <c r="K663" s="2" t="s">
        <v>96</v>
      </c>
      <c r="L663" t="s">
        <v>0</v>
      </c>
      <c r="M663" s="2" t="s">
        <v>120</v>
      </c>
      <c r="O663">
        <v>5</v>
      </c>
      <c r="P663" s="1" t="s">
        <v>1</v>
      </c>
      <c r="Q663">
        <v>6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>
      <c r="A664" s="379">
        <v>657</v>
      </c>
      <c r="B664" s="68">
        <v>42</v>
      </c>
      <c r="C664">
        <v>1</v>
      </c>
      <c r="D664" s="81">
        <v>32236</v>
      </c>
      <c r="E664" s="2" t="s">
        <v>125</v>
      </c>
      <c r="F664" s="94" t="s">
        <v>0</v>
      </c>
      <c r="G664" s="2" t="s">
        <v>118</v>
      </c>
      <c r="H664" s="107">
        <v>0</v>
      </c>
      <c r="I664" s="2" t="s">
        <v>153</v>
      </c>
      <c r="K664" s="2" t="s">
        <v>127</v>
      </c>
      <c r="L664" t="s">
        <v>0</v>
      </c>
      <c r="M664" s="2" t="s">
        <v>119</v>
      </c>
      <c r="O664">
        <v>3</v>
      </c>
      <c r="P664" s="1" t="s">
        <v>1</v>
      </c>
      <c r="Q664">
        <v>4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>
      <c r="A665" s="379">
        <v>658</v>
      </c>
      <c r="B665" s="68">
        <v>42</v>
      </c>
      <c r="C665">
        <v>2</v>
      </c>
      <c r="D665" s="81">
        <v>32236</v>
      </c>
      <c r="E665" s="2" t="s">
        <v>125</v>
      </c>
      <c r="F665" s="94" t="s">
        <v>0</v>
      </c>
      <c r="G665" s="2" t="s">
        <v>118</v>
      </c>
      <c r="H665" s="107"/>
      <c r="I665" s="2" t="s">
        <v>153</v>
      </c>
      <c r="K665" s="2" t="s">
        <v>124</v>
      </c>
      <c r="L665" t="s">
        <v>0</v>
      </c>
      <c r="M665" s="2" t="s">
        <v>121</v>
      </c>
      <c r="O665">
        <v>3</v>
      </c>
      <c r="P665" s="1" t="s">
        <v>1</v>
      </c>
      <c r="Q665">
        <v>3</v>
      </c>
      <c r="S665">
        <f t="shared" ref="S665:S680" si="123">IF(O665&gt;Q665,1,0)</f>
        <v>0</v>
      </c>
      <c r="T665">
        <f t="shared" ref="T665:T680" si="124">IF(ISNUMBER(Q665),IF(O665=Q665,1,0),0)</f>
        <v>1</v>
      </c>
      <c r="U665">
        <f t="shared" ref="U665:U680" si="125">IF(O665&lt;Q665,1,0)</f>
        <v>0</v>
      </c>
    </row>
    <row r="666" spans="1:21">
      <c r="A666" s="379">
        <v>659</v>
      </c>
      <c r="B666" s="68">
        <v>42</v>
      </c>
      <c r="C666">
        <v>3</v>
      </c>
      <c r="D666" s="81">
        <v>32236</v>
      </c>
      <c r="E666" s="2" t="s">
        <v>125</v>
      </c>
      <c r="F666" s="94" t="s">
        <v>0</v>
      </c>
      <c r="G666" s="2" t="s">
        <v>118</v>
      </c>
      <c r="H666" s="107">
        <v>0</v>
      </c>
      <c r="I666" s="2" t="s">
        <v>153</v>
      </c>
      <c r="K666" s="2" t="s">
        <v>129</v>
      </c>
      <c r="L666" t="s">
        <v>0</v>
      </c>
      <c r="M666" s="2" t="s">
        <v>120</v>
      </c>
      <c r="O666">
        <v>3</v>
      </c>
      <c r="P666" s="1" t="s">
        <v>1</v>
      </c>
      <c r="Q666">
        <v>11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>
      <c r="A667" s="379">
        <v>660</v>
      </c>
      <c r="B667" s="68">
        <v>42</v>
      </c>
      <c r="C667">
        <v>4</v>
      </c>
      <c r="D667" s="81">
        <v>32236</v>
      </c>
      <c r="E667" s="2" t="s">
        <v>125</v>
      </c>
      <c r="F667" s="94" t="s">
        <v>0</v>
      </c>
      <c r="G667" s="2" t="s">
        <v>118</v>
      </c>
      <c r="H667" s="107">
        <v>0</v>
      </c>
      <c r="I667" s="2" t="s">
        <v>153</v>
      </c>
      <c r="K667" s="2" t="s">
        <v>128</v>
      </c>
      <c r="L667" t="s">
        <v>0</v>
      </c>
      <c r="M667" s="2" t="s">
        <v>122</v>
      </c>
      <c r="O667">
        <v>2</v>
      </c>
      <c r="P667" s="1" t="s">
        <v>1</v>
      </c>
      <c r="Q667">
        <v>10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>
      <c r="A668" s="379">
        <v>661</v>
      </c>
      <c r="B668" s="68">
        <v>42</v>
      </c>
      <c r="C668">
        <v>5</v>
      </c>
      <c r="D668" s="81">
        <v>32236</v>
      </c>
      <c r="E668" s="2" t="s">
        <v>125</v>
      </c>
      <c r="F668" s="94" t="s">
        <v>0</v>
      </c>
      <c r="G668" s="2" t="s">
        <v>118</v>
      </c>
      <c r="H668" s="107"/>
      <c r="I668" s="2" t="s">
        <v>153</v>
      </c>
      <c r="K668" s="2" t="s">
        <v>124</v>
      </c>
      <c r="L668" t="s">
        <v>0</v>
      </c>
      <c r="M668" s="2" t="s">
        <v>119</v>
      </c>
      <c r="O668">
        <v>5</v>
      </c>
      <c r="P668" s="1" t="s">
        <v>1</v>
      </c>
      <c r="Q668">
        <v>4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>
      <c r="A669" s="379">
        <v>662</v>
      </c>
      <c r="B669" s="68">
        <v>42</v>
      </c>
      <c r="C669">
        <v>6</v>
      </c>
      <c r="D669" s="81">
        <v>32236</v>
      </c>
      <c r="E669" s="2" t="s">
        <v>125</v>
      </c>
      <c r="F669" s="94" t="s">
        <v>0</v>
      </c>
      <c r="G669" s="2" t="s">
        <v>118</v>
      </c>
      <c r="H669" s="107"/>
      <c r="I669" s="2" t="s">
        <v>153</v>
      </c>
      <c r="K669" s="2" t="s">
        <v>129</v>
      </c>
      <c r="L669" t="s">
        <v>0</v>
      </c>
      <c r="M669" s="2" t="s">
        <v>121</v>
      </c>
      <c r="O669">
        <v>8</v>
      </c>
      <c r="P669" s="1" t="s">
        <v>1</v>
      </c>
      <c r="Q669">
        <v>2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>
      <c r="A670" s="379">
        <v>663</v>
      </c>
      <c r="B670" s="68">
        <v>42</v>
      </c>
      <c r="C670">
        <v>7</v>
      </c>
      <c r="D670" s="81">
        <v>32236</v>
      </c>
      <c r="E670" s="2" t="s">
        <v>125</v>
      </c>
      <c r="F670" s="94" t="s">
        <v>0</v>
      </c>
      <c r="G670" s="2" t="s">
        <v>118</v>
      </c>
      <c r="H670" s="107">
        <v>0</v>
      </c>
      <c r="I670" s="2" t="s">
        <v>153</v>
      </c>
      <c r="K670" s="2" t="s">
        <v>128</v>
      </c>
      <c r="L670" t="s">
        <v>0</v>
      </c>
      <c r="M670" s="2" t="s">
        <v>120</v>
      </c>
      <c r="O670">
        <v>3</v>
      </c>
      <c r="P670" s="1" t="s">
        <v>1</v>
      </c>
      <c r="Q670">
        <v>5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>
      <c r="A671" s="379">
        <v>664</v>
      </c>
      <c r="B671" s="68">
        <v>42</v>
      </c>
      <c r="C671">
        <v>8</v>
      </c>
      <c r="D671" s="81">
        <v>32236</v>
      </c>
      <c r="E671" s="2" t="s">
        <v>125</v>
      </c>
      <c r="F671" s="94" t="s">
        <v>0</v>
      </c>
      <c r="G671" s="2" t="s">
        <v>118</v>
      </c>
      <c r="H671" s="107"/>
      <c r="I671" s="2" t="s">
        <v>153</v>
      </c>
      <c r="K671" s="2" t="s">
        <v>127</v>
      </c>
      <c r="L671" t="s">
        <v>0</v>
      </c>
      <c r="M671" s="2" t="s">
        <v>122</v>
      </c>
      <c r="O671">
        <v>4</v>
      </c>
      <c r="P671" s="1" t="s">
        <v>1</v>
      </c>
      <c r="Q671">
        <v>3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>
      <c r="A672" s="379">
        <v>665</v>
      </c>
      <c r="B672" s="68">
        <v>42</v>
      </c>
      <c r="C672">
        <v>9</v>
      </c>
      <c r="D672" s="81">
        <v>32236</v>
      </c>
      <c r="E672" s="2" t="s">
        <v>125</v>
      </c>
      <c r="F672" s="94" t="s">
        <v>0</v>
      </c>
      <c r="G672" s="2" t="s">
        <v>118</v>
      </c>
      <c r="H672" s="107"/>
      <c r="I672" s="2" t="s">
        <v>153</v>
      </c>
      <c r="K672" s="2" t="s">
        <v>128</v>
      </c>
      <c r="L672" t="s">
        <v>0</v>
      </c>
      <c r="M672" s="2" t="s">
        <v>121</v>
      </c>
      <c r="O672">
        <v>3</v>
      </c>
      <c r="P672" s="1" t="s">
        <v>1</v>
      </c>
      <c r="Q672">
        <v>3</v>
      </c>
      <c r="S672">
        <f t="shared" si="123"/>
        <v>0</v>
      </c>
      <c r="T672">
        <f t="shared" si="124"/>
        <v>1</v>
      </c>
      <c r="U672">
        <f t="shared" si="125"/>
        <v>0</v>
      </c>
    </row>
    <row r="673" spans="1:21">
      <c r="A673" s="379">
        <v>666</v>
      </c>
      <c r="B673" s="68">
        <v>42</v>
      </c>
      <c r="C673">
        <v>10</v>
      </c>
      <c r="D673" s="81">
        <v>32236</v>
      </c>
      <c r="E673" s="2" t="s">
        <v>125</v>
      </c>
      <c r="F673" s="94" t="s">
        <v>0</v>
      </c>
      <c r="G673" s="2" t="s">
        <v>118</v>
      </c>
      <c r="H673" s="107"/>
      <c r="I673" s="2" t="s">
        <v>153</v>
      </c>
      <c r="K673" s="2" t="s">
        <v>129</v>
      </c>
      <c r="L673" t="s">
        <v>0</v>
      </c>
      <c r="M673" s="2" t="s">
        <v>119</v>
      </c>
      <c r="O673">
        <v>4</v>
      </c>
      <c r="P673" s="1" t="s">
        <v>1</v>
      </c>
      <c r="Q673">
        <v>4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>
      <c r="A674" s="379">
        <v>667</v>
      </c>
      <c r="B674" s="68">
        <v>42</v>
      </c>
      <c r="C674">
        <v>11</v>
      </c>
      <c r="D674" s="81">
        <v>32236</v>
      </c>
      <c r="E674" s="2" t="s">
        <v>125</v>
      </c>
      <c r="F674" s="94" t="s">
        <v>0</v>
      </c>
      <c r="G674" s="2" t="s">
        <v>118</v>
      </c>
      <c r="H674" s="107">
        <v>0</v>
      </c>
      <c r="I674" s="2" t="s">
        <v>153</v>
      </c>
      <c r="K674" s="2" t="s">
        <v>124</v>
      </c>
      <c r="L674" t="s">
        <v>0</v>
      </c>
      <c r="M674" s="2" t="s">
        <v>122</v>
      </c>
      <c r="O674">
        <v>2</v>
      </c>
      <c r="P674" s="1" t="s">
        <v>1</v>
      </c>
      <c r="Q674">
        <v>4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>
      <c r="A675" s="379">
        <v>668</v>
      </c>
      <c r="B675" s="68">
        <v>42</v>
      </c>
      <c r="C675">
        <v>12</v>
      </c>
      <c r="D675" s="81">
        <v>32236</v>
      </c>
      <c r="E675" s="2" t="s">
        <v>125</v>
      </c>
      <c r="F675" s="94" t="s">
        <v>0</v>
      </c>
      <c r="G675" s="2" t="s">
        <v>118</v>
      </c>
      <c r="H675" s="107">
        <v>0</v>
      </c>
      <c r="I675" s="2" t="s">
        <v>153</v>
      </c>
      <c r="K675" s="2" t="s">
        <v>127</v>
      </c>
      <c r="L675" t="s">
        <v>0</v>
      </c>
      <c r="M675" s="2" t="s">
        <v>120</v>
      </c>
      <c r="O675">
        <v>3</v>
      </c>
      <c r="P675" s="1" t="s">
        <v>1</v>
      </c>
      <c r="Q675">
        <v>4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>
      <c r="A676" s="379">
        <v>669</v>
      </c>
      <c r="B676" s="68">
        <v>42</v>
      </c>
      <c r="C676">
        <v>13</v>
      </c>
      <c r="D676" s="81">
        <v>32236</v>
      </c>
      <c r="E676" s="2" t="s">
        <v>125</v>
      </c>
      <c r="F676" s="94" t="s">
        <v>0</v>
      </c>
      <c r="G676" s="2" t="s">
        <v>118</v>
      </c>
      <c r="H676" s="107"/>
      <c r="I676" s="2" t="s">
        <v>153</v>
      </c>
      <c r="K676" s="2" t="s">
        <v>127</v>
      </c>
      <c r="L676" t="s">
        <v>0</v>
      </c>
      <c r="M676" s="2" t="s">
        <v>121</v>
      </c>
      <c r="O676">
        <v>4</v>
      </c>
      <c r="P676" s="1" t="s">
        <v>1</v>
      </c>
      <c r="Q676">
        <v>1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>
      <c r="A677" s="379">
        <v>670</v>
      </c>
      <c r="B677" s="68">
        <v>42</v>
      </c>
      <c r="C677">
        <v>14</v>
      </c>
      <c r="D677" s="81">
        <v>32236</v>
      </c>
      <c r="E677" s="2" t="s">
        <v>125</v>
      </c>
      <c r="F677" s="94" t="s">
        <v>0</v>
      </c>
      <c r="G677" s="2" t="s">
        <v>118</v>
      </c>
      <c r="H677" s="107"/>
      <c r="I677" s="2" t="s">
        <v>153</v>
      </c>
      <c r="K677" s="2" t="s">
        <v>128</v>
      </c>
      <c r="L677" t="s">
        <v>0</v>
      </c>
      <c r="M677" s="2" t="s">
        <v>119</v>
      </c>
      <c r="O677">
        <v>5</v>
      </c>
      <c r="P677" s="1" t="s">
        <v>1</v>
      </c>
      <c r="Q677">
        <v>5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>
      <c r="A678" s="379">
        <v>671</v>
      </c>
      <c r="B678" s="68">
        <v>42</v>
      </c>
      <c r="C678">
        <v>15</v>
      </c>
      <c r="D678" s="81">
        <v>32236</v>
      </c>
      <c r="E678" s="2" t="s">
        <v>125</v>
      </c>
      <c r="F678" s="94" t="s">
        <v>0</v>
      </c>
      <c r="G678" s="2" t="s">
        <v>118</v>
      </c>
      <c r="H678" s="107">
        <v>0</v>
      </c>
      <c r="I678" s="2" t="s">
        <v>153</v>
      </c>
      <c r="K678" s="2" t="s">
        <v>129</v>
      </c>
      <c r="L678" t="s">
        <v>0</v>
      </c>
      <c r="M678" s="2" t="s">
        <v>122</v>
      </c>
      <c r="O678">
        <v>5</v>
      </c>
      <c r="P678" s="1" t="s">
        <v>1</v>
      </c>
      <c r="Q678">
        <v>9</v>
      </c>
      <c r="S678">
        <f t="shared" si="123"/>
        <v>0</v>
      </c>
      <c r="T678">
        <f t="shared" si="124"/>
        <v>0</v>
      </c>
      <c r="U678">
        <f t="shared" si="125"/>
        <v>1</v>
      </c>
    </row>
    <row r="679" spans="1:21">
      <c r="A679" s="379">
        <v>672</v>
      </c>
      <c r="B679" s="68">
        <v>42</v>
      </c>
      <c r="C679">
        <v>16</v>
      </c>
      <c r="D679" s="81">
        <v>32236</v>
      </c>
      <c r="E679" s="2" t="s">
        <v>125</v>
      </c>
      <c r="F679" s="94" t="s">
        <v>0</v>
      </c>
      <c r="G679" s="2" t="s">
        <v>118</v>
      </c>
      <c r="H679" s="107">
        <v>0</v>
      </c>
      <c r="I679" s="2" t="s">
        <v>153</v>
      </c>
      <c r="K679" s="2" t="s">
        <v>124</v>
      </c>
      <c r="L679" t="s">
        <v>0</v>
      </c>
      <c r="M679" s="2" t="s">
        <v>120</v>
      </c>
      <c r="O679">
        <v>4</v>
      </c>
      <c r="P679" s="1" t="s">
        <v>1</v>
      </c>
      <c r="Q679">
        <v>5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>
      <c r="A680" s="379">
        <v>673</v>
      </c>
      <c r="B680" s="68">
        <v>43</v>
      </c>
      <c r="C680">
        <v>1</v>
      </c>
      <c r="D680" s="81">
        <v>32243</v>
      </c>
      <c r="E680" s="2" t="s">
        <v>106</v>
      </c>
      <c r="F680" s="94" t="s">
        <v>0</v>
      </c>
      <c r="G680" s="2" t="s">
        <v>94</v>
      </c>
      <c r="H680" s="107"/>
      <c r="I680" s="2" t="s">
        <v>153</v>
      </c>
      <c r="K680" s="2" t="s">
        <v>107</v>
      </c>
      <c r="L680" t="s">
        <v>0</v>
      </c>
      <c r="M680" s="2" t="s">
        <v>95</v>
      </c>
      <c r="O680">
        <v>3</v>
      </c>
      <c r="P680" s="1" t="s">
        <v>1</v>
      </c>
      <c r="Q680">
        <v>3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>
      <c r="A681" s="379">
        <v>674</v>
      </c>
      <c r="B681" s="68">
        <v>43</v>
      </c>
      <c r="C681">
        <v>2</v>
      </c>
      <c r="D681" s="81">
        <v>32243</v>
      </c>
      <c r="E681" s="2" t="s">
        <v>106</v>
      </c>
      <c r="F681" s="94" t="s">
        <v>0</v>
      </c>
      <c r="G681" s="2" t="s">
        <v>94</v>
      </c>
      <c r="H681" s="107"/>
      <c r="I681" s="2" t="s">
        <v>153</v>
      </c>
      <c r="K681" s="2" t="s">
        <v>105</v>
      </c>
      <c r="L681" t="s">
        <v>0</v>
      </c>
      <c r="M681" s="2" t="s">
        <v>97</v>
      </c>
      <c r="O681">
        <v>5</v>
      </c>
      <c r="P681" s="1" t="s">
        <v>1</v>
      </c>
      <c r="Q681">
        <v>3</v>
      </c>
      <c r="S681">
        <f t="shared" ref="S681:S696" si="126">IF(O681&gt;Q681,1,0)</f>
        <v>1</v>
      </c>
      <c r="T681">
        <f t="shared" ref="T681:T696" si="127">IF(ISNUMBER(Q681),IF(O681=Q681,1,0),0)</f>
        <v>0</v>
      </c>
      <c r="U681">
        <f t="shared" ref="U681:U696" si="128">IF(O681&lt;Q681,1,0)</f>
        <v>0</v>
      </c>
    </row>
    <row r="682" spans="1:21">
      <c r="A682" s="379">
        <v>675</v>
      </c>
      <c r="B682" s="68">
        <v>43</v>
      </c>
      <c r="C682">
        <v>3</v>
      </c>
      <c r="D682" s="81">
        <v>32243</v>
      </c>
      <c r="E682" s="2" t="s">
        <v>106</v>
      </c>
      <c r="F682" s="94" t="s">
        <v>0</v>
      </c>
      <c r="G682" s="2" t="s">
        <v>94</v>
      </c>
      <c r="H682" s="107">
        <v>0</v>
      </c>
      <c r="I682" s="2" t="s">
        <v>153</v>
      </c>
      <c r="K682" s="2" t="s">
        <v>108</v>
      </c>
      <c r="L682" t="s">
        <v>0</v>
      </c>
      <c r="M682" s="2" t="s">
        <v>93</v>
      </c>
      <c r="O682">
        <v>0</v>
      </c>
      <c r="P682" s="1" t="s">
        <v>1</v>
      </c>
      <c r="Q682">
        <v>1</v>
      </c>
      <c r="S682">
        <f t="shared" si="126"/>
        <v>0</v>
      </c>
      <c r="T682">
        <f t="shared" si="127"/>
        <v>0</v>
      </c>
      <c r="U682">
        <f t="shared" si="128"/>
        <v>1</v>
      </c>
    </row>
    <row r="683" spans="1:21">
      <c r="A683" s="379">
        <v>676</v>
      </c>
      <c r="B683" s="68">
        <v>43</v>
      </c>
      <c r="C683">
        <v>4</v>
      </c>
      <c r="D683" s="81">
        <v>32243</v>
      </c>
      <c r="E683" s="2" t="s">
        <v>106</v>
      </c>
      <c r="F683" s="94" t="s">
        <v>0</v>
      </c>
      <c r="G683" s="2" t="s">
        <v>94</v>
      </c>
      <c r="H683" s="107"/>
      <c r="I683" s="2" t="s">
        <v>153</v>
      </c>
      <c r="K683" s="2" t="s">
        <v>109</v>
      </c>
      <c r="L683" t="s">
        <v>0</v>
      </c>
      <c r="M683" s="2" t="s">
        <v>96</v>
      </c>
      <c r="O683">
        <v>3</v>
      </c>
      <c r="P683" s="1" t="s">
        <v>1</v>
      </c>
      <c r="Q683">
        <v>2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>
      <c r="A684" s="379">
        <v>677</v>
      </c>
      <c r="B684" s="68">
        <v>43</v>
      </c>
      <c r="C684">
        <v>5</v>
      </c>
      <c r="D684" s="81">
        <v>32243</v>
      </c>
      <c r="E684" s="2" t="s">
        <v>106</v>
      </c>
      <c r="F684" s="94" t="s">
        <v>0</v>
      </c>
      <c r="G684" s="2" t="s">
        <v>94</v>
      </c>
      <c r="H684" s="107"/>
      <c r="I684" s="2" t="s">
        <v>153</v>
      </c>
      <c r="K684" s="2" t="s">
        <v>105</v>
      </c>
      <c r="L684" t="s">
        <v>0</v>
      </c>
      <c r="M684" s="2" t="s">
        <v>95</v>
      </c>
      <c r="O684">
        <v>5</v>
      </c>
      <c r="P684" s="1" t="s">
        <v>1</v>
      </c>
      <c r="Q684">
        <v>4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>
      <c r="A685" s="379">
        <v>678</v>
      </c>
      <c r="B685" s="68">
        <v>43</v>
      </c>
      <c r="C685">
        <v>6</v>
      </c>
      <c r="D685" s="81">
        <v>32243</v>
      </c>
      <c r="E685" s="2" t="s">
        <v>106</v>
      </c>
      <c r="F685" s="94" t="s">
        <v>0</v>
      </c>
      <c r="G685" s="2" t="s">
        <v>94</v>
      </c>
      <c r="H685" s="107"/>
      <c r="I685" s="2" t="s">
        <v>153</v>
      </c>
      <c r="K685" s="2" t="s">
        <v>108</v>
      </c>
      <c r="L685" t="s">
        <v>0</v>
      </c>
      <c r="M685" s="2" t="s">
        <v>97</v>
      </c>
      <c r="O685">
        <v>5</v>
      </c>
      <c r="P685" s="1" t="s">
        <v>1</v>
      </c>
      <c r="Q685">
        <v>5</v>
      </c>
      <c r="S685">
        <f t="shared" si="126"/>
        <v>0</v>
      </c>
      <c r="T685">
        <f t="shared" si="127"/>
        <v>1</v>
      </c>
      <c r="U685">
        <f t="shared" si="128"/>
        <v>0</v>
      </c>
    </row>
    <row r="686" spans="1:21">
      <c r="A686" s="379">
        <v>679</v>
      </c>
      <c r="B686" s="68">
        <v>43</v>
      </c>
      <c r="C686">
        <v>7</v>
      </c>
      <c r="D686" s="81">
        <v>32243</v>
      </c>
      <c r="E686" s="2" t="s">
        <v>106</v>
      </c>
      <c r="F686" s="94" t="s">
        <v>0</v>
      </c>
      <c r="G686" s="2" t="s">
        <v>94</v>
      </c>
      <c r="H686" s="107">
        <v>0</v>
      </c>
      <c r="I686" s="2" t="s">
        <v>153</v>
      </c>
      <c r="K686" s="2" t="s">
        <v>109</v>
      </c>
      <c r="L686" t="s">
        <v>0</v>
      </c>
      <c r="M686" s="2" t="s">
        <v>93</v>
      </c>
      <c r="O686">
        <v>3</v>
      </c>
      <c r="P686" s="1" t="s">
        <v>1</v>
      </c>
      <c r="Q686">
        <v>4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>
      <c r="A687" s="379">
        <v>680</v>
      </c>
      <c r="B687" s="68">
        <v>43</v>
      </c>
      <c r="C687">
        <v>8</v>
      </c>
      <c r="D687" s="81">
        <v>32243</v>
      </c>
      <c r="E687" s="2" t="s">
        <v>106</v>
      </c>
      <c r="F687" s="94" t="s">
        <v>0</v>
      </c>
      <c r="G687" s="2" t="s">
        <v>94</v>
      </c>
      <c r="H687" s="107">
        <v>0</v>
      </c>
      <c r="I687" s="2" t="s">
        <v>153</v>
      </c>
      <c r="K687" s="2" t="s">
        <v>107</v>
      </c>
      <c r="L687" t="s">
        <v>0</v>
      </c>
      <c r="M687" s="2" t="s">
        <v>96</v>
      </c>
      <c r="O687">
        <v>3</v>
      </c>
      <c r="P687" s="1" t="s">
        <v>1</v>
      </c>
      <c r="Q687">
        <v>6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>
      <c r="A688" s="379">
        <v>681</v>
      </c>
      <c r="B688" s="68">
        <v>43</v>
      </c>
      <c r="C688">
        <v>9</v>
      </c>
      <c r="D688" s="81">
        <v>32243</v>
      </c>
      <c r="E688" s="2" t="s">
        <v>106</v>
      </c>
      <c r="F688" s="94" t="s">
        <v>0</v>
      </c>
      <c r="G688" s="2" t="s">
        <v>94</v>
      </c>
      <c r="H688" s="107"/>
      <c r="I688" s="2" t="s">
        <v>153</v>
      </c>
      <c r="K688" s="2" t="s">
        <v>109</v>
      </c>
      <c r="L688" t="s">
        <v>0</v>
      </c>
      <c r="M688" s="2" t="s">
        <v>97</v>
      </c>
      <c r="O688">
        <v>5</v>
      </c>
      <c r="P688" s="1" t="s">
        <v>1</v>
      </c>
      <c r="Q688">
        <v>3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>
      <c r="A689" s="379">
        <v>682</v>
      </c>
      <c r="B689" s="68">
        <v>43</v>
      </c>
      <c r="C689">
        <v>10</v>
      </c>
      <c r="D689" s="81">
        <v>32243</v>
      </c>
      <c r="E689" s="2" t="s">
        <v>106</v>
      </c>
      <c r="F689" s="94" t="s">
        <v>0</v>
      </c>
      <c r="G689" s="2" t="s">
        <v>94</v>
      </c>
      <c r="H689" s="107"/>
      <c r="I689" s="2" t="s">
        <v>153</v>
      </c>
      <c r="K689" s="2" t="s">
        <v>108</v>
      </c>
      <c r="L689" t="s">
        <v>0</v>
      </c>
      <c r="M689" s="2" t="s">
        <v>95</v>
      </c>
      <c r="O689">
        <v>6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>
      <c r="A690" s="379">
        <v>683</v>
      </c>
      <c r="B690" s="68">
        <v>43</v>
      </c>
      <c r="C690">
        <v>11</v>
      </c>
      <c r="D690" s="81">
        <v>32243</v>
      </c>
      <c r="E690" s="2" t="s">
        <v>106</v>
      </c>
      <c r="F690" s="94" t="s">
        <v>0</v>
      </c>
      <c r="G690" s="2" t="s">
        <v>94</v>
      </c>
      <c r="H690" s="107"/>
      <c r="I690" s="2" t="s">
        <v>153</v>
      </c>
      <c r="K690" s="2" t="s">
        <v>105</v>
      </c>
      <c r="L690" t="s">
        <v>0</v>
      </c>
      <c r="M690" s="2" t="s">
        <v>96</v>
      </c>
      <c r="O690">
        <v>7</v>
      </c>
      <c r="P690" s="1" t="s">
        <v>1</v>
      </c>
      <c r="Q690">
        <v>1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>
      <c r="A691" s="379">
        <v>684</v>
      </c>
      <c r="B691" s="68">
        <v>43</v>
      </c>
      <c r="C691">
        <v>12</v>
      </c>
      <c r="D691" s="81">
        <v>32243</v>
      </c>
      <c r="E691" s="2" t="s">
        <v>106</v>
      </c>
      <c r="F691" s="94" t="s">
        <v>0</v>
      </c>
      <c r="G691" s="2" t="s">
        <v>94</v>
      </c>
      <c r="H691" s="107">
        <v>0</v>
      </c>
      <c r="I691" s="2" t="s">
        <v>153</v>
      </c>
      <c r="K691" s="2" t="s">
        <v>107</v>
      </c>
      <c r="L691" t="s">
        <v>0</v>
      </c>
      <c r="M691" s="2" t="s">
        <v>93</v>
      </c>
      <c r="O691">
        <v>2</v>
      </c>
      <c r="P691" s="1" t="s">
        <v>1</v>
      </c>
      <c r="Q691">
        <v>5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>
      <c r="A692" s="379">
        <v>685</v>
      </c>
      <c r="B692" s="68">
        <v>43</v>
      </c>
      <c r="C692">
        <v>13</v>
      </c>
      <c r="D692" s="81">
        <v>32243</v>
      </c>
      <c r="E692" s="2" t="s">
        <v>106</v>
      </c>
      <c r="F692" s="94" t="s">
        <v>0</v>
      </c>
      <c r="G692" s="2" t="s">
        <v>94</v>
      </c>
      <c r="H692" s="107"/>
      <c r="I692" s="2" t="s">
        <v>153</v>
      </c>
      <c r="K692" s="2" t="s">
        <v>107</v>
      </c>
      <c r="L692" t="s">
        <v>0</v>
      </c>
      <c r="M692" s="2" t="s">
        <v>97</v>
      </c>
      <c r="O692">
        <v>5</v>
      </c>
      <c r="P692" s="1" t="s">
        <v>1</v>
      </c>
      <c r="Q692">
        <v>4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>
      <c r="A693" s="379">
        <v>686</v>
      </c>
      <c r="B693" s="68">
        <v>43</v>
      </c>
      <c r="C693">
        <v>14</v>
      </c>
      <c r="D693" s="81">
        <v>32243</v>
      </c>
      <c r="E693" s="2" t="s">
        <v>106</v>
      </c>
      <c r="F693" s="94" t="s">
        <v>0</v>
      </c>
      <c r="G693" s="2" t="s">
        <v>94</v>
      </c>
      <c r="H693" s="107">
        <v>0</v>
      </c>
      <c r="I693" s="2" t="s">
        <v>153</v>
      </c>
      <c r="K693" s="2" t="s">
        <v>109</v>
      </c>
      <c r="L693" t="s">
        <v>0</v>
      </c>
      <c r="M693" s="2" t="s">
        <v>95</v>
      </c>
      <c r="O693">
        <v>3</v>
      </c>
      <c r="P693" s="1" t="s">
        <v>1</v>
      </c>
      <c r="Q693">
        <v>4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>
      <c r="A694" s="379">
        <v>687</v>
      </c>
      <c r="B694" s="68">
        <v>43</v>
      </c>
      <c r="C694">
        <v>15</v>
      </c>
      <c r="D694" s="81">
        <v>32243</v>
      </c>
      <c r="E694" s="2" t="s">
        <v>106</v>
      </c>
      <c r="F694" s="94" t="s">
        <v>0</v>
      </c>
      <c r="G694" s="2" t="s">
        <v>94</v>
      </c>
      <c r="H694" s="107"/>
      <c r="I694" s="2" t="s">
        <v>153</v>
      </c>
      <c r="K694" s="2" t="s">
        <v>108</v>
      </c>
      <c r="L694" t="s">
        <v>0</v>
      </c>
      <c r="M694" s="2" t="s">
        <v>96</v>
      </c>
      <c r="O694">
        <v>3</v>
      </c>
      <c r="P694" s="1" t="s">
        <v>1</v>
      </c>
      <c r="Q694">
        <v>3</v>
      </c>
      <c r="S694">
        <f t="shared" si="126"/>
        <v>0</v>
      </c>
      <c r="T694">
        <f t="shared" si="127"/>
        <v>1</v>
      </c>
      <c r="U694">
        <f t="shared" si="128"/>
        <v>0</v>
      </c>
    </row>
    <row r="695" spans="1:21">
      <c r="A695" s="379">
        <v>688</v>
      </c>
      <c r="B695" s="68">
        <v>43</v>
      </c>
      <c r="C695">
        <v>16</v>
      </c>
      <c r="D695" s="81">
        <v>32243</v>
      </c>
      <c r="E695" s="2" t="s">
        <v>106</v>
      </c>
      <c r="F695" s="94" t="s">
        <v>0</v>
      </c>
      <c r="G695" s="2" t="s">
        <v>94</v>
      </c>
      <c r="H695" s="107"/>
      <c r="I695" s="2" t="s">
        <v>153</v>
      </c>
      <c r="K695" s="2" t="s">
        <v>105</v>
      </c>
      <c r="L695" t="s">
        <v>0</v>
      </c>
      <c r="M695" s="2" t="s">
        <v>93</v>
      </c>
      <c r="O695">
        <v>5</v>
      </c>
      <c r="P695" s="1" t="s">
        <v>1</v>
      </c>
      <c r="Q695">
        <v>5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>
      <c r="A696" s="379">
        <v>689</v>
      </c>
      <c r="B696" s="68">
        <v>44</v>
      </c>
      <c r="C696">
        <v>1</v>
      </c>
      <c r="D696" s="81">
        <v>32251</v>
      </c>
      <c r="E696" s="2" t="s">
        <v>170</v>
      </c>
      <c r="F696" s="94" t="s">
        <v>0</v>
      </c>
      <c r="G696" s="2" t="s">
        <v>374</v>
      </c>
      <c r="H696" s="107"/>
      <c r="I696" s="2" t="s">
        <v>153</v>
      </c>
      <c r="K696" s="2" t="s">
        <v>140</v>
      </c>
      <c r="L696" t="s">
        <v>0</v>
      </c>
      <c r="M696" s="2" t="s">
        <v>86</v>
      </c>
      <c r="O696">
        <v>5</v>
      </c>
      <c r="P696" s="1" t="s">
        <v>1</v>
      </c>
      <c r="Q696">
        <v>2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>
      <c r="A697" s="379">
        <v>690</v>
      </c>
      <c r="B697" s="68">
        <v>44</v>
      </c>
      <c r="C697">
        <v>2</v>
      </c>
      <c r="D697" s="81">
        <v>32251</v>
      </c>
      <c r="E697" s="2" t="s">
        <v>170</v>
      </c>
      <c r="F697" s="94" t="s">
        <v>0</v>
      </c>
      <c r="G697" s="2" t="s">
        <v>374</v>
      </c>
      <c r="H697" s="107"/>
      <c r="I697" s="2" t="s">
        <v>153</v>
      </c>
      <c r="K697" s="2" t="s">
        <v>138</v>
      </c>
      <c r="L697" t="s">
        <v>0</v>
      </c>
      <c r="M697" s="2" t="s">
        <v>82</v>
      </c>
      <c r="O697">
        <v>11</v>
      </c>
      <c r="P697" s="1" t="s">
        <v>1</v>
      </c>
      <c r="Q697">
        <v>2</v>
      </c>
      <c r="S697">
        <f t="shared" ref="S697:S712" si="129">IF(O697&gt;Q697,1,0)</f>
        <v>1</v>
      </c>
      <c r="T697">
        <f t="shared" ref="T697:T712" si="130">IF(ISNUMBER(Q697),IF(O697=Q697,1,0),0)</f>
        <v>0</v>
      </c>
      <c r="U697">
        <f t="shared" ref="U697:U712" si="131">IF(O697&lt;Q697,1,0)</f>
        <v>0</v>
      </c>
    </row>
    <row r="698" spans="1:21">
      <c r="A698" s="379">
        <v>691</v>
      </c>
      <c r="B698" s="68">
        <v>44</v>
      </c>
      <c r="C698">
        <v>3</v>
      </c>
      <c r="D698" s="81">
        <v>32251</v>
      </c>
      <c r="E698" s="2" t="s">
        <v>170</v>
      </c>
      <c r="F698" s="94" t="s">
        <v>0</v>
      </c>
      <c r="G698" s="2" t="s">
        <v>374</v>
      </c>
      <c r="H698" s="107"/>
      <c r="I698" s="2" t="s">
        <v>153</v>
      </c>
      <c r="K698" s="2" t="s">
        <v>141</v>
      </c>
      <c r="L698" t="s">
        <v>0</v>
      </c>
      <c r="M698" s="2" t="s">
        <v>85</v>
      </c>
      <c r="O698">
        <v>8</v>
      </c>
      <c r="P698" s="1" t="s">
        <v>1</v>
      </c>
      <c r="Q698">
        <v>5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>
      <c r="A699" s="379">
        <v>692</v>
      </c>
      <c r="B699" s="68">
        <v>44</v>
      </c>
      <c r="C699">
        <v>4</v>
      </c>
      <c r="D699" s="81">
        <v>32251</v>
      </c>
      <c r="E699" s="2" t="s">
        <v>170</v>
      </c>
      <c r="F699" s="94" t="s">
        <v>0</v>
      </c>
      <c r="G699" s="2" t="s">
        <v>374</v>
      </c>
      <c r="H699" s="107">
        <v>0</v>
      </c>
      <c r="I699" s="2" t="s">
        <v>153</v>
      </c>
      <c r="K699" s="2" t="s">
        <v>139</v>
      </c>
      <c r="L699" t="s">
        <v>0</v>
      </c>
      <c r="M699" s="2" t="s">
        <v>83</v>
      </c>
      <c r="O699">
        <v>0</v>
      </c>
      <c r="P699" s="1" t="s">
        <v>1</v>
      </c>
      <c r="Q699">
        <v>2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>
      <c r="A700" s="379">
        <v>693</v>
      </c>
      <c r="B700" s="68">
        <v>44</v>
      </c>
      <c r="C700">
        <v>5</v>
      </c>
      <c r="D700" s="81">
        <v>32251</v>
      </c>
      <c r="E700" s="2" t="s">
        <v>170</v>
      </c>
      <c r="F700" s="94" t="s">
        <v>0</v>
      </c>
      <c r="G700" s="2" t="s">
        <v>374</v>
      </c>
      <c r="H700" s="107"/>
      <c r="I700" s="2" t="s">
        <v>153</v>
      </c>
      <c r="K700" s="2" t="s">
        <v>138</v>
      </c>
      <c r="L700" t="s">
        <v>0</v>
      </c>
      <c r="M700" s="2" t="s">
        <v>86</v>
      </c>
      <c r="O700">
        <v>6</v>
      </c>
      <c r="P700" s="1" t="s">
        <v>1</v>
      </c>
      <c r="Q700">
        <v>3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>
      <c r="A701" s="379">
        <v>694</v>
      </c>
      <c r="B701" s="68">
        <v>44</v>
      </c>
      <c r="C701">
        <v>6</v>
      </c>
      <c r="D701" s="81">
        <v>32251</v>
      </c>
      <c r="E701" s="2" t="s">
        <v>170</v>
      </c>
      <c r="F701" s="94" t="s">
        <v>0</v>
      </c>
      <c r="G701" s="2" t="s">
        <v>374</v>
      </c>
      <c r="H701" s="107"/>
      <c r="I701" s="2" t="s">
        <v>153</v>
      </c>
      <c r="K701" s="2" t="s">
        <v>141</v>
      </c>
      <c r="L701" t="s">
        <v>0</v>
      </c>
      <c r="M701" s="2" t="s">
        <v>82</v>
      </c>
      <c r="O701">
        <v>8</v>
      </c>
      <c r="P701" s="1" t="s">
        <v>1</v>
      </c>
      <c r="Q701">
        <v>4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>
      <c r="A702" s="379">
        <v>695</v>
      </c>
      <c r="B702" s="68">
        <v>44</v>
      </c>
      <c r="C702">
        <v>7</v>
      </c>
      <c r="D702" s="81">
        <v>32251</v>
      </c>
      <c r="E702" s="2" t="s">
        <v>170</v>
      </c>
      <c r="F702" s="94" t="s">
        <v>0</v>
      </c>
      <c r="G702" s="2" t="s">
        <v>374</v>
      </c>
      <c r="H702" s="107">
        <v>0</v>
      </c>
      <c r="I702" s="2" t="s">
        <v>153</v>
      </c>
      <c r="K702" s="2" t="s">
        <v>139</v>
      </c>
      <c r="L702" t="s">
        <v>0</v>
      </c>
      <c r="M702" s="2" t="s">
        <v>85</v>
      </c>
      <c r="O702">
        <v>3</v>
      </c>
      <c r="P702" s="1" t="s">
        <v>1</v>
      </c>
      <c r="Q702">
        <v>6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>
      <c r="A703" s="379">
        <v>696</v>
      </c>
      <c r="B703" s="68">
        <v>44</v>
      </c>
      <c r="C703">
        <v>8</v>
      </c>
      <c r="D703" s="81">
        <v>32251</v>
      </c>
      <c r="E703" s="2" t="s">
        <v>170</v>
      </c>
      <c r="F703" s="94" t="s">
        <v>0</v>
      </c>
      <c r="G703" s="2" t="s">
        <v>374</v>
      </c>
      <c r="H703" s="107">
        <v>0</v>
      </c>
      <c r="I703" s="2" t="s">
        <v>153</v>
      </c>
      <c r="K703" s="2" t="s">
        <v>140</v>
      </c>
      <c r="L703" t="s">
        <v>0</v>
      </c>
      <c r="M703" s="2" t="s">
        <v>83</v>
      </c>
      <c r="O703">
        <v>1</v>
      </c>
      <c r="P703" s="1" t="s">
        <v>1</v>
      </c>
      <c r="Q703">
        <v>7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>
      <c r="A704" s="379">
        <v>697</v>
      </c>
      <c r="B704" s="68">
        <v>44</v>
      </c>
      <c r="C704">
        <v>9</v>
      </c>
      <c r="D704" s="81">
        <v>32251</v>
      </c>
      <c r="E704" s="2" t="s">
        <v>170</v>
      </c>
      <c r="F704" s="94" t="s">
        <v>0</v>
      </c>
      <c r="G704" s="2" t="s">
        <v>374</v>
      </c>
      <c r="H704" s="107"/>
      <c r="I704" s="2" t="s">
        <v>153</v>
      </c>
      <c r="K704" s="2" t="s">
        <v>139</v>
      </c>
      <c r="L704" t="s">
        <v>0</v>
      </c>
      <c r="M704" s="2" t="s">
        <v>82</v>
      </c>
      <c r="O704">
        <v>4</v>
      </c>
      <c r="P704" s="1" t="s">
        <v>1</v>
      </c>
      <c r="Q704">
        <v>3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>
      <c r="A705" s="379">
        <v>698</v>
      </c>
      <c r="B705" s="68">
        <v>44</v>
      </c>
      <c r="C705">
        <v>10</v>
      </c>
      <c r="D705" s="81">
        <v>32251</v>
      </c>
      <c r="E705" s="2" t="s">
        <v>170</v>
      </c>
      <c r="F705" s="94" t="s">
        <v>0</v>
      </c>
      <c r="G705" s="2" t="s">
        <v>374</v>
      </c>
      <c r="H705" s="107"/>
      <c r="I705" s="2" t="s">
        <v>153</v>
      </c>
      <c r="K705" s="2" t="s">
        <v>141</v>
      </c>
      <c r="L705" t="s">
        <v>0</v>
      </c>
      <c r="M705" s="2" t="s">
        <v>86</v>
      </c>
      <c r="O705">
        <v>4</v>
      </c>
      <c r="P705" s="1" t="s">
        <v>1</v>
      </c>
      <c r="Q705">
        <v>3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>
      <c r="A706" s="379">
        <v>699</v>
      </c>
      <c r="B706" s="68">
        <v>44</v>
      </c>
      <c r="C706">
        <v>11</v>
      </c>
      <c r="D706" s="81">
        <v>32251</v>
      </c>
      <c r="E706" s="2" t="s">
        <v>170</v>
      </c>
      <c r="F706" s="94" t="s">
        <v>0</v>
      </c>
      <c r="G706" s="2" t="s">
        <v>374</v>
      </c>
      <c r="H706" s="107"/>
      <c r="I706" s="2" t="s">
        <v>153</v>
      </c>
      <c r="K706" s="2" t="s">
        <v>138</v>
      </c>
      <c r="L706" t="s">
        <v>0</v>
      </c>
      <c r="M706" s="2" t="s">
        <v>83</v>
      </c>
      <c r="O706">
        <v>3</v>
      </c>
      <c r="P706" s="1" t="s">
        <v>1</v>
      </c>
      <c r="Q706">
        <v>3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>
      <c r="A707" s="379">
        <v>700</v>
      </c>
      <c r="B707" s="68">
        <v>44</v>
      </c>
      <c r="C707">
        <v>12</v>
      </c>
      <c r="D707" s="81">
        <v>32251</v>
      </c>
      <c r="E707" s="2" t="s">
        <v>170</v>
      </c>
      <c r="F707" s="94" t="s">
        <v>0</v>
      </c>
      <c r="G707" s="2" t="s">
        <v>374</v>
      </c>
      <c r="H707" s="107">
        <v>0</v>
      </c>
      <c r="I707" s="2" t="s">
        <v>153</v>
      </c>
      <c r="K707" s="2" t="s">
        <v>140</v>
      </c>
      <c r="L707" t="s">
        <v>0</v>
      </c>
      <c r="M707" s="2" t="s">
        <v>85</v>
      </c>
      <c r="O707">
        <v>3</v>
      </c>
      <c r="P707" s="1" t="s">
        <v>1</v>
      </c>
      <c r="Q707">
        <v>4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>
      <c r="A708" s="379">
        <v>701</v>
      </c>
      <c r="B708" s="68">
        <v>44</v>
      </c>
      <c r="C708">
        <v>13</v>
      </c>
      <c r="D708" s="81">
        <v>32251</v>
      </c>
      <c r="E708" s="2" t="s">
        <v>170</v>
      </c>
      <c r="F708" s="94" t="s">
        <v>0</v>
      </c>
      <c r="G708" s="2" t="s">
        <v>374</v>
      </c>
      <c r="H708" s="107"/>
      <c r="I708" s="2" t="s">
        <v>153</v>
      </c>
      <c r="K708" s="2" t="s">
        <v>140</v>
      </c>
      <c r="L708" t="s">
        <v>0</v>
      </c>
      <c r="M708" s="2" t="s">
        <v>82</v>
      </c>
      <c r="O708">
        <v>5</v>
      </c>
      <c r="P708" s="1" t="s">
        <v>1</v>
      </c>
      <c r="Q708">
        <v>2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>
      <c r="A709" s="379">
        <v>702</v>
      </c>
      <c r="B709" s="68">
        <v>44</v>
      </c>
      <c r="C709">
        <v>14</v>
      </c>
      <c r="D709" s="81">
        <v>32251</v>
      </c>
      <c r="E709" s="2" t="s">
        <v>170</v>
      </c>
      <c r="F709" s="94" t="s">
        <v>0</v>
      </c>
      <c r="G709" s="2" t="s">
        <v>374</v>
      </c>
      <c r="H709" s="107"/>
      <c r="I709" s="2" t="s">
        <v>153</v>
      </c>
      <c r="K709" s="2" t="s">
        <v>139</v>
      </c>
      <c r="L709" t="s">
        <v>0</v>
      </c>
      <c r="M709" s="2" t="s">
        <v>86</v>
      </c>
      <c r="O709">
        <v>5</v>
      </c>
      <c r="P709" s="1" t="s">
        <v>1</v>
      </c>
      <c r="Q709">
        <v>1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>
      <c r="A710" s="379">
        <v>703</v>
      </c>
      <c r="B710" s="68">
        <v>44</v>
      </c>
      <c r="C710">
        <v>15</v>
      </c>
      <c r="D710" s="81">
        <v>32251</v>
      </c>
      <c r="E710" s="2" t="s">
        <v>170</v>
      </c>
      <c r="F710" s="94" t="s">
        <v>0</v>
      </c>
      <c r="G710" s="2" t="s">
        <v>374</v>
      </c>
      <c r="H710" s="107"/>
      <c r="I710" s="2" t="s">
        <v>153</v>
      </c>
      <c r="K710" s="2" t="s">
        <v>141</v>
      </c>
      <c r="L710" t="s">
        <v>0</v>
      </c>
      <c r="M710" s="2" t="s">
        <v>83</v>
      </c>
      <c r="O710">
        <v>4</v>
      </c>
      <c r="P710" s="1" t="s">
        <v>1</v>
      </c>
      <c r="Q710">
        <v>3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>
      <c r="A711" s="379">
        <v>704</v>
      </c>
      <c r="B711" s="68">
        <v>44</v>
      </c>
      <c r="C711">
        <v>16</v>
      </c>
      <c r="D711" s="81">
        <v>32251</v>
      </c>
      <c r="E711" s="2" t="s">
        <v>170</v>
      </c>
      <c r="F711" s="94" t="s">
        <v>0</v>
      </c>
      <c r="G711" s="2" t="s">
        <v>374</v>
      </c>
      <c r="H711" s="107"/>
      <c r="I711" s="2" t="s">
        <v>153</v>
      </c>
      <c r="K711" s="2" t="s">
        <v>138</v>
      </c>
      <c r="L711" t="s">
        <v>0</v>
      </c>
      <c r="M711" s="2" t="s">
        <v>85</v>
      </c>
      <c r="O711">
        <v>10</v>
      </c>
      <c r="P711" s="1" t="s">
        <v>1</v>
      </c>
      <c r="Q711">
        <v>1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>
      <c r="A712" s="379">
        <v>705</v>
      </c>
      <c r="B712" s="68">
        <v>45</v>
      </c>
      <c r="C712">
        <v>1</v>
      </c>
      <c r="D712" s="81">
        <v>32270</v>
      </c>
      <c r="E712" s="2" t="s">
        <v>72</v>
      </c>
      <c r="F712" s="94" t="s">
        <v>0</v>
      </c>
      <c r="G712" s="2" t="s">
        <v>87</v>
      </c>
      <c r="H712" s="107"/>
      <c r="I712" s="2" t="s">
        <v>153</v>
      </c>
      <c r="K712" s="2" t="s">
        <v>74</v>
      </c>
      <c r="L712" t="s">
        <v>0</v>
      </c>
      <c r="M712" s="2" t="s">
        <v>91</v>
      </c>
      <c r="O712">
        <v>6</v>
      </c>
      <c r="P712" s="1" t="s">
        <v>1</v>
      </c>
      <c r="Q712">
        <v>3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>
      <c r="A713" s="379">
        <v>706</v>
      </c>
      <c r="B713" s="68">
        <v>45</v>
      </c>
      <c r="C713">
        <v>2</v>
      </c>
      <c r="D713" s="81">
        <v>32270</v>
      </c>
      <c r="E713" s="2" t="s">
        <v>72</v>
      </c>
      <c r="F713" s="94" t="s">
        <v>0</v>
      </c>
      <c r="G713" s="2" t="s">
        <v>87</v>
      </c>
      <c r="H713" s="107">
        <v>0</v>
      </c>
      <c r="I713" s="2" t="s">
        <v>153</v>
      </c>
      <c r="K713" s="2" t="s">
        <v>76</v>
      </c>
      <c r="L713" t="s">
        <v>0</v>
      </c>
      <c r="M713" s="2" t="s">
        <v>90</v>
      </c>
      <c r="O713">
        <v>2</v>
      </c>
      <c r="P713" s="1" t="s">
        <v>1</v>
      </c>
      <c r="Q713">
        <v>9</v>
      </c>
      <c r="S713">
        <f t="shared" ref="S713:S728" si="132">IF(O713&gt;Q713,1,0)</f>
        <v>0</v>
      </c>
      <c r="T713">
        <f t="shared" ref="T713:T728" si="133">IF(ISNUMBER(Q713),IF(O713=Q713,1,0),0)</f>
        <v>0</v>
      </c>
      <c r="U713">
        <f t="shared" ref="U713:U728" si="134">IF(O713&lt;Q713,1,0)</f>
        <v>1</v>
      </c>
    </row>
    <row r="714" spans="1:21">
      <c r="A714" s="379">
        <v>707</v>
      </c>
      <c r="B714" s="68">
        <v>45</v>
      </c>
      <c r="C714">
        <v>3</v>
      </c>
      <c r="D714" s="81">
        <v>32270</v>
      </c>
      <c r="E714" s="2" t="s">
        <v>72</v>
      </c>
      <c r="F714" s="94" t="s">
        <v>0</v>
      </c>
      <c r="G714" s="2" t="s">
        <v>87</v>
      </c>
      <c r="H714" s="107"/>
      <c r="I714" s="2" t="s">
        <v>153</v>
      </c>
      <c r="K714" s="2" t="s">
        <v>73</v>
      </c>
      <c r="L714" t="s">
        <v>0</v>
      </c>
      <c r="M714" s="2" t="s">
        <v>89</v>
      </c>
      <c r="O714">
        <v>2</v>
      </c>
      <c r="P714" s="1" t="s">
        <v>1</v>
      </c>
      <c r="Q714">
        <v>2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>
      <c r="A715" s="379">
        <v>708</v>
      </c>
      <c r="B715" s="68">
        <v>45</v>
      </c>
      <c r="C715">
        <v>4</v>
      </c>
      <c r="D715" s="81">
        <v>32270</v>
      </c>
      <c r="E715" s="2" t="s">
        <v>72</v>
      </c>
      <c r="F715" s="94" t="s">
        <v>0</v>
      </c>
      <c r="G715" s="2" t="s">
        <v>87</v>
      </c>
      <c r="H715" s="107"/>
      <c r="I715" s="2" t="s">
        <v>153</v>
      </c>
      <c r="K715" s="2" t="s">
        <v>75</v>
      </c>
      <c r="L715" t="s">
        <v>0</v>
      </c>
      <c r="M715" s="2" t="s">
        <v>88</v>
      </c>
      <c r="O715">
        <v>6</v>
      </c>
      <c r="P715" s="1" t="s">
        <v>1</v>
      </c>
      <c r="Q715">
        <v>3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>
      <c r="A716" s="379">
        <v>709</v>
      </c>
      <c r="B716" s="68">
        <v>45</v>
      </c>
      <c r="C716">
        <v>5</v>
      </c>
      <c r="D716" s="81">
        <v>32270</v>
      </c>
      <c r="E716" s="2" t="s">
        <v>72</v>
      </c>
      <c r="F716" s="94" t="s">
        <v>0</v>
      </c>
      <c r="G716" s="2" t="s">
        <v>87</v>
      </c>
      <c r="H716" s="107">
        <v>0</v>
      </c>
      <c r="I716" s="2" t="s">
        <v>153</v>
      </c>
      <c r="K716" s="2" t="s">
        <v>76</v>
      </c>
      <c r="L716" t="s">
        <v>0</v>
      </c>
      <c r="M716" s="2" t="s">
        <v>91</v>
      </c>
      <c r="O716">
        <v>4</v>
      </c>
      <c r="P716" s="1" t="s">
        <v>1</v>
      </c>
      <c r="Q716">
        <v>9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>
      <c r="A717" s="379">
        <v>710</v>
      </c>
      <c r="B717" s="68">
        <v>45</v>
      </c>
      <c r="C717">
        <v>6</v>
      </c>
      <c r="D717" s="81">
        <v>32270</v>
      </c>
      <c r="E717" s="2" t="s">
        <v>72</v>
      </c>
      <c r="F717" s="94" t="s">
        <v>0</v>
      </c>
      <c r="G717" s="2" t="s">
        <v>87</v>
      </c>
      <c r="H717" s="107">
        <v>0</v>
      </c>
      <c r="I717" s="2" t="s">
        <v>153</v>
      </c>
      <c r="K717" s="2" t="s">
        <v>73</v>
      </c>
      <c r="L717" t="s">
        <v>0</v>
      </c>
      <c r="M717" s="2" t="s">
        <v>90</v>
      </c>
      <c r="O717">
        <v>1</v>
      </c>
      <c r="P717" s="1" t="s">
        <v>1</v>
      </c>
      <c r="Q717">
        <v>4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>
      <c r="A718" s="379">
        <v>711</v>
      </c>
      <c r="B718" s="68">
        <v>45</v>
      </c>
      <c r="C718">
        <v>7</v>
      </c>
      <c r="D718" s="81">
        <v>32270</v>
      </c>
      <c r="E718" s="2" t="s">
        <v>72</v>
      </c>
      <c r="F718" s="94" t="s">
        <v>0</v>
      </c>
      <c r="G718" s="2" t="s">
        <v>87</v>
      </c>
      <c r="H718" s="107">
        <v>0</v>
      </c>
      <c r="I718" s="2" t="s">
        <v>153</v>
      </c>
      <c r="K718" s="2" t="s">
        <v>75</v>
      </c>
      <c r="L718" t="s">
        <v>0</v>
      </c>
      <c r="M718" s="2" t="s">
        <v>89</v>
      </c>
      <c r="O718">
        <v>0</v>
      </c>
      <c r="P718" s="1" t="s">
        <v>1</v>
      </c>
      <c r="Q718">
        <v>3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>
      <c r="A719" s="379">
        <v>712</v>
      </c>
      <c r="B719" s="68">
        <v>45</v>
      </c>
      <c r="C719">
        <v>8</v>
      </c>
      <c r="D719" s="81">
        <v>32270</v>
      </c>
      <c r="E719" s="2" t="s">
        <v>72</v>
      </c>
      <c r="F719" s="94" t="s">
        <v>0</v>
      </c>
      <c r="G719" s="2" t="s">
        <v>87</v>
      </c>
      <c r="H719" s="107">
        <v>0</v>
      </c>
      <c r="I719" s="2" t="s">
        <v>153</v>
      </c>
      <c r="K719" s="2" t="s">
        <v>74</v>
      </c>
      <c r="L719" t="s">
        <v>0</v>
      </c>
      <c r="M719" s="2" t="s">
        <v>88</v>
      </c>
      <c r="O719">
        <v>2</v>
      </c>
      <c r="P719" s="1" t="s">
        <v>1</v>
      </c>
      <c r="Q719">
        <v>4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>
      <c r="A720" s="379">
        <v>713</v>
      </c>
      <c r="B720" s="68">
        <v>45</v>
      </c>
      <c r="C720">
        <v>9</v>
      </c>
      <c r="D720" s="81">
        <v>32270</v>
      </c>
      <c r="E720" s="2" t="s">
        <v>72</v>
      </c>
      <c r="F720" s="94" t="s">
        <v>0</v>
      </c>
      <c r="G720" s="2" t="s">
        <v>87</v>
      </c>
      <c r="H720" s="107">
        <v>0</v>
      </c>
      <c r="I720" s="2" t="s">
        <v>153</v>
      </c>
      <c r="K720" s="2" t="s">
        <v>75</v>
      </c>
      <c r="L720" t="s">
        <v>0</v>
      </c>
      <c r="M720" s="2" t="s">
        <v>90</v>
      </c>
      <c r="O720">
        <v>2</v>
      </c>
      <c r="P720" s="1" t="s">
        <v>1</v>
      </c>
      <c r="Q720">
        <v>5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>
      <c r="A721" s="379">
        <v>714</v>
      </c>
      <c r="B721" s="68">
        <v>45</v>
      </c>
      <c r="C721">
        <v>10</v>
      </c>
      <c r="D721" s="81">
        <v>32270</v>
      </c>
      <c r="E721" s="2" t="s">
        <v>72</v>
      </c>
      <c r="F721" s="94" t="s">
        <v>0</v>
      </c>
      <c r="G721" s="2" t="s">
        <v>87</v>
      </c>
      <c r="H721" s="107">
        <v>0</v>
      </c>
      <c r="I721" s="2" t="s">
        <v>153</v>
      </c>
      <c r="K721" s="2" t="s">
        <v>73</v>
      </c>
      <c r="L721" t="s">
        <v>0</v>
      </c>
      <c r="M721" s="2" t="s">
        <v>91</v>
      </c>
      <c r="O721">
        <v>4</v>
      </c>
      <c r="P721" s="1" t="s">
        <v>1</v>
      </c>
      <c r="Q721">
        <v>5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>
      <c r="A722" s="379">
        <v>715</v>
      </c>
      <c r="B722" s="68">
        <v>45</v>
      </c>
      <c r="C722">
        <v>11</v>
      </c>
      <c r="D722" s="81">
        <v>32270</v>
      </c>
      <c r="E722" s="2" t="s">
        <v>72</v>
      </c>
      <c r="F722" s="94" t="s">
        <v>0</v>
      </c>
      <c r="G722" s="2" t="s">
        <v>87</v>
      </c>
      <c r="H722" s="107">
        <v>0</v>
      </c>
      <c r="I722" s="2" t="s">
        <v>153</v>
      </c>
      <c r="K722" s="2" t="s">
        <v>76</v>
      </c>
      <c r="L722" t="s">
        <v>0</v>
      </c>
      <c r="M722" s="2" t="s">
        <v>88</v>
      </c>
      <c r="O722">
        <v>3</v>
      </c>
      <c r="P722" s="1" t="s">
        <v>1</v>
      </c>
      <c r="Q722">
        <v>8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>
      <c r="A723" s="379">
        <v>716</v>
      </c>
      <c r="B723" s="68">
        <v>45</v>
      </c>
      <c r="C723">
        <v>12</v>
      </c>
      <c r="D723" s="81">
        <v>32270</v>
      </c>
      <c r="E723" s="2" t="s">
        <v>72</v>
      </c>
      <c r="F723" s="94" t="s">
        <v>0</v>
      </c>
      <c r="G723" s="2" t="s">
        <v>87</v>
      </c>
      <c r="H723" s="107">
        <v>0</v>
      </c>
      <c r="I723" s="2" t="s">
        <v>153</v>
      </c>
      <c r="K723" s="2" t="s">
        <v>74</v>
      </c>
      <c r="L723" t="s">
        <v>0</v>
      </c>
      <c r="M723" s="2" t="s">
        <v>89</v>
      </c>
      <c r="O723">
        <v>3</v>
      </c>
      <c r="P723" s="1" t="s">
        <v>1</v>
      </c>
      <c r="Q723">
        <v>4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>
      <c r="A724" s="379">
        <v>717</v>
      </c>
      <c r="B724" s="68">
        <v>45</v>
      </c>
      <c r="C724">
        <v>13</v>
      </c>
      <c r="D724" s="81">
        <v>32270</v>
      </c>
      <c r="E724" s="2" t="s">
        <v>72</v>
      </c>
      <c r="F724" s="94" t="s">
        <v>0</v>
      </c>
      <c r="G724" s="2" t="s">
        <v>87</v>
      </c>
      <c r="H724" s="107">
        <v>0</v>
      </c>
      <c r="I724" s="2" t="s">
        <v>153</v>
      </c>
      <c r="K724" s="2" t="s">
        <v>74</v>
      </c>
      <c r="L724" t="s">
        <v>0</v>
      </c>
      <c r="M724" s="2" t="s">
        <v>90</v>
      </c>
      <c r="O724">
        <v>6</v>
      </c>
      <c r="P724" s="1" t="s">
        <v>1</v>
      </c>
      <c r="Q724">
        <v>8</v>
      </c>
      <c r="S724">
        <f t="shared" si="132"/>
        <v>0</v>
      </c>
      <c r="T724">
        <f t="shared" si="133"/>
        <v>0</v>
      </c>
      <c r="U724">
        <f t="shared" si="134"/>
        <v>1</v>
      </c>
    </row>
    <row r="725" spans="1:21">
      <c r="A725" s="379">
        <v>718</v>
      </c>
      <c r="B725" s="68">
        <v>45</v>
      </c>
      <c r="C725">
        <v>14</v>
      </c>
      <c r="D725" s="81">
        <v>32270</v>
      </c>
      <c r="E725" s="2" t="s">
        <v>72</v>
      </c>
      <c r="F725" s="94" t="s">
        <v>0</v>
      </c>
      <c r="G725" s="2" t="s">
        <v>87</v>
      </c>
      <c r="H725" s="107"/>
      <c r="I725" s="2" t="s">
        <v>153</v>
      </c>
      <c r="K725" s="2" t="s">
        <v>75</v>
      </c>
      <c r="L725" t="s">
        <v>0</v>
      </c>
      <c r="M725" s="2" t="s">
        <v>91</v>
      </c>
      <c r="O725">
        <v>7</v>
      </c>
      <c r="P725" s="1" t="s">
        <v>1</v>
      </c>
      <c r="Q725">
        <v>0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>
      <c r="A726" s="379">
        <v>719</v>
      </c>
      <c r="B726" s="68">
        <v>45</v>
      </c>
      <c r="C726">
        <v>15</v>
      </c>
      <c r="D726" s="81">
        <v>32270</v>
      </c>
      <c r="E726" s="2" t="s">
        <v>72</v>
      </c>
      <c r="F726" s="94" t="s">
        <v>0</v>
      </c>
      <c r="G726" s="2" t="s">
        <v>87</v>
      </c>
      <c r="H726" s="107"/>
      <c r="I726" s="2" t="s">
        <v>153</v>
      </c>
      <c r="K726" s="2" t="s">
        <v>73</v>
      </c>
      <c r="L726" t="s">
        <v>0</v>
      </c>
      <c r="M726" s="2" t="s">
        <v>88</v>
      </c>
      <c r="O726">
        <v>3</v>
      </c>
      <c r="P726" s="1" t="s">
        <v>1</v>
      </c>
      <c r="Q726">
        <v>2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>
      <c r="A727" s="379">
        <v>720</v>
      </c>
      <c r="B727" s="68">
        <v>45</v>
      </c>
      <c r="C727">
        <v>16</v>
      </c>
      <c r="D727" s="81">
        <v>32270</v>
      </c>
      <c r="E727" s="2" t="s">
        <v>72</v>
      </c>
      <c r="F727" s="94" t="s">
        <v>0</v>
      </c>
      <c r="G727" s="2" t="s">
        <v>87</v>
      </c>
      <c r="H727" s="107"/>
      <c r="I727" s="2" t="s">
        <v>153</v>
      </c>
      <c r="K727" s="2" t="s">
        <v>76</v>
      </c>
      <c r="L727" t="s">
        <v>0</v>
      </c>
      <c r="M727" s="2" t="s">
        <v>89</v>
      </c>
      <c r="O727">
        <v>6</v>
      </c>
      <c r="P727" s="1" t="s">
        <v>1</v>
      </c>
      <c r="Q727">
        <v>5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>
      <c r="A728" s="379">
        <v>721</v>
      </c>
      <c r="B728" s="68">
        <v>46</v>
      </c>
      <c r="C728">
        <v>1</v>
      </c>
      <c r="D728" s="81">
        <v>32270</v>
      </c>
      <c r="E728" s="2" t="s">
        <v>87</v>
      </c>
      <c r="F728" s="94" t="s">
        <v>0</v>
      </c>
      <c r="G728" s="2" t="s">
        <v>125</v>
      </c>
      <c r="H728" s="107"/>
      <c r="I728" s="2" t="s">
        <v>153</v>
      </c>
      <c r="K728" s="2" t="s">
        <v>90</v>
      </c>
      <c r="L728" t="s">
        <v>0</v>
      </c>
      <c r="M728" s="2" t="s">
        <v>128</v>
      </c>
      <c r="O728">
        <v>2</v>
      </c>
      <c r="P728" s="1" t="s">
        <v>1</v>
      </c>
      <c r="Q728">
        <v>1</v>
      </c>
      <c r="S728">
        <f t="shared" si="132"/>
        <v>1</v>
      </c>
      <c r="T728">
        <f t="shared" si="133"/>
        <v>0</v>
      </c>
      <c r="U728">
        <f t="shared" si="134"/>
        <v>0</v>
      </c>
    </row>
    <row r="729" spans="1:21">
      <c r="A729" s="379">
        <v>722</v>
      </c>
      <c r="B729" s="68">
        <v>46</v>
      </c>
      <c r="C729">
        <v>2</v>
      </c>
      <c r="D729" s="81">
        <v>32270</v>
      </c>
      <c r="E729" s="2" t="s">
        <v>87</v>
      </c>
      <c r="F729" s="94" t="s">
        <v>0</v>
      </c>
      <c r="G729" s="2" t="s">
        <v>125</v>
      </c>
      <c r="H729" s="107"/>
      <c r="I729" s="2" t="s">
        <v>153</v>
      </c>
      <c r="K729" s="2" t="s">
        <v>88</v>
      </c>
      <c r="L729" t="s">
        <v>0</v>
      </c>
      <c r="M729" s="2" t="s">
        <v>129</v>
      </c>
      <c r="O729">
        <v>6</v>
      </c>
      <c r="P729" s="1" t="s">
        <v>1</v>
      </c>
      <c r="Q729">
        <v>2</v>
      </c>
      <c r="S729">
        <f t="shared" ref="S729:S744" si="135">IF(O729&gt;Q729,1,0)</f>
        <v>1</v>
      </c>
      <c r="T729">
        <f t="shared" ref="T729:T744" si="136">IF(ISNUMBER(Q729),IF(O729=Q729,1,0),0)</f>
        <v>0</v>
      </c>
      <c r="U729">
        <f t="shared" ref="U729:U744" si="137">IF(O729&lt;Q729,1,0)</f>
        <v>0</v>
      </c>
    </row>
    <row r="730" spans="1:21">
      <c r="A730" s="379">
        <v>723</v>
      </c>
      <c r="B730" s="68">
        <v>46</v>
      </c>
      <c r="C730">
        <v>3</v>
      </c>
      <c r="D730" s="81">
        <v>32270</v>
      </c>
      <c r="E730" s="2" t="s">
        <v>87</v>
      </c>
      <c r="F730" s="94" t="s">
        <v>0</v>
      </c>
      <c r="G730" s="2" t="s">
        <v>125</v>
      </c>
      <c r="H730" s="107"/>
      <c r="I730" s="2" t="s">
        <v>153</v>
      </c>
      <c r="K730" s="2" t="s">
        <v>89</v>
      </c>
      <c r="L730" t="s">
        <v>0</v>
      </c>
      <c r="M730" s="2" t="s">
        <v>127</v>
      </c>
      <c r="O730">
        <v>2</v>
      </c>
      <c r="P730" s="1" t="s">
        <v>1</v>
      </c>
      <c r="Q730">
        <v>2</v>
      </c>
      <c r="S730">
        <f t="shared" si="135"/>
        <v>0</v>
      </c>
      <c r="T730">
        <f t="shared" si="136"/>
        <v>1</v>
      </c>
      <c r="U730">
        <f t="shared" si="137"/>
        <v>0</v>
      </c>
    </row>
    <row r="731" spans="1:21">
      <c r="A731" s="379">
        <v>724</v>
      </c>
      <c r="B731" s="68">
        <v>46</v>
      </c>
      <c r="C731">
        <v>4</v>
      </c>
      <c r="D731" s="81">
        <v>32270</v>
      </c>
      <c r="E731" s="2" t="s">
        <v>87</v>
      </c>
      <c r="F731" s="94" t="s">
        <v>0</v>
      </c>
      <c r="G731" s="2" t="s">
        <v>125</v>
      </c>
      <c r="H731" s="107">
        <v>0</v>
      </c>
      <c r="I731" s="2" t="s">
        <v>153</v>
      </c>
      <c r="K731" s="2" t="s">
        <v>91</v>
      </c>
      <c r="L731" t="s">
        <v>0</v>
      </c>
      <c r="M731" s="2" t="s">
        <v>124</v>
      </c>
      <c r="O731">
        <v>1</v>
      </c>
      <c r="P731" s="1" t="s">
        <v>1</v>
      </c>
      <c r="Q731">
        <v>3</v>
      </c>
      <c r="S731">
        <f t="shared" si="135"/>
        <v>0</v>
      </c>
      <c r="T731">
        <f t="shared" si="136"/>
        <v>0</v>
      </c>
      <c r="U731">
        <f t="shared" si="137"/>
        <v>1</v>
      </c>
    </row>
    <row r="732" spans="1:21">
      <c r="A732" s="379">
        <v>725</v>
      </c>
      <c r="B732" s="68">
        <v>46</v>
      </c>
      <c r="C732">
        <v>5</v>
      </c>
      <c r="D732" s="81">
        <v>32270</v>
      </c>
      <c r="E732" s="2" t="s">
        <v>87</v>
      </c>
      <c r="F732" s="94" t="s">
        <v>0</v>
      </c>
      <c r="G732" s="2" t="s">
        <v>125</v>
      </c>
      <c r="H732" s="107"/>
      <c r="I732" s="2" t="s">
        <v>153</v>
      </c>
      <c r="K732" s="2" t="s">
        <v>88</v>
      </c>
      <c r="L732" t="s">
        <v>0</v>
      </c>
      <c r="M732" s="2" t="s">
        <v>128</v>
      </c>
      <c r="O732">
        <v>3</v>
      </c>
      <c r="P732" s="1" t="s">
        <v>1</v>
      </c>
      <c r="Q732">
        <v>3</v>
      </c>
      <c r="S732">
        <f t="shared" si="135"/>
        <v>0</v>
      </c>
      <c r="T732">
        <f t="shared" si="136"/>
        <v>1</v>
      </c>
      <c r="U732">
        <f t="shared" si="137"/>
        <v>0</v>
      </c>
    </row>
    <row r="733" spans="1:21">
      <c r="A733" s="379">
        <v>726</v>
      </c>
      <c r="B733" s="68">
        <v>46</v>
      </c>
      <c r="C733">
        <v>6</v>
      </c>
      <c r="D733" s="81">
        <v>32270</v>
      </c>
      <c r="E733" s="2" t="s">
        <v>87</v>
      </c>
      <c r="F733" s="94" t="s">
        <v>0</v>
      </c>
      <c r="G733" s="2" t="s">
        <v>125</v>
      </c>
      <c r="H733" s="107">
        <v>0</v>
      </c>
      <c r="I733" s="2" t="s">
        <v>153</v>
      </c>
      <c r="K733" s="2" t="s">
        <v>89</v>
      </c>
      <c r="L733" t="s">
        <v>0</v>
      </c>
      <c r="M733" s="2" t="s">
        <v>129</v>
      </c>
      <c r="O733">
        <v>2</v>
      </c>
      <c r="P733" s="1" t="s">
        <v>1</v>
      </c>
      <c r="Q733">
        <v>5</v>
      </c>
      <c r="S733">
        <f t="shared" si="135"/>
        <v>0</v>
      </c>
      <c r="T733">
        <f t="shared" si="136"/>
        <v>0</v>
      </c>
      <c r="U733">
        <f t="shared" si="137"/>
        <v>1</v>
      </c>
    </row>
    <row r="734" spans="1:21">
      <c r="A734" s="379">
        <v>727</v>
      </c>
      <c r="B734" s="68">
        <v>46</v>
      </c>
      <c r="C734">
        <v>7</v>
      </c>
      <c r="D734" s="81">
        <v>32270</v>
      </c>
      <c r="E734" s="2" t="s">
        <v>87</v>
      </c>
      <c r="F734" s="94" t="s">
        <v>0</v>
      </c>
      <c r="G734" s="2" t="s">
        <v>125</v>
      </c>
      <c r="H734" s="107"/>
      <c r="I734" s="2" t="s">
        <v>153</v>
      </c>
      <c r="K734" s="2" t="s">
        <v>91</v>
      </c>
      <c r="L734" t="s">
        <v>0</v>
      </c>
      <c r="M734" s="2" t="s">
        <v>127</v>
      </c>
      <c r="O734">
        <v>6</v>
      </c>
      <c r="P734" s="1" t="s">
        <v>1</v>
      </c>
      <c r="Q734">
        <v>4</v>
      </c>
      <c r="S734">
        <f t="shared" si="135"/>
        <v>1</v>
      </c>
      <c r="T734">
        <f t="shared" si="136"/>
        <v>0</v>
      </c>
      <c r="U734">
        <f t="shared" si="137"/>
        <v>0</v>
      </c>
    </row>
    <row r="735" spans="1:21">
      <c r="A735" s="379">
        <v>728</v>
      </c>
      <c r="B735" s="68">
        <v>46</v>
      </c>
      <c r="C735">
        <v>8</v>
      </c>
      <c r="D735" s="81">
        <v>32270</v>
      </c>
      <c r="E735" s="2" t="s">
        <v>87</v>
      </c>
      <c r="F735" s="94" t="s">
        <v>0</v>
      </c>
      <c r="G735" s="2" t="s">
        <v>125</v>
      </c>
      <c r="H735" s="107"/>
      <c r="I735" s="2" t="s">
        <v>153</v>
      </c>
      <c r="K735" s="2" t="s">
        <v>90</v>
      </c>
      <c r="L735" t="s">
        <v>0</v>
      </c>
      <c r="M735" s="2" t="s">
        <v>124</v>
      </c>
      <c r="O735">
        <v>4</v>
      </c>
      <c r="P735" s="1" t="s">
        <v>1</v>
      </c>
      <c r="Q735">
        <v>0</v>
      </c>
      <c r="S735">
        <f t="shared" si="135"/>
        <v>1</v>
      </c>
      <c r="T735">
        <f t="shared" si="136"/>
        <v>0</v>
      </c>
      <c r="U735">
        <f t="shared" si="137"/>
        <v>0</v>
      </c>
    </row>
    <row r="736" spans="1:21">
      <c r="A736" s="379">
        <v>729</v>
      </c>
      <c r="B736" s="68">
        <v>46</v>
      </c>
      <c r="C736">
        <v>9</v>
      </c>
      <c r="D736" s="81">
        <v>32270</v>
      </c>
      <c r="E736" s="2" t="s">
        <v>87</v>
      </c>
      <c r="F736" s="94" t="s">
        <v>0</v>
      </c>
      <c r="G736" s="2" t="s">
        <v>125</v>
      </c>
      <c r="H736" s="107">
        <v>0</v>
      </c>
      <c r="I736" s="2" t="s">
        <v>153</v>
      </c>
      <c r="K736" s="2" t="s">
        <v>91</v>
      </c>
      <c r="L736" t="s">
        <v>0</v>
      </c>
      <c r="M736" s="2" t="s">
        <v>129</v>
      </c>
      <c r="O736">
        <v>8</v>
      </c>
      <c r="P736" s="1" t="s">
        <v>1</v>
      </c>
      <c r="Q736">
        <v>10</v>
      </c>
      <c r="S736">
        <f t="shared" si="135"/>
        <v>0</v>
      </c>
      <c r="T736">
        <f t="shared" si="136"/>
        <v>0</v>
      </c>
      <c r="U736">
        <f t="shared" si="137"/>
        <v>1</v>
      </c>
    </row>
    <row r="737" spans="1:21">
      <c r="A737" s="379">
        <v>730</v>
      </c>
      <c r="B737" s="68">
        <v>46</v>
      </c>
      <c r="C737">
        <v>10</v>
      </c>
      <c r="D737" s="81">
        <v>32270</v>
      </c>
      <c r="E737" s="2" t="s">
        <v>87</v>
      </c>
      <c r="F737" s="94" t="s">
        <v>0</v>
      </c>
      <c r="G737" s="2" t="s">
        <v>125</v>
      </c>
      <c r="H737" s="107"/>
      <c r="I737" s="2" t="s">
        <v>153</v>
      </c>
      <c r="K737" s="2" t="s">
        <v>89</v>
      </c>
      <c r="L737" t="s">
        <v>0</v>
      </c>
      <c r="M737" s="2" t="s">
        <v>128</v>
      </c>
      <c r="O737">
        <v>10</v>
      </c>
      <c r="P737" s="1" t="s">
        <v>1</v>
      </c>
      <c r="Q737">
        <v>2</v>
      </c>
      <c r="S737">
        <f t="shared" si="135"/>
        <v>1</v>
      </c>
      <c r="T737">
        <f t="shared" si="136"/>
        <v>0</v>
      </c>
      <c r="U737">
        <f t="shared" si="137"/>
        <v>0</v>
      </c>
    </row>
    <row r="738" spans="1:21">
      <c r="A738" s="379">
        <v>731</v>
      </c>
      <c r="B738" s="68">
        <v>46</v>
      </c>
      <c r="C738">
        <v>11</v>
      </c>
      <c r="D738" s="81">
        <v>32270</v>
      </c>
      <c r="E738" s="2" t="s">
        <v>87</v>
      </c>
      <c r="F738" s="94" t="s">
        <v>0</v>
      </c>
      <c r="G738" s="2" t="s">
        <v>125</v>
      </c>
      <c r="H738" s="107"/>
      <c r="I738" s="2" t="s">
        <v>153</v>
      </c>
      <c r="K738" s="2" t="s">
        <v>88</v>
      </c>
      <c r="L738" t="s">
        <v>0</v>
      </c>
      <c r="M738" s="2" t="s">
        <v>124</v>
      </c>
      <c r="O738">
        <v>3</v>
      </c>
      <c r="P738" s="1" t="s">
        <v>1</v>
      </c>
      <c r="Q738">
        <v>2</v>
      </c>
      <c r="S738">
        <f t="shared" si="135"/>
        <v>1</v>
      </c>
      <c r="T738">
        <f t="shared" si="136"/>
        <v>0</v>
      </c>
      <c r="U738">
        <f t="shared" si="137"/>
        <v>0</v>
      </c>
    </row>
    <row r="739" spans="1:21">
      <c r="A739" s="379">
        <v>732</v>
      </c>
      <c r="B739" s="68">
        <v>46</v>
      </c>
      <c r="C739">
        <v>12</v>
      </c>
      <c r="D739" s="81">
        <v>32270</v>
      </c>
      <c r="E739" s="2" t="s">
        <v>87</v>
      </c>
      <c r="F739" s="94" t="s">
        <v>0</v>
      </c>
      <c r="G739" s="2" t="s">
        <v>125</v>
      </c>
      <c r="H739" s="107"/>
      <c r="I739" s="2" t="s">
        <v>153</v>
      </c>
      <c r="K739" s="2" t="s">
        <v>90</v>
      </c>
      <c r="L739" t="s">
        <v>0</v>
      </c>
      <c r="M739" s="2" t="s">
        <v>127</v>
      </c>
      <c r="O739">
        <v>10</v>
      </c>
      <c r="P739" s="1" t="s">
        <v>1</v>
      </c>
      <c r="Q739">
        <v>1</v>
      </c>
      <c r="S739">
        <f t="shared" si="135"/>
        <v>1</v>
      </c>
      <c r="T739">
        <f t="shared" si="136"/>
        <v>0</v>
      </c>
      <c r="U739">
        <f t="shared" si="137"/>
        <v>0</v>
      </c>
    </row>
    <row r="740" spans="1:21">
      <c r="A740" s="379">
        <v>733</v>
      </c>
      <c r="B740" s="68">
        <v>46</v>
      </c>
      <c r="C740">
        <v>13</v>
      </c>
      <c r="D740" s="81">
        <v>32270</v>
      </c>
      <c r="E740" s="2" t="s">
        <v>87</v>
      </c>
      <c r="F740" s="94" t="s">
        <v>0</v>
      </c>
      <c r="G740" s="2" t="s">
        <v>125</v>
      </c>
      <c r="H740" s="107"/>
      <c r="I740" s="2" t="s">
        <v>153</v>
      </c>
      <c r="K740" s="2" t="s">
        <v>90</v>
      </c>
      <c r="L740" t="s">
        <v>0</v>
      </c>
      <c r="M740" s="2" t="s">
        <v>129</v>
      </c>
      <c r="O740">
        <v>8</v>
      </c>
      <c r="P740" s="1" t="s">
        <v>1</v>
      </c>
      <c r="Q740">
        <v>0</v>
      </c>
      <c r="S740">
        <f t="shared" si="135"/>
        <v>1</v>
      </c>
      <c r="T740">
        <f t="shared" si="136"/>
        <v>0</v>
      </c>
      <c r="U740">
        <f t="shared" si="137"/>
        <v>0</v>
      </c>
    </row>
    <row r="741" spans="1:21">
      <c r="A741" s="379">
        <v>734</v>
      </c>
      <c r="B741" s="68">
        <v>46</v>
      </c>
      <c r="C741">
        <v>14</v>
      </c>
      <c r="D741" s="81">
        <v>32270</v>
      </c>
      <c r="E741" s="2" t="s">
        <v>87</v>
      </c>
      <c r="F741" s="94" t="s">
        <v>0</v>
      </c>
      <c r="G741" s="2" t="s">
        <v>125</v>
      </c>
      <c r="H741" s="107"/>
      <c r="I741" s="2" t="s">
        <v>153</v>
      </c>
      <c r="K741" s="2" t="s">
        <v>91</v>
      </c>
      <c r="L741" t="s">
        <v>0</v>
      </c>
      <c r="M741" s="2" t="s">
        <v>128</v>
      </c>
      <c r="O741">
        <v>5</v>
      </c>
      <c r="P741" s="1" t="s">
        <v>1</v>
      </c>
      <c r="Q741">
        <v>2</v>
      </c>
      <c r="S741">
        <f t="shared" si="135"/>
        <v>1</v>
      </c>
      <c r="T741">
        <f t="shared" si="136"/>
        <v>0</v>
      </c>
      <c r="U741">
        <f t="shared" si="137"/>
        <v>0</v>
      </c>
    </row>
    <row r="742" spans="1:21">
      <c r="A742" s="379">
        <v>735</v>
      </c>
      <c r="B742" s="68">
        <v>46</v>
      </c>
      <c r="C742">
        <v>15</v>
      </c>
      <c r="D742" s="81">
        <v>32270</v>
      </c>
      <c r="E742" s="2" t="s">
        <v>87</v>
      </c>
      <c r="F742" s="94" t="s">
        <v>0</v>
      </c>
      <c r="G742" s="2" t="s">
        <v>125</v>
      </c>
      <c r="H742" s="107"/>
      <c r="I742" s="2" t="s">
        <v>153</v>
      </c>
      <c r="K742" s="2" t="s">
        <v>89</v>
      </c>
      <c r="L742" t="s">
        <v>0</v>
      </c>
      <c r="M742" s="2" t="s">
        <v>124</v>
      </c>
      <c r="O742">
        <v>5</v>
      </c>
      <c r="P742" s="1" t="s">
        <v>1</v>
      </c>
      <c r="Q742">
        <v>3</v>
      </c>
      <c r="S742">
        <f t="shared" si="135"/>
        <v>1</v>
      </c>
      <c r="T742">
        <f t="shared" si="136"/>
        <v>0</v>
      </c>
      <c r="U742">
        <f t="shared" si="137"/>
        <v>0</v>
      </c>
    </row>
    <row r="743" spans="1:21">
      <c r="A743" s="379">
        <v>736</v>
      </c>
      <c r="B743" s="68">
        <v>46</v>
      </c>
      <c r="C743">
        <v>16</v>
      </c>
      <c r="D743" s="81">
        <v>32270</v>
      </c>
      <c r="E743" s="2" t="s">
        <v>87</v>
      </c>
      <c r="F743" s="94" t="s">
        <v>0</v>
      </c>
      <c r="G743" s="2" t="s">
        <v>125</v>
      </c>
      <c r="H743" s="107">
        <v>0</v>
      </c>
      <c r="I743" s="2" t="s">
        <v>153</v>
      </c>
      <c r="K743" s="2" t="s">
        <v>88</v>
      </c>
      <c r="L743" t="s">
        <v>0</v>
      </c>
      <c r="M743" s="2" t="s">
        <v>127</v>
      </c>
      <c r="O743">
        <v>4</v>
      </c>
      <c r="P743" s="1" t="s">
        <v>1</v>
      </c>
      <c r="Q743">
        <v>6</v>
      </c>
      <c r="S743">
        <f t="shared" si="135"/>
        <v>0</v>
      </c>
      <c r="T743">
        <f t="shared" si="136"/>
        <v>0</v>
      </c>
      <c r="U743">
        <f t="shared" si="137"/>
        <v>1</v>
      </c>
    </row>
    <row r="744" spans="1:21">
      <c r="A744" s="379">
        <v>737</v>
      </c>
      <c r="B744" s="68">
        <v>47</v>
      </c>
      <c r="C744">
        <v>1</v>
      </c>
      <c r="D744" s="81">
        <v>32275</v>
      </c>
      <c r="E744" s="2" t="s">
        <v>170</v>
      </c>
      <c r="F744" s="94" t="s">
        <v>0</v>
      </c>
      <c r="G744" s="2" t="s">
        <v>125</v>
      </c>
      <c r="H744" s="107">
        <v>0</v>
      </c>
      <c r="I744" s="2" t="s">
        <v>153</v>
      </c>
      <c r="K744" s="2" t="s">
        <v>140</v>
      </c>
      <c r="L744" t="s">
        <v>0</v>
      </c>
      <c r="M744" s="2" t="s">
        <v>127</v>
      </c>
      <c r="O744">
        <v>3</v>
      </c>
      <c r="P744" s="1" t="s">
        <v>1</v>
      </c>
      <c r="Q744">
        <v>5</v>
      </c>
      <c r="S744">
        <f t="shared" si="135"/>
        <v>0</v>
      </c>
      <c r="T744">
        <f t="shared" si="136"/>
        <v>0</v>
      </c>
      <c r="U744">
        <f t="shared" si="137"/>
        <v>1</v>
      </c>
    </row>
    <row r="745" spans="1:21">
      <c r="A745" s="379">
        <v>738</v>
      </c>
      <c r="B745" s="68">
        <v>47</v>
      </c>
      <c r="C745">
        <v>2</v>
      </c>
      <c r="D745" s="81">
        <v>32275</v>
      </c>
      <c r="E745" s="2" t="s">
        <v>170</v>
      </c>
      <c r="F745" s="94" t="s">
        <v>0</v>
      </c>
      <c r="G745" s="2" t="s">
        <v>125</v>
      </c>
      <c r="H745" s="107">
        <v>0</v>
      </c>
      <c r="I745" s="2" t="s">
        <v>153</v>
      </c>
      <c r="K745" s="2" t="s">
        <v>138</v>
      </c>
      <c r="L745" t="s">
        <v>0</v>
      </c>
      <c r="M745" s="2" t="s">
        <v>126</v>
      </c>
      <c r="O745">
        <v>5</v>
      </c>
      <c r="P745" s="1" t="s">
        <v>1</v>
      </c>
      <c r="Q745">
        <v>6</v>
      </c>
      <c r="S745">
        <f t="shared" ref="S745:S760" si="138">IF(O745&gt;Q745,1,0)</f>
        <v>0</v>
      </c>
      <c r="T745">
        <f t="shared" ref="T745:T760" si="139">IF(ISNUMBER(Q745),IF(O745=Q745,1,0),0)</f>
        <v>0</v>
      </c>
      <c r="U745">
        <f t="shared" ref="U745:U760" si="140">IF(O745&lt;Q745,1,0)</f>
        <v>1</v>
      </c>
    </row>
    <row r="746" spans="1:21">
      <c r="A746" s="379">
        <v>739</v>
      </c>
      <c r="B746" s="68">
        <v>47</v>
      </c>
      <c r="C746">
        <v>3</v>
      </c>
      <c r="D746" s="81">
        <v>32275</v>
      </c>
      <c r="E746" s="2" t="s">
        <v>170</v>
      </c>
      <c r="F746" s="94" t="s">
        <v>0</v>
      </c>
      <c r="G746" s="2" t="s">
        <v>125</v>
      </c>
      <c r="H746" s="107">
        <v>0</v>
      </c>
      <c r="I746" s="2" t="s">
        <v>153</v>
      </c>
      <c r="K746" s="2" t="s">
        <v>141</v>
      </c>
      <c r="L746" t="s">
        <v>0</v>
      </c>
      <c r="M746" s="2" t="s">
        <v>129</v>
      </c>
      <c r="O746">
        <v>4</v>
      </c>
      <c r="P746" s="1" t="s">
        <v>1</v>
      </c>
      <c r="Q746">
        <v>5</v>
      </c>
      <c r="S746">
        <f t="shared" si="138"/>
        <v>0</v>
      </c>
      <c r="T746">
        <f t="shared" si="139"/>
        <v>0</v>
      </c>
      <c r="U746">
        <f t="shared" si="140"/>
        <v>1</v>
      </c>
    </row>
    <row r="747" spans="1:21">
      <c r="A747" s="379">
        <v>740</v>
      </c>
      <c r="B747" s="68">
        <v>47</v>
      </c>
      <c r="C747">
        <v>4</v>
      </c>
      <c r="D747" s="81">
        <v>32275</v>
      </c>
      <c r="E747" s="2" t="s">
        <v>170</v>
      </c>
      <c r="F747" s="94" t="s">
        <v>0</v>
      </c>
      <c r="G747" s="2" t="s">
        <v>125</v>
      </c>
      <c r="H747" s="107">
        <v>0</v>
      </c>
      <c r="I747" s="2" t="s">
        <v>153</v>
      </c>
      <c r="K747" s="2" t="s">
        <v>139</v>
      </c>
      <c r="L747" t="s">
        <v>0</v>
      </c>
      <c r="M747" s="2" t="s">
        <v>124</v>
      </c>
      <c r="O747">
        <v>1</v>
      </c>
      <c r="P747" s="1" t="s">
        <v>1</v>
      </c>
      <c r="Q747">
        <v>2</v>
      </c>
      <c r="S747">
        <f t="shared" si="138"/>
        <v>0</v>
      </c>
      <c r="T747">
        <f t="shared" si="139"/>
        <v>0</v>
      </c>
      <c r="U747">
        <f t="shared" si="140"/>
        <v>1</v>
      </c>
    </row>
    <row r="748" spans="1:21">
      <c r="A748" s="379">
        <v>741</v>
      </c>
      <c r="B748" s="68">
        <v>47</v>
      </c>
      <c r="C748">
        <v>5</v>
      </c>
      <c r="D748" s="81">
        <v>32275</v>
      </c>
      <c r="E748" s="2" t="s">
        <v>170</v>
      </c>
      <c r="F748" s="94" t="s">
        <v>0</v>
      </c>
      <c r="G748" s="2" t="s">
        <v>125</v>
      </c>
      <c r="H748" s="107"/>
      <c r="I748" s="2" t="s">
        <v>153</v>
      </c>
      <c r="K748" s="2" t="s">
        <v>138</v>
      </c>
      <c r="L748" t="s">
        <v>0</v>
      </c>
      <c r="M748" s="2" t="s">
        <v>127</v>
      </c>
      <c r="O748">
        <v>10</v>
      </c>
      <c r="P748" s="1" t="s">
        <v>1</v>
      </c>
      <c r="Q748">
        <v>2</v>
      </c>
      <c r="S748">
        <f t="shared" si="138"/>
        <v>1</v>
      </c>
      <c r="T748">
        <f t="shared" si="139"/>
        <v>0</v>
      </c>
      <c r="U748">
        <f t="shared" si="140"/>
        <v>0</v>
      </c>
    </row>
    <row r="749" spans="1:21">
      <c r="A749" s="379">
        <v>742</v>
      </c>
      <c r="B749" s="68">
        <v>47</v>
      </c>
      <c r="C749">
        <v>6</v>
      </c>
      <c r="D749" s="81">
        <v>32275</v>
      </c>
      <c r="E749" s="2" t="s">
        <v>170</v>
      </c>
      <c r="F749" s="94" t="s">
        <v>0</v>
      </c>
      <c r="G749" s="2" t="s">
        <v>125</v>
      </c>
      <c r="H749" s="107"/>
      <c r="I749" s="2" t="s">
        <v>153</v>
      </c>
      <c r="K749" s="2" t="s">
        <v>141</v>
      </c>
      <c r="L749" t="s">
        <v>0</v>
      </c>
      <c r="M749" s="2" t="s">
        <v>126</v>
      </c>
      <c r="O749">
        <v>10</v>
      </c>
      <c r="P749" s="1" t="s">
        <v>1</v>
      </c>
      <c r="Q749">
        <v>1</v>
      </c>
      <c r="S749">
        <f t="shared" si="138"/>
        <v>1</v>
      </c>
      <c r="T749">
        <f t="shared" si="139"/>
        <v>0</v>
      </c>
      <c r="U749">
        <f t="shared" si="140"/>
        <v>0</v>
      </c>
    </row>
    <row r="750" spans="1:21">
      <c r="A750" s="379">
        <v>743</v>
      </c>
      <c r="B750" s="68">
        <v>47</v>
      </c>
      <c r="C750">
        <v>7</v>
      </c>
      <c r="D750" s="81">
        <v>32275</v>
      </c>
      <c r="E750" s="2" t="s">
        <v>170</v>
      </c>
      <c r="F750" s="94" t="s">
        <v>0</v>
      </c>
      <c r="G750" s="2" t="s">
        <v>125</v>
      </c>
      <c r="H750" s="107">
        <v>0</v>
      </c>
      <c r="I750" s="2" t="s">
        <v>153</v>
      </c>
      <c r="K750" s="2" t="s">
        <v>139</v>
      </c>
      <c r="L750" t="s">
        <v>0</v>
      </c>
      <c r="M750" s="2" t="s">
        <v>129</v>
      </c>
      <c r="O750">
        <v>3</v>
      </c>
      <c r="P750" s="1" t="s">
        <v>1</v>
      </c>
      <c r="Q750">
        <v>7</v>
      </c>
      <c r="S750">
        <f t="shared" si="138"/>
        <v>0</v>
      </c>
      <c r="T750">
        <f t="shared" si="139"/>
        <v>0</v>
      </c>
      <c r="U750">
        <f t="shared" si="140"/>
        <v>1</v>
      </c>
    </row>
    <row r="751" spans="1:21">
      <c r="A751" s="379">
        <v>744</v>
      </c>
      <c r="B751" s="68">
        <v>47</v>
      </c>
      <c r="C751">
        <v>8</v>
      </c>
      <c r="D751" s="81">
        <v>32275</v>
      </c>
      <c r="E751" s="2" t="s">
        <v>170</v>
      </c>
      <c r="F751" s="94" t="s">
        <v>0</v>
      </c>
      <c r="G751" s="2" t="s">
        <v>125</v>
      </c>
      <c r="H751" s="107">
        <v>0</v>
      </c>
      <c r="I751" s="2" t="s">
        <v>153</v>
      </c>
      <c r="K751" s="2" t="s">
        <v>140</v>
      </c>
      <c r="L751" t="s">
        <v>0</v>
      </c>
      <c r="M751" s="2" t="s">
        <v>124</v>
      </c>
      <c r="O751">
        <v>3</v>
      </c>
      <c r="P751" s="1" t="s">
        <v>1</v>
      </c>
      <c r="Q751">
        <v>8</v>
      </c>
      <c r="S751">
        <f t="shared" si="138"/>
        <v>0</v>
      </c>
      <c r="T751">
        <f t="shared" si="139"/>
        <v>0</v>
      </c>
      <c r="U751">
        <f t="shared" si="140"/>
        <v>1</v>
      </c>
    </row>
    <row r="752" spans="1:21">
      <c r="A752" s="379">
        <v>745</v>
      </c>
      <c r="B752" s="68">
        <v>47</v>
      </c>
      <c r="C752">
        <v>9</v>
      </c>
      <c r="D752" s="81">
        <v>32275</v>
      </c>
      <c r="E752" s="2" t="s">
        <v>170</v>
      </c>
      <c r="F752" s="94" t="s">
        <v>0</v>
      </c>
      <c r="G752" s="2" t="s">
        <v>125</v>
      </c>
      <c r="H752" s="107">
        <v>0</v>
      </c>
      <c r="I752" s="2" t="s">
        <v>153</v>
      </c>
      <c r="K752" s="2" t="s">
        <v>139</v>
      </c>
      <c r="L752" t="s">
        <v>0</v>
      </c>
      <c r="M752" s="2" t="s">
        <v>126</v>
      </c>
      <c r="O752">
        <v>6</v>
      </c>
      <c r="P752" s="1" t="s">
        <v>1</v>
      </c>
      <c r="Q752">
        <v>7</v>
      </c>
      <c r="S752">
        <f t="shared" si="138"/>
        <v>0</v>
      </c>
      <c r="T752">
        <f t="shared" si="139"/>
        <v>0</v>
      </c>
      <c r="U752">
        <f t="shared" si="140"/>
        <v>1</v>
      </c>
    </row>
    <row r="753" spans="1:21">
      <c r="A753" s="379">
        <v>746</v>
      </c>
      <c r="B753" s="68">
        <v>47</v>
      </c>
      <c r="C753">
        <v>10</v>
      </c>
      <c r="D753" s="81">
        <v>32275</v>
      </c>
      <c r="E753" s="2" t="s">
        <v>170</v>
      </c>
      <c r="F753" s="94" t="s">
        <v>0</v>
      </c>
      <c r="G753" s="2" t="s">
        <v>125</v>
      </c>
      <c r="H753" s="107"/>
      <c r="I753" s="2" t="s">
        <v>153</v>
      </c>
      <c r="K753" s="2" t="s">
        <v>141</v>
      </c>
      <c r="L753" t="s">
        <v>0</v>
      </c>
      <c r="M753" s="2" t="s">
        <v>127</v>
      </c>
      <c r="O753">
        <v>5</v>
      </c>
      <c r="P753" s="1" t="s">
        <v>1</v>
      </c>
      <c r="Q753">
        <v>3</v>
      </c>
      <c r="S753">
        <f t="shared" si="138"/>
        <v>1</v>
      </c>
      <c r="T753">
        <f t="shared" si="139"/>
        <v>0</v>
      </c>
      <c r="U753">
        <f t="shared" si="140"/>
        <v>0</v>
      </c>
    </row>
    <row r="754" spans="1:21">
      <c r="A754" s="379">
        <v>747</v>
      </c>
      <c r="B754" s="68">
        <v>47</v>
      </c>
      <c r="C754">
        <v>11</v>
      </c>
      <c r="D754" s="81">
        <v>32275</v>
      </c>
      <c r="E754" s="2" t="s">
        <v>170</v>
      </c>
      <c r="F754" s="94" t="s">
        <v>0</v>
      </c>
      <c r="G754" s="2" t="s">
        <v>125</v>
      </c>
      <c r="H754" s="107">
        <v>0</v>
      </c>
      <c r="I754" s="2" t="s">
        <v>153</v>
      </c>
      <c r="K754" s="2" t="s">
        <v>138</v>
      </c>
      <c r="L754" t="s">
        <v>0</v>
      </c>
      <c r="M754" s="2" t="s">
        <v>124</v>
      </c>
      <c r="O754">
        <v>3</v>
      </c>
      <c r="P754" s="1" t="s">
        <v>1</v>
      </c>
      <c r="Q754">
        <v>5</v>
      </c>
      <c r="S754">
        <f t="shared" si="138"/>
        <v>0</v>
      </c>
      <c r="T754">
        <f t="shared" si="139"/>
        <v>0</v>
      </c>
      <c r="U754">
        <f t="shared" si="140"/>
        <v>1</v>
      </c>
    </row>
    <row r="755" spans="1:21">
      <c r="A755" s="379">
        <v>748</v>
      </c>
      <c r="B755" s="68">
        <v>47</v>
      </c>
      <c r="C755">
        <v>12</v>
      </c>
      <c r="D755" s="81">
        <v>32275</v>
      </c>
      <c r="E755" s="2" t="s">
        <v>170</v>
      </c>
      <c r="F755" s="94" t="s">
        <v>0</v>
      </c>
      <c r="G755" s="2" t="s">
        <v>125</v>
      </c>
      <c r="H755" s="107"/>
      <c r="I755" s="2" t="s">
        <v>153</v>
      </c>
      <c r="K755" s="2" t="s">
        <v>140</v>
      </c>
      <c r="L755" t="s">
        <v>0</v>
      </c>
      <c r="M755" s="2" t="s">
        <v>129</v>
      </c>
      <c r="O755">
        <v>3</v>
      </c>
      <c r="P755" s="1" t="s">
        <v>1</v>
      </c>
      <c r="Q755">
        <v>3</v>
      </c>
      <c r="S755">
        <f t="shared" si="138"/>
        <v>0</v>
      </c>
      <c r="T755">
        <f t="shared" si="139"/>
        <v>1</v>
      </c>
      <c r="U755">
        <f t="shared" si="140"/>
        <v>0</v>
      </c>
    </row>
    <row r="756" spans="1:21">
      <c r="A756" s="379">
        <v>749</v>
      </c>
      <c r="B756" s="68">
        <v>47</v>
      </c>
      <c r="C756">
        <v>13</v>
      </c>
      <c r="D756" s="81">
        <v>32275</v>
      </c>
      <c r="E756" s="2" t="s">
        <v>170</v>
      </c>
      <c r="F756" s="94" t="s">
        <v>0</v>
      </c>
      <c r="G756" s="2" t="s">
        <v>125</v>
      </c>
      <c r="H756" s="107">
        <v>0</v>
      </c>
      <c r="I756" s="2" t="s">
        <v>153</v>
      </c>
      <c r="K756" s="2" t="s">
        <v>140</v>
      </c>
      <c r="L756" t="s">
        <v>0</v>
      </c>
      <c r="M756" s="2" t="s">
        <v>126</v>
      </c>
      <c r="O756">
        <v>5</v>
      </c>
      <c r="P756" s="1" t="s">
        <v>1</v>
      </c>
      <c r="Q756">
        <v>8</v>
      </c>
      <c r="S756">
        <f t="shared" si="138"/>
        <v>0</v>
      </c>
      <c r="T756">
        <f t="shared" si="139"/>
        <v>0</v>
      </c>
      <c r="U756">
        <f t="shared" si="140"/>
        <v>1</v>
      </c>
    </row>
    <row r="757" spans="1:21">
      <c r="A757" s="379">
        <v>750</v>
      </c>
      <c r="B757" s="68">
        <v>47</v>
      </c>
      <c r="C757">
        <v>14</v>
      </c>
      <c r="D757" s="81">
        <v>32275</v>
      </c>
      <c r="E757" s="2" t="s">
        <v>170</v>
      </c>
      <c r="F757" s="94" t="s">
        <v>0</v>
      </c>
      <c r="G757" s="2" t="s">
        <v>125</v>
      </c>
      <c r="H757" s="107">
        <v>0</v>
      </c>
      <c r="I757" s="2" t="s">
        <v>153</v>
      </c>
      <c r="K757" s="2" t="s">
        <v>139</v>
      </c>
      <c r="L757" t="s">
        <v>0</v>
      </c>
      <c r="M757" s="2" t="s">
        <v>127</v>
      </c>
      <c r="O757">
        <v>0</v>
      </c>
      <c r="P757" s="1" t="s">
        <v>1</v>
      </c>
      <c r="Q757">
        <v>5</v>
      </c>
      <c r="S757">
        <f t="shared" si="138"/>
        <v>0</v>
      </c>
      <c r="T757">
        <f t="shared" si="139"/>
        <v>0</v>
      </c>
      <c r="U757">
        <f t="shared" si="140"/>
        <v>1</v>
      </c>
    </row>
    <row r="758" spans="1:21">
      <c r="A758" s="379">
        <v>751</v>
      </c>
      <c r="B758" s="68">
        <v>47</v>
      </c>
      <c r="C758">
        <v>15</v>
      </c>
      <c r="D758" s="81">
        <v>32275</v>
      </c>
      <c r="E758" s="2" t="s">
        <v>170</v>
      </c>
      <c r="F758" s="94" t="s">
        <v>0</v>
      </c>
      <c r="G758" s="2" t="s">
        <v>125</v>
      </c>
      <c r="H758" s="107"/>
      <c r="I758" s="2" t="s">
        <v>153</v>
      </c>
      <c r="K758" s="2" t="s">
        <v>141</v>
      </c>
      <c r="L758" t="s">
        <v>0</v>
      </c>
      <c r="M758" s="2" t="s">
        <v>124</v>
      </c>
      <c r="O758">
        <v>2</v>
      </c>
      <c r="P758" s="1" t="s">
        <v>1</v>
      </c>
      <c r="Q758">
        <v>2</v>
      </c>
      <c r="S758">
        <f t="shared" si="138"/>
        <v>0</v>
      </c>
      <c r="T758">
        <f t="shared" si="139"/>
        <v>1</v>
      </c>
      <c r="U758">
        <f t="shared" si="140"/>
        <v>0</v>
      </c>
    </row>
    <row r="759" spans="1:21">
      <c r="A759" s="379">
        <v>752</v>
      </c>
      <c r="B759" s="68">
        <v>47</v>
      </c>
      <c r="C759">
        <v>16</v>
      </c>
      <c r="D759" s="81">
        <v>32275</v>
      </c>
      <c r="E759" s="2" t="s">
        <v>170</v>
      </c>
      <c r="F759" s="94" t="s">
        <v>0</v>
      </c>
      <c r="G759" s="2" t="s">
        <v>125</v>
      </c>
      <c r="H759" s="107"/>
      <c r="I759" s="2" t="s">
        <v>153</v>
      </c>
      <c r="K759" s="2" t="s">
        <v>138</v>
      </c>
      <c r="L759" t="s">
        <v>0</v>
      </c>
      <c r="M759" s="2" t="s">
        <v>129</v>
      </c>
      <c r="O759">
        <v>9</v>
      </c>
      <c r="P759" s="1" t="s">
        <v>1</v>
      </c>
      <c r="Q759">
        <v>6</v>
      </c>
      <c r="S759">
        <f t="shared" si="138"/>
        <v>1</v>
      </c>
      <c r="T759">
        <f t="shared" si="139"/>
        <v>0</v>
      </c>
      <c r="U759">
        <f t="shared" si="140"/>
        <v>0</v>
      </c>
    </row>
    <row r="760" spans="1:21">
      <c r="A760" s="379">
        <v>753</v>
      </c>
      <c r="B760" s="68">
        <v>48</v>
      </c>
      <c r="C760">
        <v>1</v>
      </c>
      <c r="D760" s="81">
        <v>32277</v>
      </c>
      <c r="E760" s="2" t="s">
        <v>72</v>
      </c>
      <c r="F760" s="94" t="s">
        <v>0</v>
      </c>
      <c r="G760" s="2" t="s">
        <v>143</v>
      </c>
      <c r="H760" s="107"/>
      <c r="I760" s="2" t="s">
        <v>153</v>
      </c>
      <c r="K760" s="2" t="s">
        <v>74</v>
      </c>
      <c r="L760" t="s">
        <v>0</v>
      </c>
      <c r="M760" s="2" t="s">
        <v>144</v>
      </c>
      <c r="O760">
        <v>2</v>
      </c>
      <c r="P760" s="1" t="s">
        <v>1</v>
      </c>
      <c r="Q760">
        <v>1</v>
      </c>
      <c r="S760">
        <f t="shared" si="138"/>
        <v>1</v>
      </c>
      <c r="T760">
        <f t="shared" si="139"/>
        <v>0</v>
      </c>
      <c r="U760">
        <f t="shared" si="140"/>
        <v>0</v>
      </c>
    </row>
    <row r="761" spans="1:21">
      <c r="A761" s="379">
        <v>754</v>
      </c>
      <c r="B761" s="68">
        <v>48</v>
      </c>
      <c r="C761">
        <v>2</v>
      </c>
      <c r="D761" s="81">
        <v>32277</v>
      </c>
      <c r="E761" s="2" t="s">
        <v>72</v>
      </c>
      <c r="F761" s="94" t="s">
        <v>0</v>
      </c>
      <c r="G761" s="2" t="s">
        <v>143</v>
      </c>
      <c r="H761" s="107"/>
      <c r="I761" s="2" t="s">
        <v>153</v>
      </c>
      <c r="K761" s="2" t="s">
        <v>76</v>
      </c>
      <c r="L761" t="s">
        <v>0</v>
      </c>
      <c r="M761" s="2" t="s">
        <v>145</v>
      </c>
      <c r="O761">
        <v>7</v>
      </c>
      <c r="P761" s="1" t="s">
        <v>1</v>
      </c>
      <c r="Q761">
        <v>4</v>
      </c>
      <c r="S761">
        <f t="shared" ref="S761:S776" si="141">IF(O761&gt;Q761,1,0)</f>
        <v>1</v>
      </c>
      <c r="T761">
        <f t="shared" ref="T761:T776" si="142">IF(ISNUMBER(Q761),IF(O761=Q761,1,0),0)</f>
        <v>0</v>
      </c>
      <c r="U761">
        <f t="shared" ref="U761:U776" si="143">IF(O761&lt;Q761,1,0)</f>
        <v>0</v>
      </c>
    </row>
    <row r="762" spans="1:21">
      <c r="A762" s="379">
        <v>755</v>
      </c>
      <c r="B762" s="68">
        <v>48</v>
      </c>
      <c r="C762">
        <v>3</v>
      </c>
      <c r="D762" s="81">
        <v>32277</v>
      </c>
      <c r="E762" s="2" t="s">
        <v>72</v>
      </c>
      <c r="F762" s="94" t="s">
        <v>0</v>
      </c>
      <c r="G762" s="2" t="s">
        <v>143</v>
      </c>
      <c r="H762" s="107"/>
      <c r="I762" s="2" t="s">
        <v>153</v>
      </c>
      <c r="K762" s="2" t="s">
        <v>77</v>
      </c>
      <c r="L762" t="s">
        <v>0</v>
      </c>
      <c r="M762" s="2" t="s">
        <v>146</v>
      </c>
      <c r="O762">
        <v>5</v>
      </c>
      <c r="P762" s="1" t="s">
        <v>1</v>
      </c>
      <c r="Q762">
        <v>1</v>
      </c>
      <c r="S762">
        <f t="shared" si="141"/>
        <v>1</v>
      </c>
      <c r="T762">
        <f t="shared" si="142"/>
        <v>0</v>
      </c>
      <c r="U762">
        <f t="shared" si="143"/>
        <v>0</v>
      </c>
    </row>
    <row r="763" spans="1:21">
      <c r="A763" s="379">
        <v>756</v>
      </c>
      <c r="B763" s="68">
        <v>48</v>
      </c>
      <c r="C763">
        <v>4</v>
      </c>
      <c r="D763" s="81">
        <v>32277</v>
      </c>
      <c r="E763" s="2" t="s">
        <v>72</v>
      </c>
      <c r="F763" s="94" t="s">
        <v>0</v>
      </c>
      <c r="G763" s="2" t="s">
        <v>143</v>
      </c>
      <c r="H763" s="107"/>
      <c r="I763" s="2" t="s">
        <v>153</v>
      </c>
      <c r="K763" s="2" t="s">
        <v>75</v>
      </c>
      <c r="L763" t="s">
        <v>0</v>
      </c>
      <c r="M763" s="2" t="s">
        <v>112</v>
      </c>
      <c r="O763">
        <v>3</v>
      </c>
      <c r="P763" s="1" t="s">
        <v>1</v>
      </c>
      <c r="Q763">
        <v>2</v>
      </c>
      <c r="S763">
        <f t="shared" si="141"/>
        <v>1</v>
      </c>
      <c r="T763">
        <f t="shared" si="142"/>
        <v>0</v>
      </c>
      <c r="U763">
        <f t="shared" si="143"/>
        <v>0</v>
      </c>
    </row>
    <row r="764" spans="1:21">
      <c r="A764" s="379">
        <v>757</v>
      </c>
      <c r="B764" s="68">
        <v>48</v>
      </c>
      <c r="C764">
        <v>5</v>
      </c>
      <c r="D764" s="81">
        <v>32277</v>
      </c>
      <c r="E764" s="2" t="s">
        <v>72</v>
      </c>
      <c r="F764" s="94" t="s">
        <v>0</v>
      </c>
      <c r="G764" s="2" t="s">
        <v>143</v>
      </c>
      <c r="H764" s="107">
        <v>0</v>
      </c>
      <c r="I764" s="2" t="s">
        <v>153</v>
      </c>
      <c r="K764" s="2" t="s">
        <v>76</v>
      </c>
      <c r="L764" t="s">
        <v>0</v>
      </c>
      <c r="M764" s="2" t="s">
        <v>144</v>
      </c>
      <c r="O764">
        <v>5</v>
      </c>
      <c r="P764" s="1" t="s">
        <v>1</v>
      </c>
      <c r="Q764">
        <v>7</v>
      </c>
      <c r="S764">
        <f t="shared" si="141"/>
        <v>0</v>
      </c>
      <c r="T764">
        <f t="shared" si="142"/>
        <v>0</v>
      </c>
      <c r="U764">
        <f t="shared" si="143"/>
        <v>1</v>
      </c>
    </row>
    <row r="765" spans="1:21">
      <c r="A765" s="379">
        <v>758</v>
      </c>
      <c r="B765" s="68">
        <v>48</v>
      </c>
      <c r="C765">
        <v>6</v>
      </c>
      <c r="D765" s="81">
        <v>32277</v>
      </c>
      <c r="E765" s="2" t="s">
        <v>72</v>
      </c>
      <c r="F765" s="94" t="s">
        <v>0</v>
      </c>
      <c r="G765" s="2" t="s">
        <v>143</v>
      </c>
      <c r="H765" s="107"/>
      <c r="I765" s="2" t="s">
        <v>153</v>
      </c>
      <c r="K765" s="2" t="s">
        <v>77</v>
      </c>
      <c r="L765" t="s">
        <v>0</v>
      </c>
      <c r="M765" s="2" t="s">
        <v>145</v>
      </c>
      <c r="O765">
        <v>7</v>
      </c>
      <c r="P765" s="1" t="s">
        <v>1</v>
      </c>
      <c r="Q765">
        <v>4</v>
      </c>
      <c r="S765">
        <f t="shared" si="141"/>
        <v>1</v>
      </c>
      <c r="T765">
        <f t="shared" si="142"/>
        <v>0</v>
      </c>
      <c r="U765">
        <f t="shared" si="143"/>
        <v>0</v>
      </c>
    </row>
    <row r="766" spans="1:21">
      <c r="A766" s="379">
        <v>759</v>
      </c>
      <c r="B766" s="68">
        <v>48</v>
      </c>
      <c r="C766">
        <v>7</v>
      </c>
      <c r="D766" s="81">
        <v>32277</v>
      </c>
      <c r="E766" s="2" t="s">
        <v>72</v>
      </c>
      <c r="F766" s="94" t="s">
        <v>0</v>
      </c>
      <c r="G766" s="2" t="s">
        <v>143</v>
      </c>
      <c r="H766" s="107"/>
      <c r="I766" s="2" t="s">
        <v>153</v>
      </c>
      <c r="K766" s="2" t="s">
        <v>75</v>
      </c>
      <c r="L766" t="s">
        <v>0</v>
      </c>
      <c r="M766" s="2" t="s">
        <v>146</v>
      </c>
      <c r="O766">
        <v>5</v>
      </c>
      <c r="P766" s="1" t="s">
        <v>1</v>
      </c>
      <c r="Q766">
        <v>1</v>
      </c>
      <c r="S766">
        <f t="shared" si="141"/>
        <v>1</v>
      </c>
      <c r="T766">
        <f t="shared" si="142"/>
        <v>0</v>
      </c>
      <c r="U766">
        <f t="shared" si="143"/>
        <v>0</v>
      </c>
    </row>
    <row r="767" spans="1:21">
      <c r="A767" s="379">
        <v>760</v>
      </c>
      <c r="B767" s="68">
        <v>48</v>
      </c>
      <c r="C767">
        <v>8</v>
      </c>
      <c r="D767" s="81">
        <v>32277</v>
      </c>
      <c r="E767" s="2" t="s">
        <v>72</v>
      </c>
      <c r="F767" s="94" t="s">
        <v>0</v>
      </c>
      <c r="G767" s="2" t="s">
        <v>143</v>
      </c>
      <c r="H767" s="107"/>
      <c r="I767" s="2" t="s">
        <v>153</v>
      </c>
      <c r="K767" s="2" t="s">
        <v>74</v>
      </c>
      <c r="L767" t="s">
        <v>0</v>
      </c>
      <c r="M767" s="2" t="s">
        <v>112</v>
      </c>
      <c r="O767">
        <v>5</v>
      </c>
      <c r="P767" s="1" t="s">
        <v>1</v>
      </c>
      <c r="Q767">
        <v>4</v>
      </c>
      <c r="S767">
        <f t="shared" si="141"/>
        <v>1</v>
      </c>
      <c r="T767">
        <f t="shared" si="142"/>
        <v>0</v>
      </c>
      <c r="U767">
        <f t="shared" si="143"/>
        <v>0</v>
      </c>
    </row>
    <row r="768" spans="1:21">
      <c r="A768" s="379">
        <v>761</v>
      </c>
      <c r="B768" s="68">
        <v>48</v>
      </c>
      <c r="C768">
        <v>9</v>
      </c>
      <c r="D768" s="81">
        <v>32277</v>
      </c>
      <c r="E768" s="2" t="s">
        <v>72</v>
      </c>
      <c r="F768" s="94" t="s">
        <v>0</v>
      </c>
      <c r="G768" s="2" t="s">
        <v>143</v>
      </c>
      <c r="H768" s="107">
        <v>0</v>
      </c>
      <c r="I768" s="2" t="s">
        <v>153</v>
      </c>
      <c r="K768" s="2" t="s">
        <v>75</v>
      </c>
      <c r="L768" t="s">
        <v>0</v>
      </c>
      <c r="M768" s="2" t="s">
        <v>145</v>
      </c>
      <c r="O768">
        <v>1</v>
      </c>
      <c r="P768" s="1" t="s">
        <v>1</v>
      </c>
      <c r="Q768">
        <v>5</v>
      </c>
      <c r="S768">
        <f t="shared" si="141"/>
        <v>0</v>
      </c>
      <c r="T768">
        <f t="shared" si="142"/>
        <v>0</v>
      </c>
      <c r="U768">
        <f t="shared" si="143"/>
        <v>1</v>
      </c>
    </row>
    <row r="769" spans="1:21">
      <c r="A769" s="379">
        <v>762</v>
      </c>
      <c r="B769" s="68">
        <v>48</v>
      </c>
      <c r="C769">
        <v>10</v>
      </c>
      <c r="D769" s="81">
        <v>32277</v>
      </c>
      <c r="E769" s="2" t="s">
        <v>72</v>
      </c>
      <c r="F769" s="94" t="s">
        <v>0</v>
      </c>
      <c r="G769" s="2" t="s">
        <v>143</v>
      </c>
      <c r="H769" s="107"/>
      <c r="I769" s="2" t="s">
        <v>153</v>
      </c>
      <c r="K769" s="2" t="s">
        <v>77</v>
      </c>
      <c r="L769" t="s">
        <v>0</v>
      </c>
      <c r="M769" s="2" t="s">
        <v>144</v>
      </c>
      <c r="O769">
        <v>7</v>
      </c>
      <c r="P769" s="1" t="s">
        <v>1</v>
      </c>
      <c r="Q769">
        <v>5</v>
      </c>
      <c r="S769">
        <f t="shared" si="141"/>
        <v>1</v>
      </c>
      <c r="T769">
        <f t="shared" si="142"/>
        <v>0</v>
      </c>
      <c r="U769">
        <f t="shared" si="143"/>
        <v>0</v>
      </c>
    </row>
    <row r="770" spans="1:21">
      <c r="A770" s="379">
        <v>763</v>
      </c>
      <c r="B770" s="68">
        <v>48</v>
      </c>
      <c r="C770">
        <v>11</v>
      </c>
      <c r="D770" s="81">
        <v>32277</v>
      </c>
      <c r="E770" s="2" t="s">
        <v>72</v>
      </c>
      <c r="F770" s="94" t="s">
        <v>0</v>
      </c>
      <c r="G770" s="2" t="s">
        <v>143</v>
      </c>
      <c r="H770" s="107">
        <v>0</v>
      </c>
      <c r="I770" s="2" t="s">
        <v>153</v>
      </c>
      <c r="K770" s="2" t="s">
        <v>76</v>
      </c>
      <c r="L770" t="s">
        <v>0</v>
      </c>
      <c r="M770" s="2" t="s">
        <v>112</v>
      </c>
      <c r="O770">
        <v>2</v>
      </c>
      <c r="P770" s="1" t="s">
        <v>1</v>
      </c>
      <c r="Q770">
        <v>3</v>
      </c>
      <c r="S770">
        <f t="shared" si="141"/>
        <v>0</v>
      </c>
      <c r="T770">
        <f t="shared" si="142"/>
        <v>0</v>
      </c>
      <c r="U770">
        <f t="shared" si="143"/>
        <v>1</v>
      </c>
    </row>
    <row r="771" spans="1:21">
      <c r="A771" s="379">
        <v>764</v>
      </c>
      <c r="B771" s="68">
        <v>48</v>
      </c>
      <c r="C771">
        <v>12</v>
      </c>
      <c r="D771" s="81">
        <v>32277</v>
      </c>
      <c r="E771" s="2" t="s">
        <v>72</v>
      </c>
      <c r="F771" s="94" t="s">
        <v>0</v>
      </c>
      <c r="G771" s="2" t="s">
        <v>143</v>
      </c>
      <c r="H771" s="107"/>
      <c r="I771" s="2" t="s">
        <v>153</v>
      </c>
      <c r="K771" s="2" t="s">
        <v>74</v>
      </c>
      <c r="L771" t="s">
        <v>0</v>
      </c>
      <c r="M771" s="2" t="s">
        <v>146</v>
      </c>
      <c r="O771">
        <v>9</v>
      </c>
      <c r="P771" s="1" t="s">
        <v>1</v>
      </c>
      <c r="Q771">
        <v>1</v>
      </c>
      <c r="S771">
        <f t="shared" si="141"/>
        <v>1</v>
      </c>
      <c r="T771">
        <f t="shared" si="142"/>
        <v>0</v>
      </c>
      <c r="U771">
        <f t="shared" si="143"/>
        <v>0</v>
      </c>
    </row>
    <row r="772" spans="1:21">
      <c r="A772" s="379">
        <v>765</v>
      </c>
      <c r="B772" s="68">
        <v>48</v>
      </c>
      <c r="C772">
        <v>13</v>
      </c>
      <c r="D772" s="81">
        <v>32277</v>
      </c>
      <c r="E772" s="2" t="s">
        <v>72</v>
      </c>
      <c r="F772" s="94" t="s">
        <v>0</v>
      </c>
      <c r="G772" s="2" t="s">
        <v>143</v>
      </c>
      <c r="H772" s="107">
        <v>0</v>
      </c>
      <c r="I772" s="2" t="s">
        <v>153</v>
      </c>
      <c r="K772" s="2" t="s">
        <v>74</v>
      </c>
      <c r="L772" t="s">
        <v>0</v>
      </c>
      <c r="M772" s="2" t="s">
        <v>145</v>
      </c>
      <c r="O772">
        <v>5</v>
      </c>
      <c r="P772" s="1" t="s">
        <v>1</v>
      </c>
      <c r="Q772">
        <v>8</v>
      </c>
      <c r="S772">
        <f t="shared" si="141"/>
        <v>0</v>
      </c>
      <c r="T772">
        <f t="shared" si="142"/>
        <v>0</v>
      </c>
      <c r="U772">
        <f t="shared" si="143"/>
        <v>1</v>
      </c>
    </row>
    <row r="773" spans="1:21">
      <c r="A773" s="379">
        <v>766</v>
      </c>
      <c r="B773" s="68">
        <v>48</v>
      </c>
      <c r="C773">
        <v>14</v>
      </c>
      <c r="D773" s="81">
        <v>32277</v>
      </c>
      <c r="E773" s="2" t="s">
        <v>72</v>
      </c>
      <c r="F773" s="94" t="s">
        <v>0</v>
      </c>
      <c r="G773" s="2" t="s">
        <v>143</v>
      </c>
      <c r="H773" s="107"/>
      <c r="I773" s="2" t="s">
        <v>153</v>
      </c>
      <c r="K773" s="2" t="s">
        <v>75</v>
      </c>
      <c r="L773" t="s">
        <v>0</v>
      </c>
      <c r="M773" s="2" t="s">
        <v>144</v>
      </c>
      <c r="O773">
        <v>8</v>
      </c>
      <c r="P773" s="1" t="s">
        <v>1</v>
      </c>
      <c r="Q773">
        <v>2</v>
      </c>
      <c r="S773">
        <f t="shared" si="141"/>
        <v>1</v>
      </c>
      <c r="T773">
        <f t="shared" si="142"/>
        <v>0</v>
      </c>
      <c r="U773">
        <f t="shared" si="143"/>
        <v>0</v>
      </c>
    </row>
    <row r="774" spans="1:21">
      <c r="A774" s="379">
        <v>767</v>
      </c>
      <c r="B774" s="68">
        <v>48</v>
      </c>
      <c r="C774">
        <v>15</v>
      </c>
      <c r="D774" s="81">
        <v>32277</v>
      </c>
      <c r="E774" s="2" t="s">
        <v>72</v>
      </c>
      <c r="F774" s="94" t="s">
        <v>0</v>
      </c>
      <c r="G774" s="2" t="s">
        <v>143</v>
      </c>
      <c r="H774" s="107">
        <v>0</v>
      </c>
      <c r="I774" s="2" t="s">
        <v>153</v>
      </c>
      <c r="K774" s="2" t="s">
        <v>77</v>
      </c>
      <c r="L774" t="s">
        <v>0</v>
      </c>
      <c r="M774" s="2" t="s">
        <v>112</v>
      </c>
      <c r="O774">
        <v>4</v>
      </c>
      <c r="P774" s="1" t="s">
        <v>1</v>
      </c>
      <c r="Q774">
        <v>5</v>
      </c>
      <c r="S774">
        <f t="shared" si="141"/>
        <v>0</v>
      </c>
      <c r="T774">
        <f t="shared" si="142"/>
        <v>0</v>
      </c>
      <c r="U774">
        <f t="shared" si="143"/>
        <v>1</v>
      </c>
    </row>
    <row r="775" spans="1:21">
      <c r="A775" s="379">
        <v>768</v>
      </c>
      <c r="B775" s="68">
        <v>48</v>
      </c>
      <c r="C775">
        <v>16</v>
      </c>
      <c r="D775" s="81">
        <v>32277</v>
      </c>
      <c r="E775" s="2" t="s">
        <v>72</v>
      </c>
      <c r="F775" s="94" t="s">
        <v>0</v>
      </c>
      <c r="G775" s="2" t="s">
        <v>143</v>
      </c>
      <c r="H775" s="107">
        <v>0</v>
      </c>
      <c r="I775" s="2" t="s">
        <v>153</v>
      </c>
      <c r="K775" s="2" t="s">
        <v>76</v>
      </c>
      <c r="L775" t="s">
        <v>0</v>
      </c>
      <c r="M775" s="2" t="s">
        <v>146</v>
      </c>
      <c r="O775">
        <v>2</v>
      </c>
      <c r="P775" s="1" t="s">
        <v>1</v>
      </c>
      <c r="Q775">
        <v>3</v>
      </c>
      <c r="S775">
        <f t="shared" si="141"/>
        <v>0</v>
      </c>
      <c r="T775">
        <f t="shared" si="142"/>
        <v>0</v>
      </c>
      <c r="U775">
        <f t="shared" si="143"/>
        <v>1</v>
      </c>
    </row>
    <row r="776" spans="1:21">
      <c r="A776" s="379">
        <v>769</v>
      </c>
      <c r="B776" s="68">
        <v>49</v>
      </c>
      <c r="C776">
        <v>1</v>
      </c>
      <c r="D776" s="81">
        <v>32277</v>
      </c>
      <c r="E776" s="2" t="s">
        <v>133</v>
      </c>
      <c r="F776" s="94" t="s">
        <v>0</v>
      </c>
      <c r="G776" s="2" t="s">
        <v>100</v>
      </c>
      <c r="H776" s="107">
        <v>0</v>
      </c>
      <c r="I776" s="2" t="s">
        <v>153</v>
      </c>
      <c r="K776" s="2" t="s">
        <v>134</v>
      </c>
      <c r="L776" t="s">
        <v>0</v>
      </c>
      <c r="M776" s="2" t="s">
        <v>101</v>
      </c>
      <c r="O776">
        <v>2</v>
      </c>
      <c r="P776" s="1" t="s">
        <v>1</v>
      </c>
      <c r="Q776">
        <v>3</v>
      </c>
      <c r="S776">
        <f t="shared" si="141"/>
        <v>0</v>
      </c>
      <c r="T776">
        <f t="shared" si="142"/>
        <v>0</v>
      </c>
      <c r="U776">
        <f t="shared" si="143"/>
        <v>1</v>
      </c>
    </row>
    <row r="777" spans="1:21">
      <c r="A777" s="379">
        <v>770</v>
      </c>
      <c r="B777" s="68">
        <v>49</v>
      </c>
      <c r="C777">
        <v>2</v>
      </c>
      <c r="D777" s="81">
        <v>32277</v>
      </c>
      <c r="E777" s="2" t="s">
        <v>133</v>
      </c>
      <c r="F777" s="94" t="s">
        <v>0</v>
      </c>
      <c r="G777" s="2" t="s">
        <v>100</v>
      </c>
      <c r="H777" s="107"/>
      <c r="I777" s="2" t="s">
        <v>153</v>
      </c>
      <c r="K777" s="2" t="s">
        <v>136</v>
      </c>
      <c r="L777" t="s">
        <v>0</v>
      </c>
      <c r="M777" s="2" t="s">
        <v>99</v>
      </c>
      <c r="O777">
        <v>3</v>
      </c>
      <c r="P777" s="1" t="s">
        <v>1</v>
      </c>
      <c r="Q777">
        <v>3</v>
      </c>
      <c r="S777">
        <f t="shared" ref="S777:S792" si="144">IF(O777&gt;Q777,1,0)</f>
        <v>0</v>
      </c>
      <c r="T777">
        <f t="shared" ref="T777:T792" si="145">IF(ISNUMBER(Q777),IF(O777=Q777,1,0),0)</f>
        <v>1</v>
      </c>
      <c r="U777">
        <f t="shared" ref="U777:U792" si="146">IF(O777&lt;Q777,1,0)</f>
        <v>0</v>
      </c>
    </row>
    <row r="778" spans="1:21">
      <c r="A778" s="379">
        <v>771</v>
      </c>
      <c r="B778" s="68">
        <v>49</v>
      </c>
      <c r="C778">
        <v>3</v>
      </c>
      <c r="D778" s="81">
        <v>32277</v>
      </c>
      <c r="E778" s="2" t="s">
        <v>133</v>
      </c>
      <c r="F778" s="94" t="s">
        <v>0</v>
      </c>
      <c r="G778" s="2" t="s">
        <v>100</v>
      </c>
      <c r="H778" s="107"/>
      <c r="I778" s="2" t="s">
        <v>153</v>
      </c>
      <c r="K778" s="2" t="s">
        <v>135</v>
      </c>
      <c r="L778" t="s">
        <v>0</v>
      </c>
      <c r="M778" s="2" t="s">
        <v>103</v>
      </c>
      <c r="O778">
        <v>4</v>
      </c>
      <c r="P778" s="1" t="s">
        <v>1</v>
      </c>
      <c r="Q778">
        <v>3</v>
      </c>
      <c r="S778">
        <f t="shared" si="144"/>
        <v>1</v>
      </c>
      <c r="T778">
        <f t="shared" si="145"/>
        <v>0</v>
      </c>
      <c r="U778">
        <f t="shared" si="146"/>
        <v>0</v>
      </c>
    </row>
    <row r="779" spans="1:21">
      <c r="A779" s="379">
        <v>772</v>
      </c>
      <c r="B779" s="68">
        <v>49</v>
      </c>
      <c r="C779">
        <v>4</v>
      </c>
      <c r="D779" s="81">
        <v>32277</v>
      </c>
      <c r="E779" s="2" t="s">
        <v>133</v>
      </c>
      <c r="F779" s="94" t="s">
        <v>0</v>
      </c>
      <c r="G779" s="2" t="s">
        <v>100</v>
      </c>
      <c r="H779" s="107"/>
      <c r="I779" s="2" t="s">
        <v>153</v>
      </c>
      <c r="K779" s="2" t="s">
        <v>132</v>
      </c>
      <c r="L779" t="s">
        <v>0</v>
      </c>
      <c r="M779" s="2" t="s">
        <v>102</v>
      </c>
      <c r="O779">
        <v>4</v>
      </c>
      <c r="P779" s="1" t="s">
        <v>1</v>
      </c>
      <c r="Q779">
        <v>2</v>
      </c>
      <c r="S779">
        <f t="shared" si="144"/>
        <v>1</v>
      </c>
      <c r="T779">
        <f t="shared" si="145"/>
        <v>0</v>
      </c>
      <c r="U779">
        <f t="shared" si="146"/>
        <v>0</v>
      </c>
    </row>
    <row r="780" spans="1:21">
      <c r="A780" s="379">
        <v>773</v>
      </c>
      <c r="B780" s="68">
        <v>49</v>
      </c>
      <c r="C780">
        <v>5</v>
      </c>
      <c r="D780" s="81">
        <v>32277</v>
      </c>
      <c r="E780" s="2" t="s">
        <v>133</v>
      </c>
      <c r="F780" s="94" t="s">
        <v>0</v>
      </c>
      <c r="G780" s="2" t="s">
        <v>100</v>
      </c>
      <c r="H780" s="107"/>
      <c r="I780" s="2" t="s">
        <v>153</v>
      </c>
      <c r="K780" s="2" t="s">
        <v>136</v>
      </c>
      <c r="L780" t="s">
        <v>0</v>
      </c>
      <c r="M780" s="2" t="s">
        <v>101</v>
      </c>
      <c r="O780">
        <v>3</v>
      </c>
      <c r="P780" s="1" t="s">
        <v>1</v>
      </c>
      <c r="Q780">
        <v>3</v>
      </c>
      <c r="S780">
        <f t="shared" si="144"/>
        <v>0</v>
      </c>
      <c r="T780">
        <f t="shared" si="145"/>
        <v>1</v>
      </c>
      <c r="U780">
        <f t="shared" si="146"/>
        <v>0</v>
      </c>
    </row>
    <row r="781" spans="1:21">
      <c r="A781" s="379">
        <v>774</v>
      </c>
      <c r="B781" s="68">
        <v>49</v>
      </c>
      <c r="C781">
        <v>6</v>
      </c>
      <c r="D781" s="81">
        <v>32277</v>
      </c>
      <c r="E781" s="2" t="s">
        <v>133</v>
      </c>
      <c r="F781" s="94" t="s">
        <v>0</v>
      </c>
      <c r="G781" s="2" t="s">
        <v>100</v>
      </c>
      <c r="H781" s="107"/>
      <c r="I781" s="2" t="s">
        <v>153</v>
      </c>
      <c r="K781" s="2" t="s">
        <v>135</v>
      </c>
      <c r="L781" t="s">
        <v>0</v>
      </c>
      <c r="M781" s="2" t="s">
        <v>99</v>
      </c>
      <c r="O781">
        <v>3</v>
      </c>
      <c r="P781" s="1" t="s">
        <v>1</v>
      </c>
      <c r="Q781">
        <v>3</v>
      </c>
      <c r="S781">
        <f t="shared" si="144"/>
        <v>0</v>
      </c>
      <c r="T781">
        <f t="shared" si="145"/>
        <v>1</v>
      </c>
      <c r="U781">
        <f t="shared" si="146"/>
        <v>0</v>
      </c>
    </row>
    <row r="782" spans="1:21">
      <c r="A782" s="379">
        <v>775</v>
      </c>
      <c r="B782" s="68">
        <v>49</v>
      </c>
      <c r="C782">
        <v>7</v>
      </c>
      <c r="D782" s="81">
        <v>32277</v>
      </c>
      <c r="E782" s="2" t="s">
        <v>133</v>
      </c>
      <c r="F782" s="94" t="s">
        <v>0</v>
      </c>
      <c r="G782" s="2" t="s">
        <v>100</v>
      </c>
      <c r="H782" s="107">
        <v>0</v>
      </c>
      <c r="I782" s="2" t="s">
        <v>153</v>
      </c>
      <c r="K782" s="2" t="s">
        <v>132</v>
      </c>
      <c r="L782" t="s">
        <v>0</v>
      </c>
      <c r="M782" s="2" t="s">
        <v>103</v>
      </c>
      <c r="O782">
        <v>1</v>
      </c>
      <c r="P782" s="1" t="s">
        <v>1</v>
      </c>
      <c r="Q782">
        <v>5</v>
      </c>
      <c r="S782">
        <f t="shared" si="144"/>
        <v>0</v>
      </c>
      <c r="T782">
        <f t="shared" si="145"/>
        <v>0</v>
      </c>
      <c r="U782">
        <f t="shared" si="146"/>
        <v>1</v>
      </c>
    </row>
    <row r="783" spans="1:21">
      <c r="A783" s="379">
        <v>776</v>
      </c>
      <c r="B783" s="68">
        <v>49</v>
      </c>
      <c r="C783">
        <v>8</v>
      </c>
      <c r="D783" s="81">
        <v>32277</v>
      </c>
      <c r="E783" s="2" t="s">
        <v>133</v>
      </c>
      <c r="F783" s="94" t="s">
        <v>0</v>
      </c>
      <c r="G783" s="2" t="s">
        <v>100</v>
      </c>
      <c r="H783" s="107">
        <v>0</v>
      </c>
      <c r="I783" s="2" t="s">
        <v>153</v>
      </c>
      <c r="K783" s="2" t="s">
        <v>134</v>
      </c>
      <c r="L783" t="s">
        <v>0</v>
      </c>
      <c r="M783" s="2" t="s">
        <v>102</v>
      </c>
      <c r="O783">
        <v>2</v>
      </c>
      <c r="P783" s="1" t="s">
        <v>1</v>
      </c>
      <c r="Q783">
        <v>4</v>
      </c>
      <c r="S783">
        <f t="shared" si="144"/>
        <v>0</v>
      </c>
      <c r="T783">
        <f t="shared" si="145"/>
        <v>0</v>
      </c>
      <c r="U783">
        <f t="shared" si="146"/>
        <v>1</v>
      </c>
    </row>
    <row r="784" spans="1:21">
      <c r="A784" s="379">
        <v>777</v>
      </c>
      <c r="B784" s="68">
        <v>49</v>
      </c>
      <c r="C784">
        <v>9</v>
      </c>
      <c r="D784" s="81">
        <v>32277</v>
      </c>
      <c r="E784" s="2" t="s">
        <v>133</v>
      </c>
      <c r="F784" s="94" t="s">
        <v>0</v>
      </c>
      <c r="G784" s="2" t="s">
        <v>100</v>
      </c>
      <c r="H784" s="107"/>
      <c r="I784" s="2" t="s">
        <v>153</v>
      </c>
      <c r="K784" s="2" t="s">
        <v>132</v>
      </c>
      <c r="L784" t="s">
        <v>0</v>
      </c>
      <c r="M784" s="2" t="s">
        <v>99</v>
      </c>
      <c r="O784">
        <v>4</v>
      </c>
      <c r="P784" s="1" t="s">
        <v>1</v>
      </c>
      <c r="Q784">
        <v>4</v>
      </c>
      <c r="S784">
        <f t="shared" si="144"/>
        <v>0</v>
      </c>
      <c r="T784">
        <f t="shared" si="145"/>
        <v>1</v>
      </c>
      <c r="U784">
        <f t="shared" si="146"/>
        <v>0</v>
      </c>
    </row>
    <row r="785" spans="1:21">
      <c r="A785" s="379">
        <v>778</v>
      </c>
      <c r="B785" s="68">
        <v>49</v>
      </c>
      <c r="C785">
        <v>10</v>
      </c>
      <c r="D785" s="81">
        <v>32277</v>
      </c>
      <c r="E785" s="2" t="s">
        <v>133</v>
      </c>
      <c r="F785" s="94" t="s">
        <v>0</v>
      </c>
      <c r="G785" s="2" t="s">
        <v>100</v>
      </c>
      <c r="H785" s="107"/>
      <c r="I785" s="2" t="s">
        <v>153</v>
      </c>
      <c r="K785" s="2" t="s">
        <v>135</v>
      </c>
      <c r="L785" t="s">
        <v>0</v>
      </c>
      <c r="M785" s="2" t="s">
        <v>101</v>
      </c>
      <c r="O785">
        <v>4</v>
      </c>
      <c r="P785" s="1" t="s">
        <v>1</v>
      </c>
      <c r="Q785">
        <v>4</v>
      </c>
      <c r="S785">
        <f t="shared" si="144"/>
        <v>0</v>
      </c>
      <c r="T785">
        <f t="shared" si="145"/>
        <v>1</v>
      </c>
      <c r="U785">
        <f t="shared" si="146"/>
        <v>0</v>
      </c>
    </row>
    <row r="786" spans="1:21">
      <c r="A786" s="379">
        <v>779</v>
      </c>
      <c r="B786" s="68">
        <v>49</v>
      </c>
      <c r="C786">
        <v>11</v>
      </c>
      <c r="D786" s="81">
        <v>32277</v>
      </c>
      <c r="E786" s="2" t="s">
        <v>133</v>
      </c>
      <c r="F786" s="94" t="s">
        <v>0</v>
      </c>
      <c r="G786" s="2" t="s">
        <v>100</v>
      </c>
      <c r="H786" s="107"/>
      <c r="I786" s="2" t="s">
        <v>153</v>
      </c>
      <c r="K786" s="2" t="s">
        <v>136</v>
      </c>
      <c r="L786" t="s">
        <v>0</v>
      </c>
      <c r="M786" s="2" t="s">
        <v>102</v>
      </c>
      <c r="O786">
        <v>4</v>
      </c>
      <c r="P786" s="1" t="s">
        <v>1</v>
      </c>
      <c r="Q786">
        <v>3</v>
      </c>
      <c r="S786">
        <f t="shared" si="144"/>
        <v>1</v>
      </c>
      <c r="T786">
        <f t="shared" si="145"/>
        <v>0</v>
      </c>
      <c r="U786">
        <f t="shared" si="146"/>
        <v>0</v>
      </c>
    </row>
    <row r="787" spans="1:21">
      <c r="A787" s="379">
        <v>780</v>
      </c>
      <c r="B787" s="68">
        <v>49</v>
      </c>
      <c r="C787">
        <v>12</v>
      </c>
      <c r="D787" s="81">
        <v>32277</v>
      </c>
      <c r="E787" s="2" t="s">
        <v>133</v>
      </c>
      <c r="F787" s="94" t="s">
        <v>0</v>
      </c>
      <c r="G787" s="2" t="s">
        <v>100</v>
      </c>
      <c r="H787" s="107">
        <v>0</v>
      </c>
      <c r="I787" s="2" t="s">
        <v>153</v>
      </c>
      <c r="K787" s="2" t="s">
        <v>134</v>
      </c>
      <c r="L787" t="s">
        <v>0</v>
      </c>
      <c r="M787" s="2" t="s">
        <v>103</v>
      </c>
      <c r="O787">
        <v>4</v>
      </c>
      <c r="P787" s="1" t="s">
        <v>1</v>
      </c>
      <c r="Q787">
        <v>7</v>
      </c>
      <c r="S787">
        <f t="shared" si="144"/>
        <v>0</v>
      </c>
      <c r="T787">
        <f t="shared" si="145"/>
        <v>0</v>
      </c>
      <c r="U787">
        <f t="shared" si="146"/>
        <v>1</v>
      </c>
    </row>
    <row r="788" spans="1:21">
      <c r="A788" s="379">
        <v>781</v>
      </c>
      <c r="B788" s="68">
        <v>49</v>
      </c>
      <c r="C788">
        <v>13</v>
      </c>
      <c r="D788" s="81">
        <v>32277</v>
      </c>
      <c r="E788" s="2" t="s">
        <v>133</v>
      </c>
      <c r="F788" s="94" t="s">
        <v>0</v>
      </c>
      <c r="G788" s="2" t="s">
        <v>100</v>
      </c>
      <c r="H788" s="107"/>
      <c r="I788" s="2" t="s">
        <v>153</v>
      </c>
      <c r="K788" s="2" t="s">
        <v>134</v>
      </c>
      <c r="L788" t="s">
        <v>0</v>
      </c>
      <c r="M788" s="2" t="s">
        <v>99</v>
      </c>
      <c r="O788">
        <v>5</v>
      </c>
      <c r="P788" s="1" t="s">
        <v>1</v>
      </c>
      <c r="Q788">
        <v>4</v>
      </c>
      <c r="S788">
        <f t="shared" si="144"/>
        <v>1</v>
      </c>
      <c r="T788">
        <f t="shared" si="145"/>
        <v>0</v>
      </c>
      <c r="U788">
        <f t="shared" si="146"/>
        <v>0</v>
      </c>
    </row>
    <row r="789" spans="1:21">
      <c r="A789" s="379">
        <v>782</v>
      </c>
      <c r="B789" s="68">
        <v>49</v>
      </c>
      <c r="C789">
        <v>14</v>
      </c>
      <c r="D789" s="81">
        <v>32277</v>
      </c>
      <c r="E789" s="2" t="s">
        <v>133</v>
      </c>
      <c r="F789" s="94" t="s">
        <v>0</v>
      </c>
      <c r="G789" s="2" t="s">
        <v>100</v>
      </c>
      <c r="H789" s="107">
        <v>0</v>
      </c>
      <c r="I789" s="2" t="s">
        <v>153</v>
      </c>
      <c r="K789" s="2" t="s">
        <v>132</v>
      </c>
      <c r="L789" t="s">
        <v>0</v>
      </c>
      <c r="M789" s="2" t="s">
        <v>101</v>
      </c>
      <c r="O789">
        <v>2</v>
      </c>
      <c r="P789" s="1" t="s">
        <v>1</v>
      </c>
      <c r="Q789">
        <v>5</v>
      </c>
      <c r="S789">
        <f t="shared" si="144"/>
        <v>0</v>
      </c>
      <c r="T789">
        <f t="shared" si="145"/>
        <v>0</v>
      </c>
      <c r="U789">
        <f t="shared" si="146"/>
        <v>1</v>
      </c>
    </row>
    <row r="790" spans="1:21">
      <c r="A790" s="379">
        <v>783</v>
      </c>
      <c r="B790" s="68">
        <v>49</v>
      </c>
      <c r="C790">
        <v>15</v>
      </c>
      <c r="D790" s="81">
        <v>32277</v>
      </c>
      <c r="E790" s="2" t="s">
        <v>133</v>
      </c>
      <c r="F790" s="94" t="s">
        <v>0</v>
      </c>
      <c r="G790" s="2" t="s">
        <v>100</v>
      </c>
      <c r="H790" s="107">
        <v>0</v>
      </c>
      <c r="I790" s="2" t="s">
        <v>153</v>
      </c>
      <c r="K790" s="2" t="s">
        <v>135</v>
      </c>
      <c r="L790" t="s">
        <v>0</v>
      </c>
      <c r="M790" s="2" t="s">
        <v>102</v>
      </c>
      <c r="O790">
        <v>1</v>
      </c>
      <c r="P790" s="1" t="s">
        <v>1</v>
      </c>
      <c r="Q790">
        <v>4</v>
      </c>
      <c r="S790">
        <f t="shared" si="144"/>
        <v>0</v>
      </c>
      <c r="T790">
        <f t="shared" si="145"/>
        <v>0</v>
      </c>
      <c r="U790">
        <f t="shared" si="146"/>
        <v>1</v>
      </c>
    </row>
    <row r="791" spans="1:21">
      <c r="A791" s="379">
        <v>784</v>
      </c>
      <c r="B791" s="68">
        <v>49</v>
      </c>
      <c r="C791">
        <v>16</v>
      </c>
      <c r="D791" s="81">
        <v>32277</v>
      </c>
      <c r="E791" s="2" t="s">
        <v>133</v>
      </c>
      <c r="F791" s="94" t="s">
        <v>0</v>
      </c>
      <c r="G791" s="2" t="s">
        <v>100</v>
      </c>
      <c r="H791" s="107"/>
      <c r="I791" s="2" t="s">
        <v>153</v>
      </c>
      <c r="K791" s="2" t="s">
        <v>136</v>
      </c>
      <c r="L791" t="s">
        <v>0</v>
      </c>
      <c r="M791" s="2" t="s">
        <v>103</v>
      </c>
      <c r="O791">
        <v>2</v>
      </c>
      <c r="P791" s="1" t="s">
        <v>1</v>
      </c>
      <c r="Q791">
        <v>2</v>
      </c>
      <c r="S791">
        <f t="shared" si="144"/>
        <v>0</v>
      </c>
      <c r="T791">
        <f t="shared" si="145"/>
        <v>1</v>
      </c>
      <c r="U791">
        <f t="shared" si="146"/>
        <v>0</v>
      </c>
    </row>
    <row r="792" spans="1:21">
      <c r="A792" s="379">
        <v>785</v>
      </c>
      <c r="B792" s="68">
        <v>50</v>
      </c>
      <c r="C792">
        <v>1</v>
      </c>
      <c r="D792" s="81">
        <v>32291</v>
      </c>
      <c r="E792" s="2" t="s">
        <v>87</v>
      </c>
      <c r="F792" s="94" t="s">
        <v>0</v>
      </c>
      <c r="G792" s="2" t="s">
        <v>374</v>
      </c>
      <c r="H792" s="107"/>
      <c r="I792" s="2" t="s">
        <v>153</v>
      </c>
      <c r="K792" s="2" t="s">
        <v>90</v>
      </c>
      <c r="L792" t="s">
        <v>0</v>
      </c>
      <c r="M792" s="2" t="s">
        <v>86</v>
      </c>
      <c r="O792">
        <v>7</v>
      </c>
      <c r="P792" s="1" t="s">
        <v>1</v>
      </c>
      <c r="Q792">
        <v>2</v>
      </c>
      <c r="S792">
        <f t="shared" si="144"/>
        <v>1</v>
      </c>
      <c r="T792">
        <f t="shared" si="145"/>
        <v>0</v>
      </c>
      <c r="U792">
        <f t="shared" si="146"/>
        <v>0</v>
      </c>
    </row>
    <row r="793" spans="1:21">
      <c r="A793" s="379">
        <v>786</v>
      </c>
      <c r="B793" s="68">
        <v>50</v>
      </c>
      <c r="C793">
        <v>2</v>
      </c>
      <c r="D793" s="81">
        <v>32291</v>
      </c>
      <c r="E793" s="2" t="s">
        <v>87</v>
      </c>
      <c r="F793" s="94" t="s">
        <v>0</v>
      </c>
      <c r="G793" s="2" t="s">
        <v>374</v>
      </c>
      <c r="H793" s="107"/>
      <c r="I793" s="2" t="s">
        <v>153</v>
      </c>
      <c r="K793" s="2" t="s">
        <v>88</v>
      </c>
      <c r="L793" t="s">
        <v>0</v>
      </c>
      <c r="M793" s="2" t="s">
        <v>85</v>
      </c>
      <c r="O793">
        <v>5</v>
      </c>
      <c r="P793" s="1" t="s">
        <v>1</v>
      </c>
      <c r="Q793">
        <v>3</v>
      </c>
      <c r="S793">
        <f t="shared" ref="S793:S808" si="147">IF(O793&gt;Q793,1,0)</f>
        <v>1</v>
      </c>
      <c r="T793">
        <f t="shared" ref="T793:T808" si="148">IF(ISNUMBER(Q793),IF(O793=Q793,1,0),0)</f>
        <v>0</v>
      </c>
      <c r="U793">
        <f t="shared" ref="U793:U808" si="149">IF(O793&lt;Q793,1,0)</f>
        <v>0</v>
      </c>
    </row>
    <row r="794" spans="1:21">
      <c r="A794" s="379">
        <v>787</v>
      </c>
      <c r="B794" s="68">
        <v>50</v>
      </c>
      <c r="C794">
        <v>3</v>
      </c>
      <c r="D794" s="81">
        <v>32291</v>
      </c>
      <c r="E794" s="2" t="s">
        <v>87</v>
      </c>
      <c r="F794" s="94" t="s">
        <v>0</v>
      </c>
      <c r="G794" s="2" t="s">
        <v>374</v>
      </c>
      <c r="H794" s="107"/>
      <c r="I794" s="2" t="s">
        <v>153</v>
      </c>
      <c r="K794" s="2" t="s">
        <v>89</v>
      </c>
      <c r="L794" t="s">
        <v>0</v>
      </c>
      <c r="M794" s="2" t="s">
        <v>84</v>
      </c>
      <c r="O794">
        <v>9</v>
      </c>
      <c r="P794" s="1" t="s">
        <v>1</v>
      </c>
      <c r="Q794">
        <v>3</v>
      </c>
      <c r="S794">
        <f t="shared" si="147"/>
        <v>1</v>
      </c>
      <c r="T794">
        <f t="shared" si="148"/>
        <v>0</v>
      </c>
      <c r="U794">
        <f t="shared" si="149"/>
        <v>0</v>
      </c>
    </row>
    <row r="795" spans="1:21">
      <c r="A795" s="379">
        <v>788</v>
      </c>
      <c r="B795" s="68">
        <v>50</v>
      </c>
      <c r="C795">
        <v>4</v>
      </c>
      <c r="D795" s="81">
        <v>32291</v>
      </c>
      <c r="E795" s="2" t="s">
        <v>87</v>
      </c>
      <c r="F795" s="94" t="s">
        <v>0</v>
      </c>
      <c r="G795" s="2" t="s">
        <v>374</v>
      </c>
      <c r="H795" s="107">
        <v>0</v>
      </c>
      <c r="I795" s="2" t="s">
        <v>153</v>
      </c>
      <c r="K795" s="2" t="s">
        <v>91</v>
      </c>
      <c r="L795" t="s">
        <v>0</v>
      </c>
      <c r="M795" s="2" t="s">
        <v>83</v>
      </c>
      <c r="O795">
        <v>3</v>
      </c>
      <c r="P795" s="1" t="s">
        <v>1</v>
      </c>
      <c r="Q795">
        <v>8</v>
      </c>
      <c r="S795">
        <f t="shared" si="147"/>
        <v>0</v>
      </c>
      <c r="T795">
        <f t="shared" si="148"/>
        <v>0</v>
      </c>
      <c r="U795">
        <f t="shared" si="149"/>
        <v>1</v>
      </c>
    </row>
    <row r="796" spans="1:21">
      <c r="A796" s="379">
        <v>789</v>
      </c>
      <c r="B796" s="68">
        <v>50</v>
      </c>
      <c r="C796">
        <v>5</v>
      </c>
      <c r="D796" s="81">
        <v>32291</v>
      </c>
      <c r="E796" s="2" t="s">
        <v>87</v>
      </c>
      <c r="F796" s="94" t="s">
        <v>0</v>
      </c>
      <c r="G796" s="2" t="s">
        <v>374</v>
      </c>
      <c r="H796" s="107"/>
      <c r="I796" s="2" t="s">
        <v>153</v>
      </c>
      <c r="K796" s="2" t="s">
        <v>88</v>
      </c>
      <c r="L796" t="s">
        <v>0</v>
      </c>
      <c r="M796" s="2" t="s">
        <v>86</v>
      </c>
      <c r="O796">
        <v>8</v>
      </c>
      <c r="P796" s="1" t="s">
        <v>1</v>
      </c>
      <c r="Q796">
        <v>4</v>
      </c>
      <c r="S796">
        <f t="shared" si="147"/>
        <v>1</v>
      </c>
      <c r="T796">
        <f t="shared" si="148"/>
        <v>0</v>
      </c>
      <c r="U796">
        <f t="shared" si="149"/>
        <v>0</v>
      </c>
    </row>
    <row r="797" spans="1:21">
      <c r="A797" s="379">
        <v>790</v>
      </c>
      <c r="B797" s="68">
        <v>50</v>
      </c>
      <c r="C797">
        <v>6</v>
      </c>
      <c r="D797" s="81">
        <v>32291</v>
      </c>
      <c r="E797" s="2" t="s">
        <v>87</v>
      </c>
      <c r="F797" s="94" t="s">
        <v>0</v>
      </c>
      <c r="G797" s="2" t="s">
        <v>374</v>
      </c>
      <c r="H797" s="107">
        <v>0</v>
      </c>
      <c r="I797" s="2" t="s">
        <v>153</v>
      </c>
      <c r="K797" s="2" t="s">
        <v>89</v>
      </c>
      <c r="L797" t="s">
        <v>0</v>
      </c>
      <c r="M797" s="2" t="s">
        <v>85</v>
      </c>
      <c r="O797">
        <v>3</v>
      </c>
      <c r="P797" s="1" t="s">
        <v>1</v>
      </c>
      <c r="Q797">
        <v>5</v>
      </c>
      <c r="S797">
        <f t="shared" si="147"/>
        <v>0</v>
      </c>
      <c r="T797">
        <f t="shared" si="148"/>
        <v>0</v>
      </c>
      <c r="U797">
        <f t="shared" si="149"/>
        <v>1</v>
      </c>
    </row>
    <row r="798" spans="1:21">
      <c r="A798" s="379">
        <v>791</v>
      </c>
      <c r="B798" s="68">
        <v>50</v>
      </c>
      <c r="C798">
        <v>7</v>
      </c>
      <c r="D798" s="81">
        <v>32291</v>
      </c>
      <c r="E798" s="2" t="s">
        <v>87</v>
      </c>
      <c r="F798" s="94" t="s">
        <v>0</v>
      </c>
      <c r="G798" s="2" t="s">
        <v>374</v>
      </c>
      <c r="H798" s="107"/>
      <c r="I798" s="2" t="s">
        <v>153</v>
      </c>
      <c r="K798" s="2" t="s">
        <v>91</v>
      </c>
      <c r="L798" t="s">
        <v>0</v>
      </c>
      <c r="M798" s="2" t="s">
        <v>84</v>
      </c>
      <c r="O798">
        <v>5</v>
      </c>
      <c r="P798" s="1" t="s">
        <v>1</v>
      </c>
      <c r="Q798">
        <v>5</v>
      </c>
      <c r="S798">
        <f t="shared" si="147"/>
        <v>0</v>
      </c>
      <c r="T798">
        <f t="shared" si="148"/>
        <v>1</v>
      </c>
      <c r="U798">
        <f t="shared" si="149"/>
        <v>0</v>
      </c>
    </row>
    <row r="799" spans="1:21">
      <c r="A799" s="379">
        <v>792</v>
      </c>
      <c r="B799" s="68">
        <v>50</v>
      </c>
      <c r="C799">
        <v>8</v>
      </c>
      <c r="D799" s="81">
        <v>32291</v>
      </c>
      <c r="E799" s="2" t="s">
        <v>87</v>
      </c>
      <c r="F799" s="94" t="s">
        <v>0</v>
      </c>
      <c r="G799" s="2" t="s">
        <v>374</v>
      </c>
      <c r="H799" s="107">
        <v>0</v>
      </c>
      <c r="I799" s="2" t="s">
        <v>153</v>
      </c>
      <c r="K799" s="2" t="s">
        <v>90</v>
      </c>
      <c r="L799" t="s">
        <v>0</v>
      </c>
      <c r="M799" s="2" t="s">
        <v>83</v>
      </c>
      <c r="O799">
        <v>3</v>
      </c>
      <c r="P799" s="1" t="s">
        <v>1</v>
      </c>
      <c r="Q799">
        <v>6</v>
      </c>
      <c r="S799">
        <f t="shared" si="147"/>
        <v>0</v>
      </c>
      <c r="T799">
        <f t="shared" si="148"/>
        <v>0</v>
      </c>
      <c r="U799">
        <f t="shared" si="149"/>
        <v>1</v>
      </c>
    </row>
    <row r="800" spans="1:21">
      <c r="A800" s="379">
        <v>793</v>
      </c>
      <c r="B800" s="68">
        <v>50</v>
      </c>
      <c r="C800">
        <v>9</v>
      </c>
      <c r="D800" s="81">
        <v>32291</v>
      </c>
      <c r="E800" s="2" t="s">
        <v>87</v>
      </c>
      <c r="F800" s="94" t="s">
        <v>0</v>
      </c>
      <c r="G800" s="2" t="s">
        <v>374</v>
      </c>
      <c r="H800" s="107">
        <v>0</v>
      </c>
      <c r="I800" s="2" t="s">
        <v>153</v>
      </c>
      <c r="K800" s="2" t="s">
        <v>91</v>
      </c>
      <c r="L800" t="s">
        <v>0</v>
      </c>
      <c r="M800" s="2" t="s">
        <v>85</v>
      </c>
      <c r="O800">
        <v>5</v>
      </c>
      <c r="P800" s="1" t="s">
        <v>1</v>
      </c>
      <c r="Q800">
        <v>6</v>
      </c>
      <c r="S800">
        <f t="shared" si="147"/>
        <v>0</v>
      </c>
      <c r="T800">
        <f t="shared" si="148"/>
        <v>0</v>
      </c>
      <c r="U800">
        <f t="shared" si="149"/>
        <v>1</v>
      </c>
    </row>
    <row r="801" spans="1:21">
      <c r="A801" s="379">
        <v>794</v>
      </c>
      <c r="B801" s="68">
        <v>50</v>
      </c>
      <c r="C801">
        <v>10</v>
      </c>
      <c r="D801" s="81">
        <v>32291</v>
      </c>
      <c r="E801" s="2" t="s">
        <v>87</v>
      </c>
      <c r="F801" s="94" t="s">
        <v>0</v>
      </c>
      <c r="G801" s="2" t="s">
        <v>374</v>
      </c>
      <c r="H801" s="107">
        <v>0</v>
      </c>
      <c r="I801" s="2" t="s">
        <v>153</v>
      </c>
      <c r="K801" s="2" t="s">
        <v>89</v>
      </c>
      <c r="L801" t="s">
        <v>0</v>
      </c>
      <c r="M801" s="2" t="s">
        <v>86</v>
      </c>
      <c r="O801">
        <v>1</v>
      </c>
      <c r="P801" s="1" t="s">
        <v>1</v>
      </c>
      <c r="Q801">
        <v>4</v>
      </c>
      <c r="S801">
        <f t="shared" si="147"/>
        <v>0</v>
      </c>
      <c r="T801">
        <f t="shared" si="148"/>
        <v>0</v>
      </c>
      <c r="U801">
        <f t="shared" si="149"/>
        <v>1</v>
      </c>
    </row>
    <row r="802" spans="1:21">
      <c r="A802" s="379">
        <v>795</v>
      </c>
      <c r="B802" s="68">
        <v>50</v>
      </c>
      <c r="C802">
        <v>11</v>
      </c>
      <c r="D802" s="81">
        <v>32291</v>
      </c>
      <c r="E802" s="2" t="s">
        <v>87</v>
      </c>
      <c r="F802" s="94" t="s">
        <v>0</v>
      </c>
      <c r="G802" s="2" t="s">
        <v>374</v>
      </c>
      <c r="H802" s="107">
        <v>0</v>
      </c>
      <c r="I802" s="2" t="s">
        <v>153</v>
      </c>
      <c r="K802" s="2" t="s">
        <v>88</v>
      </c>
      <c r="L802" t="s">
        <v>0</v>
      </c>
      <c r="M802" s="2" t="s">
        <v>83</v>
      </c>
      <c r="O802">
        <v>3</v>
      </c>
      <c r="P802" s="1" t="s">
        <v>1</v>
      </c>
      <c r="Q802">
        <v>6</v>
      </c>
      <c r="S802">
        <f t="shared" si="147"/>
        <v>0</v>
      </c>
      <c r="T802">
        <f t="shared" si="148"/>
        <v>0</v>
      </c>
      <c r="U802">
        <f t="shared" si="149"/>
        <v>1</v>
      </c>
    </row>
    <row r="803" spans="1:21">
      <c r="A803" s="379">
        <v>796</v>
      </c>
      <c r="B803" s="68">
        <v>50</v>
      </c>
      <c r="C803">
        <v>12</v>
      </c>
      <c r="D803" s="81">
        <v>32291</v>
      </c>
      <c r="E803" s="2" t="s">
        <v>87</v>
      </c>
      <c r="F803" s="94" t="s">
        <v>0</v>
      </c>
      <c r="G803" s="2" t="s">
        <v>374</v>
      </c>
      <c r="H803" s="107"/>
      <c r="I803" s="2" t="s">
        <v>153</v>
      </c>
      <c r="K803" s="2" t="s">
        <v>90</v>
      </c>
      <c r="L803" t="s">
        <v>0</v>
      </c>
      <c r="M803" s="2" t="s">
        <v>84</v>
      </c>
      <c r="O803">
        <v>7</v>
      </c>
      <c r="P803" s="1" t="s">
        <v>1</v>
      </c>
      <c r="Q803">
        <v>2</v>
      </c>
      <c r="S803">
        <f t="shared" si="147"/>
        <v>1</v>
      </c>
      <c r="T803">
        <f t="shared" si="148"/>
        <v>0</v>
      </c>
      <c r="U803">
        <f t="shared" si="149"/>
        <v>0</v>
      </c>
    </row>
    <row r="804" spans="1:21">
      <c r="A804" s="379">
        <v>797</v>
      </c>
      <c r="B804" s="68">
        <v>50</v>
      </c>
      <c r="C804">
        <v>13</v>
      </c>
      <c r="D804" s="81">
        <v>32291</v>
      </c>
      <c r="E804" s="2" t="s">
        <v>87</v>
      </c>
      <c r="F804" s="94" t="s">
        <v>0</v>
      </c>
      <c r="G804" s="2" t="s">
        <v>374</v>
      </c>
      <c r="H804" s="107"/>
      <c r="I804" s="2" t="s">
        <v>153</v>
      </c>
      <c r="K804" s="2" t="s">
        <v>90</v>
      </c>
      <c r="L804" t="s">
        <v>0</v>
      </c>
      <c r="M804" s="2" t="s">
        <v>85</v>
      </c>
      <c r="O804">
        <v>8</v>
      </c>
      <c r="P804" s="1" t="s">
        <v>1</v>
      </c>
      <c r="Q804">
        <v>2</v>
      </c>
      <c r="S804">
        <f t="shared" si="147"/>
        <v>1</v>
      </c>
      <c r="T804">
        <f t="shared" si="148"/>
        <v>0</v>
      </c>
      <c r="U804">
        <f t="shared" si="149"/>
        <v>0</v>
      </c>
    </row>
    <row r="805" spans="1:21">
      <c r="A805" s="379">
        <v>798</v>
      </c>
      <c r="B805" s="68">
        <v>50</v>
      </c>
      <c r="C805">
        <v>14</v>
      </c>
      <c r="D805" s="81">
        <v>32291</v>
      </c>
      <c r="E805" s="2" t="s">
        <v>87</v>
      </c>
      <c r="F805" s="94" t="s">
        <v>0</v>
      </c>
      <c r="G805" s="2" t="s">
        <v>374</v>
      </c>
      <c r="H805" s="107"/>
      <c r="I805" s="2" t="s">
        <v>153</v>
      </c>
      <c r="K805" s="2" t="s">
        <v>91</v>
      </c>
      <c r="L805" t="s">
        <v>0</v>
      </c>
      <c r="M805" s="2" t="s">
        <v>86</v>
      </c>
      <c r="O805">
        <v>4</v>
      </c>
      <c r="P805" s="1" t="s">
        <v>1</v>
      </c>
      <c r="Q805">
        <v>2</v>
      </c>
      <c r="S805">
        <f t="shared" si="147"/>
        <v>1</v>
      </c>
      <c r="T805">
        <f t="shared" si="148"/>
        <v>0</v>
      </c>
      <c r="U805">
        <f t="shared" si="149"/>
        <v>0</v>
      </c>
    </row>
    <row r="806" spans="1:21">
      <c r="A806" s="379">
        <v>799</v>
      </c>
      <c r="B806" s="68">
        <v>50</v>
      </c>
      <c r="C806">
        <v>15</v>
      </c>
      <c r="D806" s="81">
        <v>32291</v>
      </c>
      <c r="E806" s="2" t="s">
        <v>87</v>
      </c>
      <c r="F806" s="94" t="s">
        <v>0</v>
      </c>
      <c r="G806" s="2" t="s">
        <v>374</v>
      </c>
      <c r="H806" s="107"/>
      <c r="I806" s="2" t="s">
        <v>153</v>
      </c>
      <c r="K806" s="2" t="s">
        <v>89</v>
      </c>
      <c r="L806" t="s">
        <v>0</v>
      </c>
      <c r="M806" s="2" t="s">
        <v>83</v>
      </c>
      <c r="O806">
        <v>5</v>
      </c>
      <c r="P806" s="1" t="s">
        <v>1</v>
      </c>
      <c r="Q806">
        <v>2</v>
      </c>
      <c r="S806">
        <f t="shared" si="147"/>
        <v>1</v>
      </c>
      <c r="T806">
        <f t="shared" si="148"/>
        <v>0</v>
      </c>
      <c r="U806">
        <f t="shared" si="149"/>
        <v>0</v>
      </c>
    </row>
    <row r="807" spans="1:21">
      <c r="A807" s="379">
        <v>800</v>
      </c>
      <c r="B807" s="68">
        <v>50</v>
      </c>
      <c r="C807">
        <v>16</v>
      </c>
      <c r="D807" s="81">
        <v>32291</v>
      </c>
      <c r="E807" s="2" t="s">
        <v>87</v>
      </c>
      <c r="F807" s="94" t="s">
        <v>0</v>
      </c>
      <c r="G807" s="2" t="s">
        <v>374</v>
      </c>
      <c r="H807" s="107"/>
      <c r="I807" s="2" t="s">
        <v>153</v>
      </c>
      <c r="K807" s="2" t="s">
        <v>88</v>
      </c>
      <c r="L807" t="s">
        <v>0</v>
      </c>
      <c r="M807" s="2" t="s">
        <v>84</v>
      </c>
      <c r="O807">
        <v>4</v>
      </c>
      <c r="P807" s="1" t="s">
        <v>1</v>
      </c>
      <c r="Q807">
        <v>3</v>
      </c>
      <c r="S807">
        <f t="shared" si="147"/>
        <v>1</v>
      </c>
      <c r="T807">
        <f t="shared" si="148"/>
        <v>0</v>
      </c>
      <c r="U807">
        <f t="shared" si="149"/>
        <v>0</v>
      </c>
    </row>
    <row r="808" spans="1:21">
      <c r="A808" s="379">
        <v>801</v>
      </c>
      <c r="B808" s="68">
        <v>51</v>
      </c>
      <c r="C808">
        <v>1</v>
      </c>
      <c r="D808" s="81">
        <v>32291</v>
      </c>
      <c r="E808" s="2" t="s">
        <v>118</v>
      </c>
      <c r="F808" s="94" t="s">
        <v>0</v>
      </c>
      <c r="G808" s="2" t="s">
        <v>100</v>
      </c>
      <c r="H808" s="107"/>
      <c r="I808" s="2" t="s">
        <v>153</v>
      </c>
      <c r="K808" s="2" t="s">
        <v>119</v>
      </c>
      <c r="L808" t="s">
        <v>0</v>
      </c>
      <c r="M808" s="2" t="s">
        <v>101</v>
      </c>
      <c r="O808">
        <v>5</v>
      </c>
      <c r="P808" s="1" t="s">
        <v>1</v>
      </c>
      <c r="Q808">
        <v>3</v>
      </c>
      <c r="S808">
        <f t="shared" si="147"/>
        <v>1</v>
      </c>
      <c r="T808">
        <f t="shared" si="148"/>
        <v>0</v>
      </c>
      <c r="U808">
        <f t="shared" si="149"/>
        <v>0</v>
      </c>
    </row>
    <row r="809" spans="1:21">
      <c r="A809" s="379">
        <v>802</v>
      </c>
      <c r="B809" s="68">
        <v>51</v>
      </c>
      <c r="C809">
        <v>2</v>
      </c>
      <c r="D809" s="81">
        <v>32291</v>
      </c>
      <c r="E809" s="2" t="s">
        <v>118</v>
      </c>
      <c r="F809" s="94" t="s">
        <v>0</v>
      </c>
      <c r="G809" s="2" t="s">
        <v>100</v>
      </c>
      <c r="H809" s="107"/>
      <c r="I809" s="2" t="s">
        <v>153</v>
      </c>
      <c r="K809" s="2" t="s">
        <v>122</v>
      </c>
      <c r="L809" t="s">
        <v>0</v>
      </c>
      <c r="M809" s="2" t="s">
        <v>99</v>
      </c>
      <c r="O809">
        <v>6</v>
      </c>
      <c r="P809" s="1" t="s">
        <v>1</v>
      </c>
      <c r="Q809">
        <v>4</v>
      </c>
      <c r="S809">
        <f t="shared" ref="S809:S824" si="150">IF(O809&gt;Q809,1,0)</f>
        <v>1</v>
      </c>
      <c r="T809">
        <f t="shared" ref="T809:T824" si="151">IF(ISNUMBER(Q809),IF(O809=Q809,1,0),0)</f>
        <v>0</v>
      </c>
      <c r="U809">
        <f t="shared" ref="U809:U824" si="152">IF(O809&lt;Q809,1,0)</f>
        <v>0</v>
      </c>
    </row>
    <row r="810" spans="1:21">
      <c r="A810" s="379">
        <v>803</v>
      </c>
      <c r="B810" s="68">
        <v>51</v>
      </c>
      <c r="C810">
        <v>3</v>
      </c>
      <c r="D810" s="81">
        <v>32291</v>
      </c>
      <c r="E810" s="2" t="s">
        <v>118</v>
      </c>
      <c r="F810" s="94" t="s">
        <v>0</v>
      </c>
      <c r="G810" s="2" t="s">
        <v>100</v>
      </c>
      <c r="H810" s="107"/>
      <c r="I810" s="2" t="s">
        <v>153</v>
      </c>
      <c r="K810" s="2" t="s">
        <v>120</v>
      </c>
      <c r="L810" t="s">
        <v>0</v>
      </c>
      <c r="M810" s="2" t="s">
        <v>103</v>
      </c>
      <c r="O810">
        <v>4</v>
      </c>
      <c r="P810" s="1" t="s">
        <v>1</v>
      </c>
      <c r="Q810">
        <v>4</v>
      </c>
      <c r="S810">
        <f t="shared" si="150"/>
        <v>0</v>
      </c>
      <c r="T810">
        <f t="shared" si="151"/>
        <v>1</v>
      </c>
      <c r="U810">
        <f t="shared" si="152"/>
        <v>0</v>
      </c>
    </row>
    <row r="811" spans="1:21">
      <c r="A811" s="379">
        <v>804</v>
      </c>
      <c r="B811" s="68">
        <v>51</v>
      </c>
      <c r="C811">
        <v>4</v>
      </c>
      <c r="D811" s="81">
        <v>32291</v>
      </c>
      <c r="E811" s="2" t="s">
        <v>118</v>
      </c>
      <c r="F811" s="94" t="s">
        <v>0</v>
      </c>
      <c r="G811" s="2" t="s">
        <v>100</v>
      </c>
      <c r="H811" s="107"/>
      <c r="I811" s="2" t="s">
        <v>153</v>
      </c>
      <c r="K811" s="2" t="s">
        <v>121</v>
      </c>
      <c r="L811" t="s">
        <v>0</v>
      </c>
      <c r="M811" s="2" t="s">
        <v>102</v>
      </c>
      <c r="O811">
        <v>4</v>
      </c>
      <c r="P811" s="1" t="s">
        <v>1</v>
      </c>
      <c r="Q811">
        <v>4</v>
      </c>
      <c r="S811">
        <f t="shared" si="150"/>
        <v>0</v>
      </c>
      <c r="T811">
        <f t="shared" si="151"/>
        <v>1</v>
      </c>
      <c r="U811">
        <f t="shared" si="152"/>
        <v>0</v>
      </c>
    </row>
    <row r="812" spans="1:21">
      <c r="A812" s="379">
        <v>805</v>
      </c>
      <c r="B812" s="68">
        <v>51</v>
      </c>
      <c r="C812">
        <v>5</v>
      </c>
      <c r="D812" s="81">
        <v>32291</v>
      </c>
      <c r="E812" s="2" t="s">
        <v>118</v>
      </c>
      <c r="F812" s="94" t="s">
        <v>0</v>
      </c>
      <c r="G812" s="2" t="s">
        <v>100</v>
      </c>
      <c r="H812" s="107"/>
      <c r="I812" s="2" t="s">
        <v>153</v>
      </c>
      <c r="K812" s="2" t="s">
        <v>122</v>
      </c>
      <c r="L812" t="s">
        <v>0</v>
      </c>
      <c r="M812" s="2" t="s">
        <v>101</v>
      </c>
      <c r="O812">
        <v>3</v>
      </c>
      <c r="P812" s="1" t="s">
        <v>1</v>
      </c>
      <c r="Q812">
        <v>3</v>
      </c>
      <c r="S812">
        <f t="shared" si="150"/>
        <v>0</v>
      </c>
      <c r="T812">
        <f t="shared" si="151"/>
        <v>1</v>
      </c>
      <c r="U812">
        <f t="shared" si="152"/>
        <v>0</v>
      </c>
    </row>
    <row r="813" spans="1:21">
      <c r="A813" s="379">
        <v>806</v>
      </c>
      <c r="B813" s="68">
        <v>51</v>
      </c>
      <c r="C813">
        <v>6</v>
      </c>
      <c r="D813" s="81">
        <v>32291</v>
      </c>
      <c r="E813" s="2" t="s">
        <v>118</v>
      </c>
      <c r="F813" s="94" t="s">
        <v>0</v>
      </c>
      <c r="G813" s="2" t="s">
        <v>100</v>
      </c>
      <c r="H813" s="107"/>
      <c r="I813" s="2" t="s">
        <v>153</v>
      </c>
      <c r="K813" s="2" t="s">
        <v>120</v>
      </c>
      <c r="L813" t="s">
        <v>0</v>
      </c>
      <c r="M813" s="2" t="s">
        <v>99</v>
      </c>
      <c r="O813">
        <v>5</v>
      </c>
      <c r="P813" s="1" t="s">
        <v>1</v>
      </c>
      <c r="Q813">
        <v>1</v>
      </c>
      <c r="S813">
        <f t="shared" si="150"/>
        <v>1</v>
      </c>
      <c r="T813">
        <f t="shared" si="151"/>
        <v>0</v>
      </c>
      <c r="U813">
        <f t="shared" si="152"/>
        <v>0</v>
      </c>
    </row>
    <row r="814" spans="1:21">
      <c r="A814" s="379">
        <v>807</v>
      </c>
      <c r="B814" s="68">
        <v>51</v>
      </c>
      <c r="C814">
        <v>7</v>
      </c>
      <c r="D814" s="81">
        <v>32291</v>
      </c>
      <c r="E814" s="2" t="s">
        <v>118</v>
      </c>
      <c r="F814" s="94" t="s">
        <v>0</v>
      </c>
      <c r="G814" s="2" t="s">
        <v>100</v>
      </c>
      <c r="H814" s="107"/>
      <c r="I814" s="2" t="s">
        <v>153</v>
      </c>
      <c r="K814" s="2" t="s">
        <v>121</v>
      </c>
      <c r="L814" t="s">
        <v>0</v>
      </c>
      <c r="M814" s="2" t="s">
        <v>103</v>
      </c>
      <c r="O814">
        <v>6</v>
      </c>
      <c r="P814" s="1" t="s">
        <v>1</v>
      </c>
      <c r="Q814">
        <v>1</v>
      </c>
      <c r="S814">
        <f t="shared" si="150"/>
        <v>1</v>
      </c>
      <c r="T814">
        <f t="shared" si="151"/>
        <v>0</v>
      </c>
      <c r="U814">
        <f t="shared" si="152"/>
        <v>0</v>
      </c>
    </row>
    <row r="815" spans="1:21">
      <c r="A815" s="379">
        <v>808</v>
      </c>
      <c r="B815" s="68">
        <v>51</v>
      </c>
      <c r="C815">
        <v>8</v>
      </c>
      <c r="D815" s="81">
        <v>32291</v>
      </c>
      <c r="E815" s="2" t="s">
        <v>118</v>
      </c>
      <c r="F815" s="94" t="s">
        <v>0</v>
      </c>
      <c r="G815" s="2" t="s">
        <v>100</v>
      </c>
      <c r="H815" s="107"/>
      <c r="I815" s="2" t="s">
        <v>153</v>
      </c>
      <c r="K815" s="2" t="s">
        <v>119</v>
      </c>
      <c r="L815" t="s">
        <v>0</v>
      </c>
      <c r="M815" s="2" t="s">
        <v>102</v>
      </c>
      <c r="O815">
        <v>1</v>
      </c>
      <c r="P815" s="1" t="s">
        <v>1</v>
      </c>
      <c r="Q815">
        <v>1</v>
      </c>
      <c r="S815">
        <f t="shared" si="150"/>
        <v>0</v>
      </c>
      <c r="T815">
        <f t="shared" si="151"/>
        <v>1</v>
      </c>
      <c r="U815">
        <f t="shared" si="152"/>
        <v>0</v>
      </c>
    </row>
    <row r="816" spans="1:21">
      <c r="A816" s="379">
        <v>809</v>
      </c>
      <c r="B816" s="68">
        <v>51</v>
      </c>
      <c r="C816">
        <v>9</v>
      </c>
      <c r="D816" s="81">
        <v>32291</v>
      </c>
      <c r="E816" s="2" t="s">
        <v>118</v>
      </c>
      <c r="F816" s="94" t="s">
        <v>0</v>
      </c>
      <c r="G816" s="2" t="s">
        <v>100</v>
      </c>
      <c r="H816" s="107"/>
      <c r="I816" s="2" t="s">
        <v>153</v>
      </c>
      <c r="K816" s="2" t="s">
        <v>121</v>
      </c>
      <c r="L816" t="s">
        <v>0</v>
      </c>
      <c r="M816" s="2" t="s">
        <v>99</v>
      </c>
      <c r="O816">
        <v>3</v>
      </c>
      <c r="P816" s="1" t="s">
        <v>1</v>
      </c>
      <c r="Q816">
        <v>3</v>
      </c>
      <c r="S816">
        <f t="shared" si="150"/>
        <v>0</v>
      </c>
      <c r="T816">
        <f t="shared" si="151"/>
        <v>1</v>
      </c>
      <c r="U816">
        <f t="shared" si="152"/>
        <v>0</v>
      </c>
    </row>
    <row r="817" spans="1:21">
      <c r="A817" s="379">
        <v>810</v>
      </c>
      <c r="B817" s="68">
        <v>51</v>
      </c>
      <c r="C817">
        <v>10</v>
      </c>
      <c r="D817" s="81">
        <v>32291</v>
      </c>
      <c r="E817" s="2" t="s">
        <v>118</v>
      </c>
      <c r="F817" s="94" t="s">
        <v>0</v>
      </c>
      <c r="G817" s="2" t="s">
        <v>100</v>
      </c>
      <c r="H817" s="107">
        <v>0</v>
      </c>
      <c r="I817" s="2" t="s">
        <v>153</v>
      </c>
      <c r="K817" s="2" t="s">
        <v>120</v>
      </c>
      <c r="L817" t="s">
        <v>0</v>
      </c>
      <c r="M817" s="2" t="s">
        <v>101</v>
      </c>
      <c r="O817">
        <v>1</v>
      </c>
      <c r="P817" s="1" t="s">
        <v>1</v>
      </c>
      <c r="Q817">
        <v>6</v>
      </c>
      <c r="S817">
        <f t="shared" si="150"/>
        <v>0</v>
      </c>
      <c r="T817">
        <f t="shared" si="151"/>
        <v>0</v>
      </c>
      <c r="U817">
        <f t="shared" si="152"/>
        <v>1</v>
      </c>
    </row>
    <row r="818" spans="1:21">
      <c r="A818" s="379">
        <v>811</v>
      </c>
      <c r="B818" s="68">
        <v>51</v>
      </c>
      <c r="C818">
        <v>11</v>
      </c>
      <c r="D818" s="81">
        <v>32291</v>
      </c>
      <c r="E818" s="2" t="s">
        <v>118</v>
      </c>
      <c r="F818" s="94" t="s">
        <v>0</v>
      </c>
      <c r="G818" s="2" t="s">
        <v>100</v>
      </c>
      <c r="H818" s="107">
        <v>0</v>
      </c>
      <c r="I818" s="2" t="s">
        <v>153</v>
      </c>
      <c r="K818" s="2" t="s">
        <v>122</v>
      </c>
      <c r="L818" t="s">
        <v>0</v>
      </c>
      <c r="M818" s="2" t="s">
        <v>102</v>
      </c>
      <c r="O818">
        <v>1</v>
      </c>
      <c r="P818" s="1" t="s">
        <v>1</v>
      </c>
      <c r="Q818">
        <v>2</v>
      </c>
      <c r="S818">
        <f t="shared" si="150"/>
        <v>0</v>
      </c>
      <c r="T818">
        <f t="shared" si="151"/>
        <v>0</v>
      </c>
      <c r="U818">
        <f t="shared" si="152"/>
        <v>1</v>
      </c>
    </row>
    <row r="819" spans="1:21">
      <c r="A819" s="379">
        <v>812</v>
      </c>
      <c r="B819" s="68">
        <v>51</v>
      </c>
      <c r="C819">
        <v>12</v>
      </c>
      <c r="D819" s="81">
        <v>32291</v>
      </c>
      <c r="E819" s="2" t="s">
        <v>118</v>
      </c>
      <c r="F819" s="94" t="s">
        <v>0</v>
      </c>
      <c r="G819" s="2" t="s">
        <v>100</v>
      </c>
      <c r="H819" s="107"/>
      <c r="I819" s="2" t="s">
        <v>153</v>
      </c>
      <c r="K819" s="2" t="s">
        <v>119</v>
      </c>
      <c r="L819" t="s">
        <v>0</v>
      </c>
      <c r="M819" s="2" t="s">
        <v>103</v>
      </c>
      <c r="O819">
        <v>2</v>
      </c>
      <c r="P819" s="1" t="s">
        <v>1</v>
      </c>
      <c r="Q819">
        <v>2</v>
      </c>
      <c r="S819">
        <f t="shared" si="150"/>
        <v>0</v>
      </c>
      <c r="T819">
        <f t="shared" si="151"/>
        <v>1</v>
      </c>
      <c r="U819">
        <f t="shared" si="152"/>
        <v>0</v>
      </c>
    </row>
    <row r="820" spans="1:21">
      <c r="A820" s="379">
        <v>813</v>
      </c>
      <c r="B820" s="68">
        <v>51</v>
      </c>
      <c r="C820">
        <v>13</v>
      </c>
      <c r="D820" s="81">
        <v>32291</v>
      </c>
      <c r="E820" s="2" t="s">
        <v>118</v>
      </c>
      <c r="F820" s="94" t="s">
        <v>0</v>
      </c>
      <c r="G820" s="2" t="s">
        <v>100</v>
      </c>
      <c r="H820" s="107"/>
      <c r="I820" s="2" t="s">
        <v>153</v>
      </c>
      <c r="K820" s="2" t="s">
        <v>119</v>
      </c>
      <c r="L820" t="s">
        <v>0</v>
      </c>
      <c r="M820" s="2" t="s">
        <v>99</v>
      </c>
      <c r="O820">
        <v>4</v>
      </c>
      <c r="P820" s="1" t="s">
        <v>1</v>
      </c>
      <c r="Q820">
        <v>4</v>
      </c>
      <c r="S820">
        <f t="shared" si="150"/>
        <v>0</v>
      </c>
      <c r="T820">
        <f t="shared" si="151"/>
        <v>1</v>
      </c>
      <c r="U820">
        <f t="shared" si="152"/>
        <v>0</v>
      </c>
    </row>
    <row r="821" spans="1:21">
      <c r="A821" s="379">
        <v>814</v>
      </c>
      <c r="B821" s="68">
        <v>51</v>
      </c>
      <c r="C821">
        <v>14</v>
      </c>
      <c r="D821" s="81">
        <v>32291</v>
      </c>
      <c r="E821" s="2" t="s">
        <v>118</v>
      </c>
      <c r="F821" s="94" t="s">
        <v>0</v>
      </c>
      <c r="G821" s="2" t="s">
        <v>100</v>
      </c>
      <c r="H821" s="107">
        <v>0</v>
      </c>
      <c r="I821" s="2" t="s">
        <v>153</v>
      </c>
      <c r="K821" s="2" t="s">
        <v>121</v>
      </c>
      <c r="L821" t="s">
        <v>0</v>
      </c>
      <c r="M821" s="2" t="s">
        <v>101</v>
      </c>
      <c r="O821">
        <v>1</v>
      </c>
      <c r="P821" s="1" t="s">
        <v>1</v>
      </c>
      <c r="Q821">
        <v>6</v>
      </c>
      <c r="S821">
        <f t="shared" si="150"/>
        <v>0</v>
      </c>
      <c r="T821">
        <f t="shared" si="151"/>
        <v>0</v>
      </c>
      <c r="U821">
        <f t="shared" si="152"/>
        <v>1</v>
      </c>
    </row>
    <row r="822" spans="1:21">
      <c r="A822" s="379">
        <v>815</v>
      </c>
      <c r="B822" s="68">
        <v>51</v>
      </c>
      <c r="C822">
        <v>15</v>
      </c>
      <c r="D822" s="81">
        <v>32291</v>
      </c>
      <c r="E822" s="2" t="s">
        <v>118</v>
      </c>
      <c r="F822" s="94" t="s">
        <v>0</v>
      </c>
      <c r="G822" s="2" t="s">
        <v>100</v>
      </c>
      <c r="H822" s="107"/>
      <c r="I822" s="2" t="s">
        <v>153</v>
      </c>
      <c r="K822" s="2" t="s">
        <v>120</v>
      </c>
      <c r="L822" t="s">
        <v>0</v>
      </c>
      <c r="M822" s="2" t="s">
        <v>102</v>
      </c>
      <c r="O822">
        <v>5</v>
      </c>
      <c r="P822" s="1" t="s">
        <v>1</v>
      </c>
      <c r="Q822">
        <v>4</v>
      </c>
      <c r="S822">
        <f t="shared" si="150"/>
        <v>1</v>
      </c>
      <c r="T822">
        <f t="shared" si="151"/>
        <v>0</v>
      </c>
      <c r="U822">
        <f t="shared" si="152"/>
        <v>0</v>
      </c>
    </row>
    <row r="823" spans="1:21">
      <c r="A823" s="379">
        <v>816</v>
      </c>
      <c r="B823" s="68">
        <v>51</v>
      </c>
      <c r="C823">
        <v>16</v>
      </c>
      <c r="D823" s="81">
        <v>32291</v>
      </c>
      <c r="E823" s="2" t="s">
        <v>118</v>
      </c>
      <c r="F823" s="94" t="s">
        <v>0</v>
      </c>
      <c r="G823" s="2" t="s">
        <v>100</v>
      </c>
      <c r="H823" s="107"/>
      <c r="I823" s="2" t="s">
        <v>153</v>
      </c>
      <c r="K823" s="2" t="s">
        <v>122</v>
      </c>
      <c r="L823" t="s">
        <v>0</v>
      </c>
      <c r="M823" s="2" t="s">
        <v>103</v>
      </c>
      <c r="O823">
        <v>4</v>
      </c>
      <c r="P823" s="1" t="s">
        <v>1</v>
      </c>
      <c r="Q823">
        <v>3</v>
      </c>
      <c r="S823">
        <f t="shared" si="150"/>
        <v>1</v>
      </c>
      <c r="T823">
        <f t="shared" si="151"/>
        <v>0</v>
      </c>
      <c r="U823">
        <f t="shared" si="152"/>
        <v>0</v>
      </c>
    </row>
    <row r="824" spans="1:21">
      <c r="A824" s="379">
        <v>817</v>
      </c>
      <c r="B824" s="68">
        <v>52</v>
      </c>
      <c r="C824">
        <v>1</v>
      </c>
      <c r="D824" s="81">
        <v>32291</v>
      </c>
      <c r="E824" s="2" t="s">
        <v>118</v>
      </c>
      <c r="F824" s="94" t="s">
        <v>0</v>
      </c>
      <c r="G824" s="2" t="s">
        <v>143</v>
      </c>
      <c r="H824" s="107"/>
      <c r="I824" s="2" t="s">
        <v>153</v>
      </c>
      <c r="K824" s="2" t="s">
        <v>119</v>
      </c>
      <c r="L824" t="s">
        <v>0</v>
      </c>
      <c r="M824" s="2" t="s">
        <v>146</v>
      </c>
      <c r="O824">
        <v>3</v>
      </c>
      <c r="P824" s="1" t="s">
        <v>1</v>
      </c>
      <c r="Q824">
        <v>2</v>
      </c>
      <c r="S824">
        <f t="shared" si="150"/>
        <v>1</v>
      </c>
      <c r="T824">
        <f t="shared" si="151"/>
        <v>0</v>
      </c>
      <c r="U824">
        <f t="shared" si="152"/>
        <v>0</v>
      </c>
    </row>
    <row r="825" spans="1:21">
      <c r="A825" s="379">
        <v>818</v>
      </c>
      <c r="B825" s="68">
        <v>52</v>
      </c>
      <c r="C825">
        <v>2</v>
      </c>
      <c r="D825" s="81">
        <v>32291</v>
      </c>
      <c r="E825" s="2" t="s">
        <v>118</v>
      </c>
      <c r="F825" s="94" t="s">
        <v>0</v>
      </c>
      <c r="G825" s="2" t="s">
        <v>143</v>
      </c>
      <c r="H825" s="107"/>
      <c r="I825" s="2" t="s">
        <v>153</v>
      </c>
      <c r="K825" s="2" t="s">
        <v>122</v>
      </c>
      <c r="L825" t="s">
        <v>0</v>
      </c>
      <c r="M825" s="2" t="s">
        <v>145</v>
      </c>
      <c r="O825">
        <v>7</v>
      </c>
      <c r="P825" s="1" t="s">
        <v>1</v>
      </c>
      <c r="Q825">
        <v>1</v>
      </c>
      <c r="S825">
        <f t="shared" ref="S825:S840" si="153">IF(O825&gt;Q825,1,0)</f>
        <v>1</v>
      </c>
      <c r="T825">
        <f t="shared" ref="T825:T840" si="154">IF(ISNUMBER(Q825),IF(O825=Q825,1,0),0)</f>
        <v>0</v>
      </c>
      <c r="U825">
        <f t="shared" ref="U825:U840" si="155">IF(O825&lt;Q825,1,0)</f>
        <v>0</v>
      </c>
    </row>
    <row r="826" spans="1:21">
      <c r="A826" s="379">
        <v>819</v>
      </c>
      <c r="B826" s="68">
        <v>52</v>
      </c>
      <c r="C826">
        <v>3</v>
      </c>
      <c r="D826" s="81">
        <v>32291</v>
      </c>
      <c r="E826" s="2" t="s">
        <v>118</v>
      </c>
      <c r="F826" s="94" t="s">
        <v>0</v>
      </c>
      <c r="G826" s="2" t="s">
        <v>143</v>
      </c>
      <c r="H826" s="107"/>
      <c r="I826" s="2" t="s">
        <v>153</v>
      </c>
      <c r="K826" s="2" t="s">
        <v>120</v>
      </c>
      <c r="L826" t="s">
        <v>0</v>
      </c>
      <c r="M826" s="2" t="s">
        <v>144</v>
      </c>
      <c r="O826">
        <v>4</v>
      </c>
      <c r="P826" s="1" t="s">
        <v>1</v>
      </c>
      <c r="Q826">
        <v>0</v>
      </c>
      <c r="S826">
        <f t="shared" si="153"/>
        <v>1</v>
      </c>
      <c r="T826">
        <f t="shared" si="154"/>
        <v>0</v>
      </c>
      <c r="U826">
        <f t="shared" si="155"/>
        <v>0</v>
      </c>
    </row>
    <row r="827" spans="1:21">
      <c r="A827" s="379">
        <v>820</v>
      </c>
      <c r="B827" s="68">
        <v>52</v>
      </c>
      <c r="C827">
        <v>4</v>
      </c>
      <c r="D827" s="81">
        <v>32291</v>
      </c>
      <c r="E827" s="2" t="s">
        <v>118</v>
      </c>
      <c r="F827" s="94" t="s">
        <v>0</v>
      </c>
      <c r="G827" s="2" t="s">
        <v>143</v>
      </c>
      <c r="H827" s="107">
        <v>0</v>
      </c>
      <c r="I827" s="2" t="s">
        <v>153</v>
      </c>
      <c r="K827" s="2" t="s">
        <v>121</v>
      </c>
      <c r="L827" t="s">
        <v>0</v>
      </c>
      <c r="M827" s="2" t="s">
        <v>112</v>
      </c>
      <c r="O827">
        <v>1</v>
      </c>
      <c r="P827" s="1" t="s">
        <v>1</v>
      </c>
      <c r="Q827">
        <v>2</v>
      </c>
      <c r="S827">
        <f t="shared" si="153"/>
        <v>0</v>
      </c>
      <c r="T827">
        <f t="shared" si="154"/>
        <v>0</v>
      </c>
      <c r="U827">
        <f t="shared" si="155"/>
        <v>1</v>
      </c>
    </row>
    <row r="828" spans="1:21">
      <c r="A828" s="379">
        <v>821</v>
      </c>
      <c r="B828" s="68">
        <v>52</v>
      </c>
      <c r="C828">
        <v>5</v>
      </c>
      <c r="D828" s="81">
        <v>32291</v>
      </c>
      <c r="E828" s="2" t="s">
        <v>118</v>
      </c>
      <c r="F828" s="94" t="s">
        <v>0</v>
      </c>
      <c r="G828" s="2" t="s">
        <v>143</v>
      </c>
      <c r="H828" s="107"/>
      <c r="I828" s="2" t="s">
        <v>153</v>
      </c>
      <c r="K828" s="2" t="s">
        <v>122</v>
      </c>
      <c r="L828" t="s">
        <v>0</v>
      </c>
      <c r="M828" s="2" t="s">
        <v>146</v>
      </c>
      <c r="O828">
        <v>4</v>
      </c>
      <c r="P828" s="1" t="s">
        <v>1</v>
      </c>
      <c r="Q828">
        <v>2</v>
      </c>
      <c r="S828">
        <f t="shared" si="153"/>
        <v>1</v>
      </c>
      <c r="T828">
        <f t="shared" si="154"/>
        <v>0</v>
      </c>
      <c r="U828">
        <f t="shared" si="155"/>
        <v>0</v>
      </c>
    </row>
    <row r="829" spans="1:21">
      <c r="A829" s="379">
        <v>822</v>
      </c>
      <c r="B829" s="68">
        <v>52</v>
      </c>
      <c r="C829">
        <v>6</v>
      </c>
      <c r="D829" s="81">
        <v>32291</v>
      </c>
      <c r="E829" s="2" t="s">
        <v>118</v>
      </c>
      <c r="F829" s="94" t="s">
        <v>0</v>
      </c>
      <c r="G829" s="2" t="s">
        <v>143</v>
      </c>
      <c r="H829" s="107"/>
      <c r="I829" s="2" t="s">
        <v>153</v>
      </c>
      <c r="K829" s="2" t="s">
        <v>120</v>
      </c>
      <c r="L829" t="s">
        <v>0</v>
      </c>
      <c r="M829" s="2" t="s">
        <v>145</v>
      </c>
      <c r="O829">
        <v>7</v>
      </c>
      <c r="P829" s="1" t="s">
        <v>1</v>
      </c>
      <c r="Q829">
        <v>5</v>
      </c>
      <c r="S829">
        <f t="shared" si="153"/>
        <v>1</v>
      </c>
      <c r="T829">
        <f t="shared" si="154"/>
        <v>0</v>
      </c>
      <c r="U829">
        <f t="shared" si="155"/>
        <v>0</v>
      </c>
    </row>
    <row r="830" spans="1:21">
      <c r="A830" s="379">
        <v>823</v>
      </c>
      <c r="B830" s="68">
        <v>52</v>
      </c>
      <c r="C830">
        <v>7</v>
      </c>
      <c r="D830" s="81">
        <v>32291</v>
      </c>
      <c r="E830" s="2" t="s">
        <v>118</v>
      </c>
      <c r="F830" s="94" t="s">
        <v>0</v>
      </c>
      <c r="G830" s="2" t="s">
        <v>143</v>
      </c>
      <c r="H830" s="107">
        <v>0</v>
      </c>
      <c r="I830" s="2" t="s">
        <v>153</v>
      </c>
      <c r="K830" s="2" t="s">
        <v>121</v>
      </c>
      <c r="L830" t="s">
        <v>0</v>
      </c>
      <c r="M830" s="2" t="s">
        <v>144</v>
      </c>
      <c r="O830">
        <v>4</v>
      </c>
      <c r="P830" s="1" t="s">
        <v>1</v>
      </c>
      <c r="Q830">
        <v>5</v>
      </c>
      <c r="S830">
        <f t="shared" si="153"/>
        <v>0</v>
      </c>
      <c r="T830">
        <f t="shared" si="154"/>
        <v>0</v>
      </c>
      <c r="U830">
        <f t="shared" si="155"/>
        <v>1</v>
      </c>
    </row>
    <row r="831" spans="1:21">
      <c r="A831" s="379">
        <v>824</v>
      </c>
      <c r="B831" s="68">
        <v>52</v>
      </c>
      <c r="C831">
        <v>8</v>
      </c>
      <c r="D831" s="81">
        <v>32291</v>
      </c>
      <c r="E831" s="2" t="s">
        <v>118</v>
      </c>
      <c r="F831" s="94" t="s">
        <v>0</v>
      </c>
      <c r="G831" s="2" t="s">
        <v>143</v>
      </c>
      <c r="H831" s="107">
        <v>0</v>
      </c>
      <c r="I831" s="2" t="s">
        <v>153</v>
      </c>
      <c r="K831" s="2" t="s">
        <v>119</v>
      </c>
      <c r="L831" t="s">
        <v>0</v>
      </c>
      <c r="M831" s="2" t="s">
        <v>112</v>
      </c>
      <c r="O831">
        <v>2</v>
      </c>
      <c r="P831" s="1" t="s">
        <v>1</v>
      </c>
      <c r="Q831">
        <v>4</v>
      </c>
      <c r="S831">
        <f t="shared" si="153"/>
        <v>0</v>
      </c>
      <c r="T831">
        <f t="shared" si="154"/>
        <v>0</v>
      </c>
      <c r="U831">
        <f t="shared" si="155"/>
        <v>1</v>
      </c>
    </row>
    <row r="832" spans="1:21">
      <c r="A832" s="379">
        <v>825</v>
      </c>
      <c r="B832" s="68">
        <v>52</v>
      </c>
      <c r="C832">
        <v>9</v>
      </c>
      <c r="D832" s="81">
        <v>32291</v>
      </c>
      <c r="E832" s="2" t="s">
        <v>118</v>
      </c>
      <c r="F832" s="94" t="s">
        <v>0</v>
      </c>
      <c r="G832" s="2" t="s">
        <v>143</v>
      </c>
      <c r="H832" s="107">
        <v>0</v>
      </c>
      <c r="I832" s="2" t="s">
        <v>153</v>
      </c>
      <c r="K832" s="2" t="s">
        <v>121</v>
      </c>
      <c r="L832" t="s">
        <v>0</v>
      </c>
      <c r="M832" s="2" t="s">
        <v>145</v>
      </c>
      <c r="O832">
        <v>3</v>
      </c>
      <c r="P832" s="1" t="s">
        <v>1</v>
      </c>
      <c r="Q832">
        <v>9</v>
      </c>
      <c r="S832">
        <f t="shared" si="153"/>
        <v>0</v>
      </c>
      <c r="T832">
        <f t="shared" si="154"/>
        <v>0</v>
      </c>
      <c r="U832">
        <f t="shared" si="155"/>
        <v>1</v>
      </c>
    </row>
    <row r="833" spans="1:21">
      <c r="A833" s="379">
        <v>826</v>
      </c>
      <c r="B833" s="68">
        <v>52</v>
      </c>
      <c r="C833">
        <v>10</v>
      </c>
      <c r="D833" s="81">
        <v>32291</v>
      </c>
      <c r="E833" s="2" t="s">
        <v>118</v>
      </c>
      <c r="F833" s="94" t="s">
        <v>0</v>
      </c>
      <c r="G833" s="2" t="s">
        <v>143</v>
      </c>
      <c r="H833" s="107"/>
      <c r="I833" s="2" t="s">
        <v>153</v>
      </c>
      <c r="K833" s="2" t="s">
        <v>120</v>
      </c>
      <c r="L833" t="s">
        <v>0</v>
      </c>
      <c r="M833" s="2" t="s">
        <v>146</v>
      </c>
      <c r="O833">
        <v>6</v>
      </c>
      <c r="P833" s="1" t="s">
        <v>1</v>
      </c>
      <c r="Q833">
        <v>3</v>
      </c>
      <c r="S833">
        <f t="shared" si="153"/>
        <v>1</v>
      </c>
      <c r="T833">
        <f t="shared" si="154"/>
        <v>0</v>
      </c>
      <c r="U833">
        <f t="shared" si="155"/>
        <v>0</v>
      </c>
    </row>
    <row r="834" spans="1:21">
      <c r="A834" s="379">
        <v>827</v>
      </c>
      <c r="B834" s="68">
        <v>52</v>
      </c>
      <c r="C834">
        <v>11</v>
      </c>
      <c r="D834" s="81">
        <v>32291</v>
      </c>
      <c r="E834" s="2" t="s">
        <v>118</v>
      </c>
      <c r="F834" s="94" t="s">
        <v>0</v>
      </c>
      <c r="G834" s="2" t="s">
        <v>143</v>
      </c>
      <c r="H834" s="107"/>
      <c r="I834" s="2" t="s">
        <v>153</v>
      </c>
      <c r="K834" s="2" t="s">
        <v>122</v>
      </c>
      <c r="L834" t="s">
        <v>0</v>
      </c>
      <c r="M834" s="2" t="s">
        <v>112</v>
      </c>
      <c r="O834">
        <v>3</v>
      </c>
      <c r="P834" s="1" t="s">
        <v>1</v>
      </c>
      <c r="Q834">
        <v>3</v>
      </c>
      <c r="S834">
        <f t="shared" si="153"/>
        <v>0</v>
      </c>
      <c r="T834">
        <f t="shared" si="154"/>
        <v>1</v>
      </c>
      <c r="U834">
        <f t="shared" si="155"/>
        <v>0</v>
      </c>
    </row>
    <row r="835" spans="1:21">
      <c r="A835" s="379">
        <v>828</v>
      </c>
      <c r="B835" s="68">
        <v>52</v>
      </c>
      <c r="C835">
        <v>12</v>
      </c>
      <c r="D835" s="81">
        <v>32291</v>
      </c>
      <c r="E835" s="2" t="s">
        <v>118</v>
      </c>
      <c r="F835" s="94" t="s">
        <v>0</v>
      </c>
      <c r="G835" s="2" t="s">
        <v>143</v>
      </c>
      <c r="H835" s="107"/>
      <c r="I835" s="2" t="s">
        <v>153</v>
      </c>
      <c r="K835" s="2" t="s">
        <v>119</v>
      </c>
      <c r="L835" t="s">
        <v>0</v>
      </c>
      <c r="M835" s="2" t="s">
        <v>144</v>
      </c>
      <c r="O835">
        <v>4</v>
      </c>
      <c r="P835" s="1" t="s">
        <v>1</v>
      </c>
      <c r="Q835">
        <v>3</v>
      </c>
      <c r="S835">
        <f t="shared" si="153"/>
        <v>1</v>
      </c>
      <c r="T835">
        <f t="shared" si="154"/>
        <v>0</v>
      </c>
      <c r="U835">
        <f t="shared" si="155"/>
        <v>0</v>
      </c>
    </row>
    <row r="836" spans="1:21">
      <c r="A836" s="379">
        <v>829</v>
      </c>
      <c r="B836" s="68">
        <v>52</v>
      </c>
      <c r="C836">
        <v>13</v>
      </c>
      <c r="D836" s="81">
        <v>32291</v>
      </c>
      <c r="E836" s="2" t="s">
        <v>118</v>
      </c>
      <c r="F836" s="94" t="s">
        <v>0</v>
      </c>
      <c r="G836" s="2" t="s">
        <v>143</v>
      </c>
      <c r="H836" s="107"/>
      <c r="I836" s="2" t="s">
        <v>153</v>
      </c>
      <c r="K836" s="2" t="s">
        <v>119</v>
      </c>
      <c r="L836" t="s">
        <v>0</v>
      </c>
      <c r="M836" s="2" t="s">
        <v>145</v>
      </c>
      <c r="O836">
        <v>7</v>
      </c>
      <c r="P836" s="1" t="s">
        <v>1</v>
      </c>
      <c r="Q836">
        <v>3</v>
      </c>
      <c r="S836">
        <f t="shared" si="153"/>
        <v>1</v>
      </c>
      <c r="T836">
        <f t="shared" si="154"/>
        <v>0</v>
      </c>
      <c r="U836">
        <f t="shared" si="155"/>
        <v>0</v>
      </c>
    </row>
    <row r="837" spans="1:21">
      <c r="A837" s="379">
        <v>830</v>
      </c>
      <c r="B837" s="68">
        <v>52</v>
      </c>
      <c r="C837">
        <v>14</v>
      </c>
      <c r="D837" s="81">
        <v>32291</v>
      </c>
      <c r="E837" s="2" t="s">
        <v>118</v>
      </c>
      <c r="F837" s="94" t="s">
        <v>0</v>
      </c>
      <c r="G837" s="2" t="s">
        <v>143</v>
      </c>
      <c r="H837" s="107"/>
      <c r="I837" s="2" t="s">
        <v>153</v>
      </c>
      <c r="K837" s="2" t="s">
        <v>121</v>
      </c>
      <c r="L837" t="s">
        <v>0</v>
      </c>
      <c r="M837" s="2" t="s">
        <v>146</v>
      </c>
      <c r="O837">
        <v>2</v>
      </c>
      <c r="P837" s="1" t="s">
        <v>1</v>
      </c>
      <c r="Q837">
        <v>2</v>
      </c>
      <c r="S837">
        <f t="shared" si="153"/>
        <v>0</v>
      </c>
      <c r="T837">
        <f t="shared" si="154"/>
        <v>1</v>
      </c>
      <c r="U837">
        <f t="shared" si="155"/>
        <v>0</v>
      </c>
    </row>
    <row r="838" spans="1:21">
      <c r="A838" s="379">
        <v>831</v>
      </c>
      <c r="B838" s="68">
        <v>52</v>
      </c>
      <c r="C838">
        <v>15</v>
      </c>
      <c r="D838" s="81">
        <v>32291</v>
      </c>
      <c r="E838" s="2" t="s">
        <v>118</v>
      </c>
      <c r="F838" s="94" t="s">
        <v>0</v>
      </c>
      <c r="G838" s="2" t="s">
        <v>143</v>
      </c>
      <c r="H838" s="107">
        <v>0</v>
      </c>
      <c r="I838" s="2" t="s">
        <v>153</v>
      </c>
      <c r="K838" s="2" t="s">
        <v>120</v>
      </c>
      <c r="L838" t="s">
        <v>0</v>
      </c>
      <c r="M838" s="2" t="s">
        <v>112</v>
      </c>
      <c r="O838">
        <v>2</v>
      </c>
      <c r="P838" s="1" t="s">
        <v>1</v>
      </c>
      <c r="Q838">
        <v>3</v>
      </c>
      <c r="S838">
        <f t="shared" si="153"/>
        <v>0</v>
      </c>
      <c r="T838">
        <f t="shared" si="154"/>
        <v>0</v>
      </c>
      <c r="U838">
        <f t="shared" si="155"/>
        <v>1</v>
      </c>
    </row>
    <row r="839" spans="1:21">
      <c r="A839" s="379">
        <v>832</v>
      </c>
      <c r="B839" s="68">
        <v>52</v>
      </c>
      <c r="C839">
        <v>16</v>
      </c>
      <c r="D839" s="81">
        <v>32291</v>
      </c>
      <c r="E839" s="2" t="s">
        <v>118</v>
      </c>
      <c r="F839" s="94" t="s">
        <v>0</v>
      </c>
      <c r="G839" s="2" t="s">
        <v>143</v>
      </c>
      <c r="H839" s="107"/>
      <c r="I839" s="2" t="s">
        <v>153</v>
      </c>
      <c r="K839" s="2" t="s">
        <v>122</v>
      </c>
      <c r="L839" t="s">
        <v>0</v>
      </c>
      <c r="M839" s="2" t="s">
        <v>144</v>
      </c>
      <c r="O839">
        <v>4</v>
      </c>
      <c r="P839" s="1" t="s">
        <v>1</v>
      </c>
      <c r="Q839">
        <v>3</v>
      </c>
      <c r="S839">
        <f t="shared" si="153"/>
        <v>1</v>
      </c>
      <c r="T839">
        <f t="shared" si="154"/>
        <v>0</v>
      </c>
      <c r="U839">
        <f t="shared" si="155"/>
        <v>0</v>
      </c>
    </row>
    <row r="840" spans="1:21">
      <c r="A840" s="379">
        <v>833</v>
      </c>
      <c r="B840" s="68">
        <v>53</v>
      </c>
      <c r="C840">
        <v>1</v>
      </c>
      <c r="D840" s="81">
        <v>32297</v>
      </c>
      <c r="E840" s="2" t="s">
        <v>72</v>
      </c>
      <c r="F840" s="94" t="s">
        <v>0</v>
      </c>
      <c r="G840" s="2" t="s">
        <v>113</v>
      </c>
      <c r="H840" s="107"/>
      <c r="I840" s="2" t="s">
        <v>153</v>
      </c>
      <c r="K840" s="2" t="s">
        <v>74</v>
      </c>
      <c r="L840" t="s">
        <v>0</v>
      </c>
      <c r="M840" s="2" t="s">
        <v>115</v>
      </c>
      <c r="O840">
        <v>3</v>
      </c>
      <c r="P840" s="1" t="s">
        <v>1</v>
      </c>
      <c r="Q840">
        <v>3</v>
      </c>
      <c r="S840">
        <f t="shared" si="153"/>
        <v>0</v>
      </c>
      <c r="T840">
        <f t="shared" si="154"/>
        <v>1</v>
      </c>
      <c r="U840">
        <f t="shared" si="155"/>
        <v>0</v>
      </c>
    </row>
    <row r="841" spans="1:21">
      <c r="A841" s="379">
        <v>834</v>
      </c>
      <c r="B841" s="68">
        <v>53</v>
      </c>
      <c r="C841">
        <v>2</v>
      </c>
      <c r="D841" s="81">
        <v>32297</v>
      </c>
      <c r="E841" s="2" t="s">
        <v>72</v>
      </c>
      <c r="F841" s="94" t="s">
        <v>0</v>
      </c>
      <c r="G841" s="2" t="s">
        <v>113</v>
      </c>
      <c r="H841" s="107"/>
      <c r="I841" s="2" t="s">
        <v>153</v>
      </c>
      <c r="K841" s="2" t="s">
        <v>77</v>
      </c>
      <c r="L841" t="s">
        <v>0</v>
      </c>
      <c r="M841" s="2" t="s">
        <v>114</v>
      </c>
      <c r="O841">
        <v>8</v>
      </c>
      <c r="P841" s="1" t="s">
        <v>1</v>
      </c>
      <c r="Q841">
        <v>4</v>
      </c>
      <c r="S841">
        <f t="shared" ref="S841:S856" si="156">IF(O841&gt;Q841,1,0)</f>
        <v>1</v>
      </c>
      <c r="T841">
        <f t="shared" ref="T841:T856" si="157">IF(ISNUMBER(Q841),IF(O841=Q841,1,0),0)</f>
        <v>0</v>
      </c>
      <c r="U841">
        <f t="shared" ref="U841:U856" si="158">IF(O841&lt;Q841,1,0)</f>
        <v>0</v>
      </c>
    </row>
    <row r="842" spans="1:21">
      <c r="A842" s="379">
        <v>835</v>
      </c>
      <c r="B842" s="68">
        <v>53</v>
      </c>
      <c r="C842">
        <v>3</v>
      </c>
      <c r="D842" s="81">
        <v>32297</v>
      </c>
      <c r="E842" s="2" t="s">
        <v>72</v>
      </c>
      <c r="F842" s="94" t="s">
        <v>0</v>
      </c>
      <c r="G842" s="2" t="s">
        <v>113</v>
      </c>
      <c r="H842" s="107">
        <v>0</v>
      </c>
      <c r="I842" s="2" t="s">
        <v>153</v>
      </c>
      <c r="K842" s="2" t="s">
        <v>73</v>
      </c>
      <c r="L842" t="s">
        <v>0</v>
      </c>
      <c r="M842" s="2" t="s">
        <v>116</v>
      </c>
      <c r="O842">
        <v>3</v>
      </c>
      <c r="P842" s="1" t="s">
        <v>1</v>
      </c>
      <c r="Q842">
        <v>5</v>
      </c>
      <c r="S842">
        <f t="shared" si="156"/>
        <v>0</v>
      </c>
      <c r="T842">
        <f t="shared" si="157"/>
        <v>0</v>
      </c>
      <c r="U842">
        <f t="shared" si="158"/>
        <v>1</v>
      </c>
    </row>
    <row r="843" spans="1:21">
      <c r="A843" s="379">
        <v>836</v>
      </c>
      <c r="B843" s="68">
        <v>53</v>
      </c>
      <c r="C843">
        <v>4</v>
      </c>
      <c r="D843" s="81">
        <v>32297</v>
      </c>
      <c r="E843" s="2" t="s">
        <v>72</v>
      </c>
      <c r="F843" s="94" t="s">
        <v>0</v>
      </c>
      <c r="G843" s="2" t="s">
        <v>113</v>
      </c>
      <c r="H843" s="107">
        <v>0</v>
      </c>
      <c r="I843" s="2" t="s">
        <v>153</v>
      </c>
      <c r="K843" s="2" t="s">
        <v>75</v>
      </c>
      <c r="L843" t="s">
        <v>0</v>
      </c>
      <c r="M843" s="2" t="s">
        <v>130</v>
      </c>
      <c r="O843">
        <v>1</v>
      </c>
      <c r="P843" s="1" t="s">
        <v>1</v>
      </c>
      <c r="Q843">
        <v>4</v>
      </c>
      <c r="S843">
        <f t="shared" si="156"/>
        <v>0</v>
      </c>
      <c r="T843">
        <f t="shared" si="157"/>
        <v>0</v>
      </c>
      <c r="U843">
        <f t="shared" si="158"/>
        <v>1</v>
      </c>
    </row>
    <row r="844" spans="1:21">
      <c r="A844" s="379">
        <v>837</v>
      </c>
      <c r="B844" s="68">
        <v>53</v>
      </c>
      <c r="C844">
        <v>5</v>
      </c>
      <c r="D844" s="81">
        <v>32297</v>
      </c>
      <c r="E844" s="2" t="s">
        <v>72</v>
      </c>
      <c r="F844" s="94" t="s">
        <v>0</v>
      </c>
      <c r="G844" s="2" t="s">
        <v>113</v>
      </c>
      <c r="H844" s="107"/>
      <c r="I844" s="2" t="s">
        <v>153</v>
      </c>
      <c r="K844" s="2" t="s">
        <v>77</v>
      </c>
      <c r="L844" t="s">
        <v>0</v>
      </c>
      <c r="M844" s="2" t="s">
        <v>115</v>
      </c>
      <c r="O844">
        <v>5</v>
      </c>
      <c r="P844" s="1" t="s">
        <v>1</v>
      </c>
      <c r="Q844">
        <v>4</v>
      </c>
      <c r="S844">
        <f t="shared" si="156"/>
        <v>1</v>
      </c>
      <c r="T844">
        <f t="shared" si="157"/>
        <v>0</v>
      </c>
      <c r="U844">
        <f t="shared" si="158"/>
        <v>0</v>
      </c>
    </row>
    <row r="845" spans="1:21">
      <c r="A845" s="379">
        <v>838</v>
      </c>
      <c r="B845" s="68">
        <v>53</v>
      </c>
      <c r="C845">
        <v>6</v>
      </c>
      <c r="D845" s="81">
        <v>32297</v>
      </c>
      <c r="E845" s="2" t="s">
        <v>72</v>
      </c>
      <c r="F845" s="94" t="s">
        <v>0</v>
      </c>
      <c r="G845" s="2" t="s">
        <v>113</v>
      </c>
      <c r="H845" s="107">
        <v>0</v>
      </c>
      <c r="I845" s="2" t="s">
        <v>153</v>
      </c>
      <c r="K845" s="2" t="s">
        <v>73</v>
      </c>
      <c r="L845" t="s">
        <v>0</v>
      </c>
      <c r="M845" s="2" t="s">
        <v>114</v>
      </c>
      <c r="O845">
        <v>4</v>
      </c>
      <c r="P845" s="1" t="s">
        <v>1</v>
      </c>
      <c r="Q845">
        <v>6</v>
      </c>
      <c r="S845">
        <f t="shared" si="156"/>
        <v>0</v>
      </c>
      <c r="T845">
        <f t="shared" si="157"/>
        <v>0</v>
      </c>
      <c r="U845">
        <f t="shared" si="158"/>
        <v>1</v>
      </c>
    </row>
    <row r="846" spans="1:21">
      <c r="A846" s="379">
        <v>839</v>
      </c>
      <c r="B846" s="68">
        <v>53</v>
      </c>
      <c r="C846">
        <v>7</v>
      </c>
      <c r="D846" s="81">
        <v>32297</v>
      </c>
      <c r="E846" s="2" t="s">
        <v>72</v>
      </c>
      <c r="F846" s="94" t="s">
        <v>0</v>
      </c>
      <c r="G846" s="2" t="s">
        <v>113</v>
      </c>
      <c r="H846" s="107">
        <v>0</v>
      </c>
      <c r="I846" s="2" t="s">
        <v>153</v>
      </c>
      <c r="K846" s="2" t="s">
        <v>75</v>
      </c>
      <c r="L846" t="s">
        <v>0</v>
      </c>
      <c r="M846" s="2" t="s">
        <v>116</v>
      </c>
      <c r="O846">
        <v>5</v>
      </c>
      <c r="P846" s="1" t="s">
        <v>1</v>
      </c>
      <c r="Q846">
        <v>7</v>
      </c>
      <c r="S846">
        <f t="shared" si="156"/>
        <v>0</v>
      </c>
      <c r="T846">
        <f t="shared" si="157"/>
        <v>0</v>
      </c>
      <c r="U846">
        <f t="shared" si="158"/>
        <v>1</v>
      </c>
    </row>
    <row r="847" spans="1:21">
      <c r="A847" s="379">
        <v>840</v>
      </c>
      <c r="B847" s="68">
        <v>53</v>
      </c>
      <c r="C847">
        <v>8</v>
      </c>
      <c r="D847" s="81">
        <v>32297</v>
      </c>
      <c r="E847" s="2" t="s">
        <v>72</v>
      </c>
      <c r="F847" s="94" t="s">
        <v>0</v>
      </c>
      <c r="G847" s="2" t="s">
        <v>113</v>
      </c>
      <c r="H847" s="107"/>
      <c r="I847" s="2" t="s">
        <v>153</v>
      </c>
      <c r="K847" s="2" t="s">
        <v>74</v>
      </c>
      <c r="L847" t="s">
        <v>0</v>
      </c>
      <c r="M847" s="2" t="s">
        <v>130</v>
      </c>
      <c r="O847">
        <v>5</v>
      </c>
      <c r="P847" s="1" t="s">
        <v>1</v>
      </c>
      <c r="Q847">
        <v>4</v>
      </c>
      <c r="S847">
        <f t="shared" si="156"/>
        <v>1</v>
      </c>
      <c r="T847">
        <f t="shared" si="157"/>
        <v>0</v>
      </c>
      <c r="U847">
        <f t="shared" si="158"/>
        <v>0</v>
      </c>
    </row>
    <row r="848" spans="1:21">
      <c r="A848" s="379">
        <v>841</v>
      </c>
      <c r="B848" s="68">
        <v>53</v>
      </c>
      <c r="C848">
        <v>9</v>
      </c>
      <c r="D848" s="81">
        <v>32297</v>
      </c>
      <c r="E848" s="2" t="s">
        <v>72</v>
      </c>
      <c r="F848" s="94" t="s">
        <v>0</v>
      </c>
      <c r="G848" s="2" t="s">
        <v>113</v>
      </c>
      <c r="H848" s="107"/>
      <c r="I848" s="2" t="s">
        <v>153</v>
      </c>
      <c r="K848" s="2" t="s">
        <v>75</v>
      </c>
      <c r="L848" t="s">
        <v>0</v>
      </c>
      <c r="M848" s="2" t="s">
        <v>114</v>
      </c>
      <c r="O848">
        <v>2</v>
      </c>
      <c r="P848" s="1" t="s">
        <v>1</v>
      </c>
      <c r="Q848">
        <v>2</v>
      </c>
      <c r="S848">
        <f t="shared" si="156"/>
        <v>0</v>
      </c>
      <c r="T848">
        <f t="shared" si="157"/>
        <v>1</v>
      </c>
      <c r="U848">
        <f t="shared" si="158"/>
        <v>0</v>
      </c>
    </row>
    <row r="849" spans="1:21">
      <c r="A849" s="379">
        <v>842</v>
      </c>
      <c r="B849" s="68">
        <v>53</v>
      </c>
      <c r="C849">
        <v>10</v>
      </c>
      <c r="D849" s="81">
        <v>32297</v>
      </c>
      <c r="E849" s="2" t="s">
        <v>72</v>
      </c>
      <c r="F849" s="94" t="s">
        <v>0</v>
      </c>
      <c r="G849" s="2" t="s">
        <v>113</v>
      </c>
      <c r="H849" s="107">
        <v>0</v>
      </c>
      <c r="I849" s="2" t="s">
        <v>153</v>
      </c>
      <c r="K849" s="2" t="s">
        <v>73</v>
      </c>
      <c r="L849" t="s">
        <v>0</v>
      </c>
      <c r="M849" s="2" t="s">
        <v>115</v>
      </c>
      <c r="O849">
        <v>5</v>
      </c>
      <c r="P849" s="1" t="s">
        <v>1</v>
      </c>
      <c r="Q849">
        <v>7</v>
      </c>
      <c r="S849">
        <f t="shared" si="156"/>
        <v>0</v>
      </c>
      <c r="T849">
        <f t="shared" si="157"/>
        <v>0</v>
      </c>
      <c r="U849">
        <f t="shared" si="158"/>
        <v>1</v>
      </c>
    </row>
    <row r="850" spans="1:21">
      <c r="A850" s="379">
        <v>843</v>
      </c>
      <c r="B850" s="68">
        <v>53</v>
      </c>
      <c r="C850">
        <v>11</v>
      </c>
      <c r="D850" s="81">
        <v>32297</v>
      </c>
      <c r="E850" s="2" t="s">
        <v>72</v>
      </c>
      <c r="F850" s="94" t="s">
        <v>0</v>
      </c>
      <c r="G850" s="2" t="s">
        <v>113</v>
      </c>
      <c r="H850" s="107"/>
      <c r="I850" s="2" t="s">
        <v>153</v>
      </c>
      <c r="K850" s="2" t="s">
        <v>77</v>
      </c>
      <c r="L850" t="s">
        <v>0</v>
      </c>
      <c r="M850" s="2" t="s">
        <v>130</v>
      </c>
      <c r="O850">
        <v>8</v>
      </c>
      <c r="P850" s="1" t="s">
        <v>1</v>
      </c>
      <c r="Q850">
        <v>2</v>
      </c>
      <c r="S850">
        <f t="shared" si="156"/>
        <v>1</v>
      </c>
      <c r="T850">
        <f t="shared" si="157"/>
        <v>0</v>
      </c>
      <c r="U850">
        <f t="shared" si="158"/>
        <v>0</v>
      </c>
    </row>
    <row r="851" spans="1:21">
      <c r="A851" s="379">
        <v>844</v>
      </c>
      <c r="B851" s="68">
        <v>53</v>
      </c>
      <c r="C851">
        <v>12</v>
      </c>
      <c r="D851" s="81">
        <v>32297</v>
      </c>
      <c r="E851" s="2" t="s">
        <v>72</v>
      </c>
      <c r="F851" s="94" t="s">
        <v>0</v>
      </c>
      <c r="G851" s="2" t="s">
        <v>113</v>
      </c>
      <c r="H851" s="107"/>
      <c r="I851" s="2" t="s">
        <v>153</v>
      </c>
      <c r="K851" s="2" t="s">
        <v>74</v>
      </c>
      <c r="L851" t="s">
        <v>0</v>
      </c>
      <c r="M851" s="2" t="s">
        <v>116</v>
      </c>
      <c r="O851">
        <v>4</v>
      </c>
      <c r="P851" s="1" t="s">
        <v>1</v>
      </c>
      <c r="Q851">
        <v>4</v>
      </c>
      <c r="S851">
        <f t="shared" si="156"/>
        <v>0</v>
      </c>
      <c r="T851">
        <f t="shared" si="157"/>
        <v>1</v>
      </c>
      <c r="U851">
        <f t="shared" si="158"/>
        <v>0</v>
      </c>
    </row>
    <row r="852" spans="1:21">
      <c r="A852" s="379">
        <v>845</v>
      </c>
      <c r="B852" s="68">
        <v>53</v>
      </c>
      <c r="C852">
        <v>13</v>
      </c>
      <c r="D852" s="81">
        <v>32297</v>
      </c>
      <c r="E852" s="2" t="s">
        <v>72</v>
      </c>
      <c r="F852" s="94" t="s">
        <v>0</v>
      </c>
      <c r="G852" s="2" t="s">
        <v>113</v>
      </c>
      <c r="H852" s="107"/>
      <c r="I852" s="2" t="s">
        <v>153</v>
      </c>
      <c r="K852" s="2" t="s">
        <v>74</v>
      </c>
      <c r="L852" t="s">
        <v>0</v>
      </c>
      <c r="M852" s="2" t="s">
        <v>114</v>
      </c>
      <c r="O852">
        <v>8</v>
      </c>
      <c r="P852" s="1" t="s">
        <v>1</v>
      </c>
      <c r="Q852">
        <v>3</v>
      </c>
      <c r="S852">
        <f t="shared" si="156"/>
        <v>1</v>
      </c>
      <c r="T852">
        <f t="shared" si="157"/>
        <v>0</v>
      </c>
      <c r="U852">
        <f t="shared" si="158"/>
        <v>0</v>
      </c>
    </row>
    <row r="853" spans="1:21">
      <c r="A853" s="379">
        <v>846</v>
      </c>
      <c r="B853" s="68">
        <v>53</v>
      </c>
      <c r="C853">
        <v>14</v>
      </c>
      <c r="D853" s="81">
        <v>32297</v>
      </c>
      <c r="E853" s="2" t="s">
        <v>72</v>
      </c>
      <c r="F853" s="94" t="s">
        <v>0</v>
      </c>
      <c r="G853" s="2" t="s">
        <v>113</v>
      </c>
      <c r="H853" s="107"/>
      <c r="I853" s="2" t="s">
        <v>153</v>
      </c>
      <c r="K853" s="2" t="s">
        <v>75</v>
      </c>
      <c r="L853" t="s">
        <v>0</v>
      </c>
      <c r="M853" s="2" t="s">
        <v>115</v>
      </c>
      <c r="O853">
        <v>4</v>
      </c>
      <c r="P853" s="1" t="s">
        <v>1</v>
      </c>
      <c r="Q853">
        <v>4</v>
      </c>
      <c r="S853">
        <f t="shared" si="156"/>
        <v>0</v>
      </c>
      <c r="T853">
        <f t="shared" si="157"/>
        <v>1</v>
      </c>
      <c r="U853">
        <f t="shared" si="158"/>
        <v>0</v>
      </c>
    </row>
    <row r="854" spans="1:21">
      <c r="A854" s="379">
        <v>847</v>
      </c>
      <c r="B854" s="68">
        <v>53</v>
      </c>
      <c r="C854">
        <v>15</v>
      </c>
      <c r="D854" s="81">
        <v>32297</v>
      </c>
      <c r="E854" s="2" t="s">
        <v>72</v>
      </c>
      <c r="F854" s="94" t="s">
        <v>0</v>
      </c>
      <c r="G854" s="2" t="s">
        <v>113</v>
      </c>
      <c r="H854" s="107">
        <v>0</v>
      </c>
      <c r="I854" s="2" t="s">
        <v>153</v>
      </c>
      <c r="K854" s="2" t="s">
        <v>73</v>
      </c>
      <c r="L854" t="s">
        <v>0</v>
      </c>
      <c r="M854" s="2" t="s">
        <v>130</v>
      </c>
      <c r="O854">
        <v>5</v>
      </c>
      <c r="P854" s="1" t="s">
        <v>1</v>
      </c>
      <c r="Q854">
        <v>9</v>
      </c>
      <c r="S854">
        <f t="shared" si="156"/>
        <v>0</v>
      </c>
      <c r="T854">
        <f t="shared" si="157"/>
        <v>0</v>
      </c>
      <c r="U854">
        <f t="shared" si="158"/>
        <v>1</v>
      </c>
    </row>
    <row r="855" spans="1:21">
      <c r="A855" s="379">
        <v>848</v>
      </c>
      <c r="B855" s="68">
        <v>53</v>
      </c>
      <c r="C855">
        <v>16</v>
      </c>
      <c r="D855" s="81">
        <v>32297</v>
      </c>
      <c r="E855" s="2" t="s">
        <v>72</v>
      </c>
      <c r="F855" s="94" t="s">
        <v>0</v>
      </c>
      <c r="G855" s="2" t="s">
        <v>113</v>
      </c>
      <c r="H855" s="107">
        <v>0</v>
      </c>
      <c r="I855" s="2" t="s">
        <v>153</v>
      </c>
      <c r="K855" s="2" t="s">
        <v>77</v>
      </c>
      <c r="L855" t="s">
        <v>0</v>
      </c>
      <c r="M855" s="2" t="s">
        <v>116</v>
      </c>
      <c r="O855">
        <v>5</v>
      </c>
      <c r="P855" s="1" t="s">
        <v>1</v>
      </c>
      <c r="Q855">
        <v>6</v>
      </c>
      <c r="S855">
        <f t="shared" si="156"/>
        <v>0</v>
      </c>
      <c r="T855">
        <f t="shared" si="157"/>
        <v>0</v>
      </c>
      <c r="U855">
        <f t="shared" si="158"/>
        <v>1</v>
      </c>
    </row>
    <row r="856" spans="1:21">
      <c r="A856" s="379">
        <v>849</v>
      </c>
      <c r="B856" s="68">
        <v>54</v>
      </c>
      <c r="C856">
        <v>1</v>
      </c>
      <c r="D856" s="81">
        <v>32298</v>
      </c>
      <c r="E856" s="2" t="s">
        <v>118</v>
      </c>
      <c r="F856" s="94" t="s">
        <v>0</v>
      </c>
      <c r="G856" s="2" t="s">
        <v>87</v>
      </c>
      <c r="H856" s="107"/>
      <c r="I856" s="2" t="s">
        <v>153</v>
      </c>
      <c r="K856" s="2" t="s">
        <v>119</v>
      </c>
      <c r="L856" t="s">
        <v>0</v>
      </c>
      <c r="M856" s="2" t="s">
        <v>91</v>
      </c>
      <c r="O856">
        <v>6</v>
      </c>
      <c r="P856" s="1" t="s">
        <v>1</v>
      </c>
      <c r="Q856">
        <v>3</v>
      </c>
      <c r="S856">
        <f t="shared" si="156"/>
        <v>1</v>
      </c>
      <c r="T856">
        <f t="shared" si="157"/>
        <v>0</v>
      </c>
      <c r="U856">
        <f t="shared" si="158"/>
        <v>0</v>
      </c>
    </row>
    <row r="857" spans="1:21">
      <c r="A857" s="379">
        <v>850</v>
      </c>
      <c r="B857" s="68">
        <v>54</v>
      </c>
      <c r="C857">
        <v>2</v>
      </c>
      <c r="D857" s="81">
        <v>32298</v>
      </c>
      <c r="E857" s="2" t="s">
        <v>118</v>
      </c>
      <c r="F857" s="94" t="s">
        <v>0</v>
      </c>
      <c r="G857" s="2" t="s">
        <v>87</v>
      </c>
      <c r="H857" s="107"/>
      <c r="I857" s="2" t="s">
        <v>153</v>
      </c>
      <c r="K857" s="2" t="s">
        <v>122</v>
      </c>
      <c r="L857" t="s">
        <v>0</v>
      </c>
      <c r="M857" s="2" t="s">
        <v>90</v>
      </c>
      <c r="O857">
        <v>2</v>
      </c>
      <c r="P857" s="1" t="s">
        <v>1</v>
      </c>
      <c r="Q857">
        <v>2</v>
      </c>
      <c r="S857">
        <f t="shared" ref="S857:S872" si="159">IF(O857&gt;Q857,1,0)</f>
        <v>0</v>
      </c>
      <c r="T857">
        <f t="shared" ref="T857:T872" si="160">IF(ISNUMBER(Q857),IF(O857=Q857,1,0),0)</f>
        <v>1</v>
      </c>
      <c r="U857">
        <f t="shared" ref="U857:U872" si="161">IF(O857&lt;Q857,1,0)</f>
        <v>0</v>
      </c>
    </row>
    <row r="858" spans="1:21">
      <c r="A858" s="379">
        <v>851</v>
      </c>
      <c r="B858" s="68">
        <v>54</v>
      </c>
      <c r="C858">
        <v>3</v>
      </c>
      <c r="D858" s="81">
        <v>32298</v>
      </c>
      <c r="E858" s="2" t="s">
        <v>118</v>
      </c>
      <c r="F858" s="94" t="s">
        <v>0</v>
      </c>
      <c r="G858" s="2" t="s">
        <v>87</v>
      </c>
      <c r="H858" s="107"/>
      <c r="I858" s="2" t="s">
        <v>153</v>
      </c>
      <c r="K858" s="2" t="s">
        <v>120</v>
      </c>
      <c r="L858" t="s">
        <v>0</v>
      </c>
      <c r="M858" s="2" t="s">
        <v>89</v>
      </c>
      <c r="O858">
        <v>4</v>
      </c>
      <c r="P858" s="1" t="s">
        <v>1</v>
      </c>
      <c r="Q858">
        <v>3</v>
      </c>
      <c r="S858">
        <f t="shared" si="159"/>
        <v>1</v>
      </c>
      <c r="T858">
        <f t="shared" si="160"/>
        <v>0</v>
      </c>
      <c r="U858">
        <f t="shared" si="161"/>
        <v>0</v>
      </c>
    </row>
    <row r="859" spans="1:21">
      <c r="A859" s="379">
        <v>852</v>
      </c>
      <c r="B859" s="68">
        <v>54</v>
      </c>
      <c r="C859">
        <v>4</v>
      </c>
      <c r="D859" s="81">
        <v>32298</v>
      </c>
      <c r="E859" s="2" t="s">
        <v>118</v>
      </c>
      <c r="F859" s="94" t="s">
        <v>0</v>
      </c>
      <c r="G859" s="2" t="s">
        <v>87</v>
      </c>
      <c r="H859" s="107">
        <v>0</v>
      </c>
      <c r="I859" s="2" t="s">
        <v>153</v>
      </c>
      <c r="K859" s="2" t="s">
        <v>121</v>
      </c>
      <c r="L859" t="s">
        <v>0</v>
      </c>
      <c r="M859" s="2" t="s">
        <v>88</v>
      </c>
      <c r="O859">
        <v>3</v>
      </c>
      <c r="P859" s="1" t="s">
        <v>1</v>
      </c>
      <c r="Q859">
        <v>5</v>
      </c>
      <c r="S859">
        <f t="shared" si="159"/>
        <v>0</v>
      </c>
      <c r="T859">
        <f t="shared" si="160"/>
        <v>0</v>
      </c>
      <c r="U859">
        <f t="shared" si="161"/>
        <v>1</v>
      </c>
    </row>
    <row r="860" spans="1:21">
      <c r="A860" s="379">
        <v>853</v>
      </c>
      <c r="B860" s="68">
        <v>54</v>
      </c>
      <c r="C860">
        <v>5</v>
      </c>
      <c r="D860" s="81">
        <v>32298</v>
      </c>
      <c r="E860" s="2" t="s">
        <v>118</v>
      </c>
      <c r="F860" s="94" t="s">
        <v>0</v>
      </c>
      <c r="G860" s="2" t="s">
        <v>87</v>
      </c>
      <c r="H860" s="107"/>
      <c r="I860" s="2" t="s">
        <v>153</v>
      </c>
      <c r="K860" s="2" t="s">
        <v>122</v>
      </c>
      <c r="L860" t="s">
        <v>0</v>
      </c>
      <c r="M860" s="2" t="s">
        <v>91</v>
      </c>
      <c r="O860">
        <v>4</v>
      </c>
      <c r="P860" s="1" t="s">
        <v>1</v>
      </c>
      <c r="Q860">
        <v>4</v>
      </c>
      <c r="S860">
        <f t="shared" si="159"/>
        <v>0</v>
      </c>
      <c r="T860">
        <f t="shared" si="160"/>
        <v>1</v>
      </c>
      <c r="U860">
        <f t="shared" si="161"/>
        <v>0</v>
      </c>
    </row>
    <row r="861" spans="1:21">
      <c r="A861" s="379">
        <v>854</v>
      </c>
      <c r="B861" s="68">
        <v>54</v>
      </c>
      <c r="C861">
        <v>6</v>
      </c>
      <c r="D861" s="81">
        <v>32298</v>
      </c>
      <c r="E861" s="2" t="s">
        <v>118</v>
      </c>
      <c r="F861" s="94" t="s">
        <v>0</v>
      </c>
      <c r="G861" s="2" t="s">
        <v>87</v>
      </c>
      <c r="H861" s="107"/>
      <c r="I861" s="2" t="s">
        <v>153</v>
      </c>
      <c r="K861" s="2" t="s">
        <v>120</v>
      </c>
      <c r="L861" t="s">
        <v>0</v>
      </c>
      <c r="M861" s="2" t="s">
        <v>90</v>
      </c>
      <c r="O861">
        <v>3</v>
      </c>
      <c r="P861" s="1" t="s">
        <v>1</v>
      </c>
      <c r="Q861">
        <v>2</v>
      </c>
      <c r="S861">
        <f t="shared" si="159"/>
        <v>1</v>
      </c>
      <c r="T861">
        <f t="shared" si="160"/>
        <v>0</v>
      </c>
      <c r="U861">
        <f t="shared" si="161"/>
        <v>0</v>
      </c>
    </row>
    <row r="862" spans="1:21">
      <c r="A862" s="379">
        <v>855</v>
      </c>
      <c r="B862" s="68">
        <v>54</v>
      </c>
      <c r="C862">
        <v>7</v>
      </c>
      <c r="D862" s="81">
        <v>32298</v>
      </c>
      <c r="E862" s="2" t="s">
        <v>118</v>
      </c>
      <c r="F862" s="94" t="s">
        <v>0</v>
      </c>
      <c r="G862" s="2" t="s">
        <v>87</v>
      </c>
      <c r="H862" s="107"/>
      <c r="I862" s="2" t="s">
        <v>153</v>
      </c>
      <c r="K862" s="2" t="s">
        <v>121</v>
      </c>
      <c r="L862" t="s">
        <v>0</v>
      </c>
      <c r="M862" s="2" t="s">
        <v>89</v>
      </c>
      <c r="O862">
        <v>5</v>
      </c>
      <c r="P862" s="1" t="s">
        <v>1</v>
      </c>
      <c r="Q862">
        <v>3</v>
      </c>
      <c r="S862">
        <f t="shared" si="159"/>
        <v>1</v>
      </c>
      <c r="T862">
        <f t="shared" si="160"/>
        <v>0</v>
      </c>
      <c r="U862">
        <f t="shared" si="161"/>
        <v>0</v>
      </c>
    </row>
    <row r="863" spans="1:21">
      <c r="A863" s="379">
        <v>856</v>
      </c>
      <c r="B863" s="68">
        <v>54</v>
      </c>
      <c r="C863">
        <v>8</v>
      </c>
      <c r="D863" s="81">
        <v>32298</v>
      </c>
      <c r="E863" s="2" t="s">
        <v>118</v>
      </c>
      <c r="F863" s="94" t="s">
        <v>0</v>
      </c>
      <c r="G863" s="2" t="s">
        <v>87</v>
      </c>
      <c r="H863" s="107">
        <v>0</v>
      </c>
      <c r="I863" s="2" t="s">
        <v>153</v>
      </c>
      <c r="K863" s="2" t="s">
        <v>119</v>
      </c>
      <c r="L863" t="s">
        <v>0</v>
      </c>
      <c r="M863" s="2" t="s">
        <v>88</v>
      </c>
      <c r="O863">
        <v>3</v>
      </c>
      <c r="P863" s="1" t="s">
        <v>1</v>
      </c>
      <c r="Q863">
        <v>6</v>
      </c>
      <c r="S863">
        <f t="shared" si="159"/>
        <v>0</v>
      </c>
      <c r="T863">
        <f t="shared" si="160"/>
        <v>0</v>
      </c>
      <c r="U863">
        <f t="shared" si="161"/>
        <v>1</v>
      </c>
    </row>
    <row r="864" spans="1:21">
      <c r="A864" s="379">
        <v>857</v>
      </c>
      <c r="B864" s="68">
        <v>54</v>
      </c>
      <c r="C864">
        <v>9</v>
      </c>
      <c r="D864" s="81">
        <v>32298</v>
      </c>
      <c r="E864" s="2" t="s">
        <v>118</v>
      </c>
      <c r="F864" s="94" t="s">
        <v>0</v>
      </c>
      <c r="G864" s="2" t="s">
        <v>87</v>
      </c>
      <c r="H864" s="107">
        <v>0</v>
      </c>
      <c r="I864" s="2" t="s">
        <v>153</v>
      </c>
      <c r="K864" s="2" t="s">
        <v>121</v>
      </c>
      <c r="L864" t="s">
        <v>0</v>
      </c>
      <c r="M864" s="2" t="s">
        <v>90</v>
      </c>
      <c r="O864">
        <v>1</v>
      </c>
      <c r="P864" s="1" t="s">
        <v>1</v>
      </c>
      <c r="Q864">
        <v>2</v>
      </c>
      <c r="S864">
        <f t="shared" si="159"/>
        <v>0</v>
      </c>
      <c r="T864">
        <f t="shared" si="160"/>
        <v>0</v>
      </c>
      <c r="U864">
        <f t="shared" si="161"/>
        <v>1</v>
      </c>
    </row>
    <row r="865" spans="1:21">
      <c r="A865" s="379">
        <v>858</v>
      </c>
      <c r="B865" s="68">
        <v>54</v>
      </c>
      <c r="C865">
        <v>10</v>
      </c>
      <c r="D865" s="81">
        <v>32298</v>
      </c>
      <c r="E865" s="2" t="s">
        <v>118</v>
      </c>
      <c r="F865" s="94" t="s">
        <v>0</v>
      </c>
      <c r="G865" s="2" t="s">
        <v>87</v>
      </c>
      <c r="H865" s="107"/>
      <c r="I865" s="2" t="s">
        <v>153</v>
      </c>
      <c r="K865" s="2" t="s">
        <v>120</v>
      </c>
      <c r="L865" t="s">
        <v>0</v>
      </c>
      <c r="M865" s="2" t="s">
        <v>91</v>
      </c>
      <c r="O865">
        <v>5</v>
      </c>
      <c r="P865" s="1" t="s">
        <v>1</v>
      </c>
      <c r="Q865">
        <v>2</v>
      </c>
      <c r="S865">
        <f t="shared" si="159"/>
        <v>1</v>
      </c>
      <c r="T865">
        <f t="shared" si="160"/>
        <v>0</v>
      </c>
      <c r="U865">
        <f t="shared" si="161"/>
        <v>0</v>
      </c>
    </row>
    <row r="866" spans="1:21">
      <c r="A866" s="379">
        <v>859</v>
      </c>
      <c r="B866" s="68">
        <v>54</v>
      </c>
      <c r="C866">
        <v>11</v>
      </c>
      <c r="D866" s="81">
        <v>32298</v>
      </c>
      <c r="E866" s="2" t="s">
        <v>118</v>
      </c>
      <c r="F866" s="94" t="s">
        <v>0</v>
      </c>
      <c r="G866" s="2" t="s">
        <v>87</v>
      </c>
      <c r="H866" s="107"/>
      <c r="I866" s="2" t="s">
        <v>153</v>
      </c>
      <c r="K866" s="2" t="s">
        <v>122</v>
      </c>
      <c r="L866" t="s">
        <v>0</v>
      </c>
      <c r="M866" s="2" t="s">
        <v>88</v>
      </c>
      <c r="O866">
        <v>9</v>
      </c>
      <c r="P866" s="1" t="s">
        <v>1</v>
      </c>
      <c r="Q866">
        <v>2</v>
      </c>
      <c r="S866">
        <f t="shared" si="159"/>
        <v>1</v>
      </c>
      <c r="T866">
        <f t="shared" si="160"/>
        <v>0</v>
      </c>
      <c r="U866">
        <f t="shared" si="161"/>
        <v>0</v>
      </c>
    </row>
    <row r="867" spans="1:21">
      <c r="A867" s="379">
        <v>860</v>
      </c>
      <c r="B867" s="68">
        <v>54</v>
      </c>
      <c r="C867">
        <v>12</v>
      </c>
      <c r="D867" s="81">
        <v>32298</v>
      </c>
      <c r="E867" s="2" t="s">
        <v>118</v>
      </c>
      <c r="F867" s="94" t="s">
        <v>0</v>
      </c>
      <c r="G867" s="2" t="s">
        <v>87</v>
      </c>
      <c r="H867" s="107">
        <v>0</v>
      </c>
      <c r="I867" s="2" t="s">
        <v>153</v>
      </c>
      <c r="K867" s="2" t="s">
        <v>119</v>
      </c>
      <c r="L867" t="s">
        <v>0</v>
      </c>
      <c r="M867" s="2" t="s">
        <v>89</v>
      </c>
      <c r="O867">
        <v>2</v>
      </c>
      <c r="P867" s="1" t="s">
        <v>1</v>
      </c>
      <c r="Q867">
        <v>3</v>
      </c>
      <c r="S867">
        <f t="shared" si="159"/>
        <v>0</v>
      </c>
      <c r="T867">
        <f t="shared" si="160"/>
        <v>0</v>
      </c>
      <c r="U867">
        <f t="shared" si="161"/>
        <v>1</v>
      </c>
    </row>
    <row r="868" spans="1:21">
      <c r="A868" s="379">
        <v>861</v>
      </c>
      <c r="B868" s="68">
        <v>54</v>
      </c>
      <c r="C868">
        <v>13</v>
      </c>
      <c r="D868" s="81">
        <v>32298</v>
      </c>
      <c r="E868" s="2" t="s">
        <v>118</v>
      </c>
      <c r="F868" s="94" t="s">
        <v>0</v>
      </c>
      <c r="G868" s="2" t="s">
        <v>87</v>
      </c>
      <c r="H868" s="107">
        <v>0</v>
      </c>
      <c r="I868" s="2" t="s">
        <v>153</v>
      </c>
      <c r="K868" s="2" t="s">
        <v>119</v>
      </c>
      <c r="L868" t="s">
        <v>0</v>
      </c>
      <c r="M868" s="2" t="s">
        <v>90</v>
      </c>
      <c r="O868">
        <v>0</v>
      </c>
      <c r="P868" s="1" t="s">
        <v>1</v>
      </c>
      <c r="Q868">
        <v>2</v>
      </c>
      <c r="S868">
        <f t="shared" si="159"/>
        <v>0</v>
      </c>
      <c r="T868">
        <f t="shared" si="160"/>
        <v>0</v>
      </c>
      <c r="U868">
        <f t="shared" si="161"/>
        <v>1</v>
      </c>
    </row>
    <row r="869" spans="1:21">
      <c r="A869" s="379">
        <v>862</v>
      </c>
      <c r="B869" s="68">
        <v>54</v>
      </c>
      <c r="C869">
        <v>14</v>
      </c>
      <c r="D869" s="81">
        <v>32298</v>
      </c>
      <c r="E869" s="2" t="s">
        <v>118</v>
      </c>
      <c r="F869" s="94" t="s">
        <v>0</v>
      </c>
      <c r="G869" s="2" t="s">
        <v>87</v>
      </c>
      <c r="H869" s="107">
        <v>0</v>
      </c>
      <c r="I869" s="2" t="s">
        <v>153</v>
      </c>
      <c r="K869" s="2" t="s">
        <v>121</v>
      </c>
      <c r="L869" t="s">
        <v>0</v>
      </c>
      <c r="M869" s="2" t="s">
        <v>91</v>
      </c>
      <c r="O869">
        <v>0</v>
      </c>
      <c r="P869" s="1" t="s">
        <v>1</v>
      </c>
      <c r="Q869">
        <v>2</v>
      </c>
      <c r="S869">
        <f t="shared" si="159"/>
        <v>0</v>
      </c>
      <c r="T869">
        <f t="shared" si="160"/>
        <v>0</v>
      </c>
      <c r="U869">
        <f t="shared" si="161"/>
        <v>1</v>
      </c>
    </row>
    <row r="870" spans="1:21">
      <c r="A870" s="379">
        <v>863</v>
      </c>
      <c r="B870" s="68">
        <v>54</v>
      </c>
      <c r="C870">
        <v>15</v>
      </c>
      <c r="D870" s="81">
        <v>32298</v>
      </c>
      <c r="E870" s="2" t="s">
        <v>118</v>
      </c>
      <c r="F870" s="94" t="s">
        <v>0</v>
      </c>
      <c r="G870" s="2" t="s">
        <v>87</v>
      </c>
      <c r="H870" s="107"/>
      <c r="I870" s="2" t="s">
        <v>153</v>
      </c>
      <c r="K870" s="2" t="s">
        <v>120</v>
      </c>
      <c r="L870" t="s">
        <v>0</v>
      </c>
      <c r="M870" s="2" t="s">
        <v>88</v>
      </c>
      <c r="O870">
        <v>3</v>
      </c>
      <c r="P870" s="1" t="s">
        <v>1</v>
      </c>
      <c r="Q870">
        <v>2</v>
      </c>
      <c r="S870">
        <f t="shared" si="159"/>
        <v>1</v>
      </c>
      <c r="T870">
        <f t="shared" si="160"/>
        <v>0</v>
      </c>
      <c r="U870">
        <f t="shared" si="161"/>
        <v>0</v>
      </c>
    </row>
    <row r="871" spans="1:21">
      <c r="A871" s="379">
        <v>864</v>
      </c>
      <c r="B871" s="68">
        <v>54</v>
      </c>
      <c r="C871">
        <v>16</v>
      </c>
      <c r="D871" s="81">
        <v>32298</v>
      </c>
      <c r="E871" s="2" t="s">
        <v>118</v>
      </c>
      <c r="F871" s="94" t="s">
        <v>0</v>
      </c>
      <c r="G871" s="2" t="s">
        <v>87</v>
      </c>
      <c r="H871" s="107"/>
      <c r="I871" s="2" t="s">
        <v>153</v>
      </c>
      <c r="K871" s="2" t="s">
        <v>122</v>
      </c>
      <c r="L871" t="s">
        <v>0</v>
      </c>
      <c r="M871" s="2" t="s">
        <v>89</v>
      </c>
      <c r="O871">
        <v>4</v>
      </c>
      <c r="P871" s="1" t="s">
        <v>1</v>
      </c>
      <c r="Q871">
        <v>2</v>
      </c>
      <c r="S871">
        <f t="shared" si="159"/>
        <v>1</v>
      </c>
      <c r="T871">
        <f t="shared" si="160"/>
        <v>0</v>
      </c>
      <c r="U871">
        <f t="shared" si="161"/>
        <v>0</v>
      </c>
    </row>
    <row r="872" spans="1:21">
      <c r="A872" s="379">
        <v>865</v>
      </c>
      <c r="B872" s="68">
        <v>55</v>
      </c>
      <c r="C872">
        <v>1</v>
      </c>
      <c r="D872" s="81">
        <v>32299</v>
      </c>
      <c r="E872" s="2" t="s">
        <v>106</v>
      </c>
      <c r="F872" s="94" t="s">
        <v>0</v>
      </c>
      <c r="G872" s="2" t="s">
        <v>87</v>
      </c>
      <c r="H872" s="107"/>
      <c r="I872" s="2" t="s">
        <v>153</v>
      </c>
      <c r="K872" s="2" t="s">
        <v>110</v>
      </c>
      <c r="L872" t="s">
        <v>0</v>
      </c>
      <c r="M872" s="2" t="s">
        <v>91</v>
      </c>
      <c r="O872">
        <v>3</v>
      </c>
      <c r="P872" s="1" t="s">
        <v>1</v>
      </c>
      <c r="Q872">
        <v>1</v>
      </c>
      <c r="S872">
        <f t="shared" si="159"/>
        <v>1</v>
      </c>
      <c r="T872">
        <f t="shared" si="160"/>
        <v>0</v>
      </c>
      <c r="U872">
        <f t="shared" si="161"/>
        <v>0</v>
      </c>
    </row>
    <row r="873" spans="1:21">
      <c r="A873" s="379">
        <v>866</v>
      </c>
      <c r="B873" s="68">
        <v>55</v>
      </c>
      <c r="C873">
        <v>2</v>
      </c>
      <c r="D873" s="81">
        <v>32299</v>
      </c>
      <c r="E873" s="2" t="s">
        <v>106</v>
      </c>
      <c r="F873" s="94" t="s">
        <v>0</v>
      </c>
      <c r="G873" s="2" t="s">
        <v>87</v>
      </c>
      <c r="H873" s="107"/>
      <c r="I873" s="2" t="s">
        <v>153</v>
      </c>
      <c r="K873" s="2" t="s">
        <v>105</v>
      </c>
      <c r="L873" t="s">
        <v>0</v>
      </c>
      <c r="M873" s="2" t="s">
        <v>90</v>
      </c>
      <c r="O873">
        <v>4</v>
      </c>
      <c r="P873" s="1" t="s">
        <v>1</v>
      </c>
      <c r="Q873">
        <v>3</v>
      </c>
      <c r="S873">
        <f t="shared" ref="S873:S888" si="162">IF(O873&gt;Q873,1,0)</f>
        <v>1</v>
      </c>
      <c r="T873">
        <f t="shared" ref="T873:T888" si="163">IF(ISNUMBER(Q873),IF(O873=Q873,1,0),0)</f>
        <v>0</v>
      </c>
      <c r="U873">
        <f t="shared" ref="U873:U888" si="164">IF(O873&lt;Q873,1,0)</f>
        <v>0</v>
      </c>
    </row>
    <row r="874" spans="1:21">
      <c r="A874" s="379">
        <v>867</v>
      </c>
      <c r="B874" s="68">
        <v>55</v>
      </c>
      <c r="C874">
        <v>3</v>
      </c>
      <c r="D874" s="81">
        <v>32299</v>
      </c>
      <c r="E874" s="2" t="s">
        <v>106</v>
      </c>
      <c r="F874" s="94" t="s">
        <v>0</v>
      </c>
      <c r="G874" s="2" t="s">
        <v>87</v>
      </c>
      <c r="H874" s="107"/>
      <c r="I874" s="2" t="s">
        <v>153</v>
      </c>
      <c r="K874" s="2" t="s">
        <v>108</v>
      </c>
      <c r="L874" t="s">
        <v>0</v>
      </c>
      <c r="M874" s="2" t="s">
        <v>89</v>
      </c>
      <c r="O874">
        <v>3</v>
      </c>
      <c r="P874" s="1" t="s">
        <v>1</v>
      </c>
      <c r="Q874">
        <v>3</v>
      </c>
      <c r="S874">
        <f t="shared" si="162"/>
        <v>0</v>
      </c>
      <c r="T874">
        <f t="shared" si="163"/>
        <v>1</v>
      </c>
      <c r="U874">
        <f t="shared" si="164"/>
        <v>0</v>
      </c>
    </row>
    <row r="875" spans="1:21">
      <c r="A875" s="379">
        <v>868</v>
      </c>
      <c r="B875" s="68">
        <v>55</v>
      </c>
      <c r="C875">
        <v>4</v>
      </c>
      <c r="D875" s="81">
        <v>32299</v>
      </c>
      <c r="E875" s="2" t="s">
        <v>106</v>
      </c>
      <c r="F875" s="94" t="s">
        <v>0</v>
      </c>
      <c r="G875" s="2" t="s">
        <v>87</v>
      </c>
      <c r="H875" s="107"/>
      <c r="I875" s="2" t="s">
        <v>153</v>
      </c>
      <c r="K875" s="2" t="s">
        <v>109</v>
      </c>
      <c r="L875" t="s">
        <v>0</v>
      </c>
      <c r="M875" s="2" t="s">
        <v>88</v>
      </c>
      <c r="O875">
        <v>1</v>
      </c>
      <c r="P875" s="1" t="s">
        <v>1</v>
      </c>
      <c r="Q875">
        <v>1</v>
      </c>
      <c r="S875">
        <f t="shared" si="162"/>
        <v>0</v>
      </c>
      <c r="T875">
        <f t="shared" si="163"/>
        <v>1</v>
      </c>
      <c r="U875">
        <f t="shared" si="164"/>
        <v>0</v>
      </c>
    </row>
    <row r="876" spans="1:21">
      <c r="A876" s="379">
        <v>869</v>
      </c>
      <c r="B876" s="68">
        <v>55</v>
      </c>
      <c r="C876">
        <v>5</v>
      </c>
      <c r="D876" s="81">
        <v>32299</v>
      </c>
      <c r="E876" s="2" t="s">
        <v>106</v>
      </c>
      <c r="F876" s="94" t="s">
        <v>0</v>
      </c>
      <c r="G876" s="2" t="s">
        <v>87</v>
      </c>
      <c r="H876" s="107">
        <v>0</v>
      </c>
      <c r="I876" s="2" t="s">
        <v>153</v>
      </c>
      <c r="K876" s="2" t="s">
        <v>105</v>
      </c>
      <c r="L876" t="s">
        <v>0</v>
      </c>
      <c r="M876" s="2" t="s">
        <v>91</v>
      </c>
      <c r="O876">
        <v>3</v>
      </c>
      <c r="P876" s="1" t="s">
        <v>1</v>
      </c>
      <c r="Q876">
        <v>4</v>
      </c>
      <c r="S876">
        <f t="shared" si="162"/>
        <v>0</v>
      </c>
      <c r="T876">
        <f t="shared" si="163"/>
        <v>0</v>
      </c>
      <c r="U876">
        <f t="shared" si="164"/>
        <v>1</v>
      </c>
    </row>
    <row r="877" spans="1:21">
      <c r="A877" s="379">
        <v>870</v>
      </c>
      <c r="B877" s="68">
        <v>55</v>
      </c>
      <c r="C877">
        <v>6</v>
      </c>
      <c r="D877" s="81">
        <v>32299</v>
      </c>
      <c r="E877" s="2" t="s">
        <v>106</v>
      </c>
      <c r="F877" s="94" t="s">
        <v>0</v>
      </c>
      <c r="G877" s="2" t="s">
        <v>87</v>
      </c>
      <c r="H877" s="107"/>
      <c r="I877" s="2" t="s">
        <v>153</v>
      </c>
      <c r="K877" s="2" t="s">
        <v>108</v>
      </c>
      <c r="L877" t="s">
        <v>0</v>
      </c>
      <c r="M877" s="2" t="s">
        <v>90</v>
      </c>
      <c r="O877">
        <v>10</v>
      </c>
      <c r="P877" s="1" t="s">
        <v>1</v>
      </c>
      <c r="Q877">
        <v>3</v>
      </c>
      <c r="S877">
        <f t="shared" si="162"/>
        <v>1</v>
      </c>
      <c r="T877">
        <f t="shared" si="163"/>
        <v>0</v>
      </c>
      <c r="U877">
        <f t="shared" si="164"/>
        <v>0</v>
      </c>
    </row>
    <row r="878" spans="1:21">
      <c r="A878" s="379">
        <v>871</v>
      </c>
      <c r="B878" s="68">
        <v>55</v>
      </c>
      <c r="C878">
        <v>7</v>
      </c>
      <c r="D878" s="81">
        <v>32299</v>
      </c>
      <c r="E878" s="2" t="s">
        <v>106</v>
      </c>
      <c r="F878" s="94" t="s">
        <v>0</v>
      </c>
      <c r="G878" s="2" t="s">
        <v>87</v>
      </c>
      <c r="H878" s="107"/>
      <c r="I878" s="2" t="s">
        <v>153</v>
      </c>
      <c r="K878" s="2" t="s">
        <v>109</v>
      </c>
      <c r="L878" t="s">
        <v>0</v>
      </c>
      <c r="M878" s="2" t="s">
        <v>89</v>
      </c>
      <c r="O878">
        <v>3</v>
      </c>
      <c r="P878" s="1" t="s">
        <v>1</v>
      </c>
      <c r="Q878">
        <v>2</v>
      </c>
      <c r="S878">
        <f t="shared" si="162"/>
        <v>1</v>
      </c>
      <c r="T878">
        <f t="shared" si="163"/>
        <v>0</v>
      </c>
      <c r="U878">
        <f t="shared" si="164"/>
        <v>0</v>
      </c>
    </row>
    <row r="879" spans="1:21">
      <c r="A879" s="379">
        <v>872</v>
      </c>
      <c r="B879" s="68">
        <v>55</v>
      </c>
      <c r="C879">
        <v>8</v>
      </c>
      <c r="D879" s="81">
        <v>32299</v>
      </c>
      <c r="E879" s="2" t="s">
        <v>106</v>
      </c>
      <c r="F879" s="94" t="s">
        <v>0</v>
      </c>
      <c r="G879" s="2" t="s">
        <v>87</v>
      </c>
      <c r="H879" s="107"/>
      <c r="I879" s="2" t="s">
        <v>153</v>
      </c>
      <c r="K879" s="2" t="s">
        <v>110</v>
      </c>
      <c r="L879" t="s">
        <v>0</v>
      </c>
      <c r="M879" s="2" t="s">
        <v>88</v>
      </c>
      <c r="O879">
        <v>0</v>
      </c>
      <c r="P879" s="1" t="s">
        <v>1</v>
      </c>
      <c r="Q879">
        <v>0</v>
      </c>
      <c r="S879">
        <f t="shared" si="162"/>
        <v>0</v>
      </c>
      <c r="T879">
        <f t="shared" si="163"/>
        <v>1</v>
      </c>
      <c r="U879">
        <f t="shared" si="164"/>
        <v>0</v>
      </c>
    </row>
    <row r="880" spans="1:21">
      <c r="A880" s="379">
        <v>873</v>
      </c>
      <c r="B880" s="68">
        <v>55</v>
      </c>
      <c r="C880">
        <v>9</v>
      </c>
      <c r="D880" s="81">
        <v>32299</v>
      </c>
      <c r="E880" s="2" t="s">
        <v>106</v>
      </c>
      <c r="F880" s="94" t="s">
        <v>0</v>
      </c>
      <c r="G880" s="2" t="s">
        <v>87</v>
      </c>
      <c r="H880" s="107"/>
      <c r="I880" s="2" t="s">
        <v>153</v>
      </c>
      <c r="K880" s="2" t="s">
        <v>109</v>
      </c>
      <c r="L880" t="s">
        <v>0</v>
      </c>
      <c r="M880" s="2" t="s">
        <v>90</v>
      </c>
      <c r="O880">
        <v>1</v>
      </c>
      <c r="P880" s="1" t="s">
        <v>1</v>
      </c>
      <c r="Q880">
        <v>1</v>
      </c>
      <c r="S880">
        <f t="shared" si="162"/>
        <v>0</v>
      </c>
      <c r="T880">
        <f t="shared" si="163"/>
        <v>1</v>
      </c>
      <c r="U880">
        <f t="shared" si="164"/>
        <v>0</v>
      </c>
    </row>
    <row r="881" spans="1:21">
      <c r="A881" s="379">
        <v>874</v>
      </c>
      <c r="B881" s="68">
        <v>55</v>
      </c>
      <c r="C881">
        <v>10</v>
      </c>
      <c r="D881" s="81">
        <v>32299</v>
      </c>
      <c r="E881" s="2" t="s">
        <v>106</v>
      </c>
      <c r="F881" s="94" t="s">
        <v>0</v>
      </c>
      <c r="G881" s="2" t="s">
        <v>87</v>
      </c>
      <c r="H881" s="107">
        <v>0</v>
      </c>
      <c r="I881" s="2" t="s">
        <v>153</v>
      </c>
      <c r="K881" s="2" t="s">
        <v>108</v>
      </c>
      <c r="L881" t="s">
        <v>0</v>
      </c>
      <c r="M881" s="2" t="s">
        <v>91</v>
      </c>
      <c r="O881">
        <v>3</v>
      </c>
      <c r="P881" s="1" t="s">
        <v>1</v>
      </c>
      <c r="Q881">
        <v>5</v>
      </c>
      <c r="S881">
        <f t="shared" si="162"/>
        <v>0</v>
      </c>
      <c r="T881">
        <f t="shared" si="163"/>
        <v>0</v>
      </c>
      <c r="U881">
        <f t="shared" si="164"/>
        <v>1</v>
      </c>
    </row>
    <row r="882" spans="1:21">
      <c r="A882" s="379">
        <v>875</v>
      </c>
      <c r="B882" s="68">
        <v>55</v>
      </c>
      <c r="C882">
        <v>11</v>
      </c>
      <c r="D882" s="81">
        <v>32299</v>
      </c>
      <c r="E882" s="2" t="s">
        <v>106</v>
      </c>
      <c r="F882" s="94" t="s">
        <v>0</v>
      </c>
      <c r="G882" s="2" t="s">
        <v>87</v>
      </c>
      <c r="H882" s="107"/>
      <c r="I882" s="2" t="s">
        <v>153</v>
      </c>
      <c r="K882" s="2" t="s">
        <v>105</v>
      </c>
      <c r="L882" t="s">
        <v>0</v>
      </c>
      <c r="M882" s="2" t="s">
        <v>88</v>
      </c>
      <c r="O882">
        <v>2</v>
      </c>
      <c r="P882" s="1" t="s">
        <v>1</v>
      </c>
      <c r="Q882">
        <v>1</v>
      </c>
      <c r="S882">
        <f t="shared" si="162"/>
        <v>1</v>
      </c>
      <c r="T882">
        <f t="shared" si="163"/>
        <v>0</v>
      </c>
      <c r="U882">
        <f t="shared" si="164"/>
        <v>0</v>
      </c>
    </row>
    <row r="883" spans="1:21">
      <c r="A883" s="379">
        <v>876</v>
      </c>
      <c r="B883" s="68">
        <v>55</v>
      </c>
      <c r="C883">
        <v>12</v>
      </c>
      <c r="D883" s="81">
        <v>32299</v>
      </c>
      <c r="E883" s="2" t="s">
        <v>106</v>
      </c>
      <c r="F883" s="94" t="s">
        <v>0</v>
      </c>
      <c r="G883" s="2" t="s">
        <v>87</v>
      </c>
      <c r="H883" s="107">
        <v>0</v>
      </c>
      <c r="I883" s="2" t="s">
        <v>153</v>
      </c>
      <c r="K883" s="2" t="s">
        <v>110</v>
      </c>
      <c r="L883" t="s">
        <v>0</v>
      </c>
      <c r="M883" s="2" t="s">
        <v>89</v>
      </c>
      <c r="O883">
        <v>1</v>
      </c>
      <c r="P883" s="1" t="s">
        <v>1</v>
      </c>
      <c r="Q883">
        <v>2</v>
      </c>
      <c r="S883">
        <f t="shared" si="162"/>
        <v>0</v>
      </c>
      <c r="T883">
        <f t="shared" si="163"/>
        <v>0</v>
      </c>
      <c r="U883">
        <f t="shared" si="164"/>
        <v>1</v>
      </c>
    </row>
    <row r="884" spans="1:21">
      <c r="A884" s="379">
        <v>877</v>
      </c>
      <c r="B884" s="68">
        <v>55</v>
      </c>
      <c r="C884">
        <v>13</v>
      </c>
      <c r="D884" s="81">
        <v>32299</v>
      </c>
      <c r="E884" s="2" t="s">
        <v>106</v>
      </c>
      <c r="F884" s="94" t="s">
        <v>0</v>
      </c>
      <c r="G884" s="2" t="s">
        <v>87</v>
      </c>
      <c r="H884" s="107">
        <v>0</v>
      </c>
      <c r="I884" s="2" t="s">
        <v>153</v>
      </c>
      <c r="K884" s="2" t="s">
        <v>110</v>
      </c>
      <c r="L884" t="s">
        <v>0</v>
      </c>
      <c r="M884" s="2" t="s">
        <v>90</v>
      </c>
      <c r="O884">
        <v>4</v>
      </c>
      <c r="P884" s="1" t="s">
        <v>1</v>
      </c>
      <c r="Q884">
        <v>5</v>
      </c>
      <c r="S884">
        <f t="shared" si="162"/>
        <v>0</v>
      </c>
      <c r="T884">
        <f t="shared" si="163"/>
        <v>0</v>
      </c>
      <c r="U884">
        <f t="shared" si="164"/>
        <v>1</v>
      </c>
    </row>
    <row r="885" spans="1:21">
      <c r="A885" s="379">
        <v>878</v>
      </c>
      <c r="B885" s="68">
        <v>55</v>
      </c>
      <c r="C885">
        <v>14</v>
      </c>
      <c r="D885" s="81">
        <v>32299</v>
      </c>
      <c r="E885" s="2" t="s">
        <v>106</v>
      </c>
      <c r="F885" s="94" t="s">
        <v>0</v>
      </c>
      <c r="G885" s="2" t="s">
        <v>87</v>
      </c>
      <c r="H885" s="107"/>
      <c r="I885" s="2" t="s">
        <v>153</v>
      </c>
      <c r="K885" s="2" t="s">
        <v>109</v>
      </c>
      <c r="L885" t="s">
        <v>0</v>
      </c>
      <c r="M885" s="2" t="s">
        <v>91</v>
      </c>
      <c r="O885">
        <v>5</v>
      </c>
      <c r="P885" s="1" t="s">
        <v>1</v>
      </c>
      <c r="Q885">
        <v>4</v>
      </c>
      <c r="S885">
        <f t="shared" si="162"/>
        <v>1</v>
      </c>
      <c r="T885">
        <f t="shared" si="163"/>
        <v>0</v>
      </c>
      <c r="U885">
        <f t="shared" si="164"/>
        <v>0</v>
      </c>
    </row>
    <row r="886" spans="1:21">
      <c r="A886" s="379">
        <v>879</v>
      </c>
      <c r="B886" s="68">
        <v>55</v>
      </c>
      <c r="C886">
        <v>15</v>
      </c>
      <c r="D886" s="81">
        <v>32299</v>
      </c>
      <c r="E886" s="2" t="s">
        <v>106</v>
      </c>
      <c r="F886" s="94" t="s">
        <v>0</v>
      </c>
      <c r="G886" s="2" t="s">
        <v>87</v>
      </c>
      <c r="H886" s="107"/>
      <c r="I886" s="2" t="s">
        <v>153</v>
      </c>
      <c r="K886" s="2" t="s">
        <v>108</v>
      </c>
      <c r="L886" t="s">
        <v>0</v>
      </c>
      <c r="M886" s="2" t="s">
        <v>88</v>
      </c>
      <c r="O886">
        <v>2</v>
      </c>
      <c r="P886" s="1" t="s">
        <v>1</v>
      </c>
      <c r="Q886">
        <v>2</v>
      </c>
      <c r="S886">
        <f t="shared" si="162"/>
        <v>0</v>
      </c>
      <c r="T886">
        <f t="shared" si="163"/>
        <v>1</v>
      </c>
      <c r="U886">
        <f t="shared" si="164"/>
        <v>0</v>
      </c>
    </row>
    <row r="887" spans="1:21">
      <c r="A887" s="379">
        <v>880</v>
      </c>
      <c r="B887" s="68">
        <v>55</v>
      </c>
      <c r="C887">
        <v>16</v>
      </c>
      <c r="D887" s="81">
        <v>32299</v>
      </c>
      <c r="E887" s="2" t="s">
        <v>106</v>
      </c>
      <c r="F887" s="94" t="s">
        <v>0</v>
      </c>
      <c r="G887" s="2" t="s">
        <v>87</v>
      </c>
      <c r="H887" s="107">
        <v>0</v>
      </c>
      <c r="I887" s="2" t="s">
        <v>153</v>
      </c>
      <c r="K887" s="2" t="s">
        <v>105</v>
      </c>
      <c r="L887" t="s">
        <v>0</v>
      </c>
      <c r="M887" s="2" t="s">
        <v>89</v>
      </c>
      <c r="O887">
        <v>3</v>
      </c>
      <c r="P887" s="1" t="s">
        <v>1</v>
      </c>
      <c r="Q887">
        <v>5</v>
      </c>
      <c r="S887">
        <f t="shared" si="162"/>
        <v>0</v>
      </c>
      <c r="T887">
        <f t="shared" si="163"/>
        <v>0</v>
      </c>
      <c r="U887">
        <f t="shared" si="164"/>
        <v>1</v>
      </c>
    </row>
    <row r="888" spans="1:21">
      <c r="A888" s="379">
        <v>881</v>
      </c>
      <c r="B888" s="68">
        <v>56</v>
      </c>
      <c r="C888">
        <v>1</v>
      </c>
      <c r="D888" s="81">
        <v>32305</v>
      </c>
      <c r="E888" s="2" t="s">
        <v>106</v>
      </c>
      <c r="F888" s="94" t="s">
        <v>0</v>
      </c>
      <c r="G888" s="2" t="s">
        <v>125</v>
      </c>
      <c r="H888" s="107"/>
      <c r="I888" s="2" t="s">
        <v>153</v>
      </c>
      <c r="K888" s="2" t="s">
        <v>110</v>
      </c>
      <c r="L888" t="s">
        <v>0</v>
      </c>
      <c r="M888" s="2" t="s">
        <v>128</v>
      </c>
      <c r="O888">
        <v>4</v>
      </c>
      <c r="P888" s="1" t="s">
        <v>1</v>
      </c>
      <c r="Q888">
        <v>1</v>
      </c>
      <c r="S888">
        <f t="shared" si="162"/>
        <v>1</v>
      </c>
      <c r="T888">
        <f t="shared" si="163"/>
        <v>0</v>
      </c>
      <c r="U888">
        <f t="shared" si="164"/>
        <v>0</v>
      </c>
    </row>
    <row r="889" spans="1:21">
      <c r="A889" s="379">
        <v>882</v>
      </c>
      <c r="B889" s="68">
        <v>56</v>
      </c>
      <c r="C889">
        <v>2</v>
      </c>
      <c r="D889" s="81">
        <v>32305</v>
      </c>
      <c r="E889" s="2" t="s">
        <v>106</v>
      </c>
      <c r="F889" s="94" t="s">
        <v>0</v>
      </c>
      <c r="G889" s="2" t="s">
        <v>125</v>
      </c>
      <c r="H889" s="107"/>
      <c r="I889" s="2" t="s">
        <v>153</v>
      </c>
      <c r="K889" s="2" t="s">
        <v>105</v>
      </c>
      <c r="L889" t="s">
        <v>0</v>
      </c>
      <c r="M889" s="2" t="s">
        <v>129</v>
      </c>
      <c r="O889">
        <v>7</v>
      </c>
      <c r="P889" s="1" t="s">
        <v>1</v>
      </c>
      <c r="Q889">
        <v>5</v>
      </c>
      <c r="S889">
        <f t="shared" ref="S889:S904" si="165">IF(O889&gt;Q889,1,0)</f>
        <v>1</v>
      </c>
      <c r="T889">
        <f t="shared" ref="T889:T904" si="166">IF(ISNUMBER(Q889),IF(O889=Q889,1,0),0)</f>
        <v>0</v>
      </c>
      <c r="U889">
        <f t="shared" ref="U889:U904" si="167">IF(O889&lt;Q889,1,0)</f>
        <v>0</v>
      </c>
    </row>
    <row r="890" spans="1:21">
      <c r="A890" s="379">
        <v>883</v>
      </c>
      <c r="B890" s="68">
        <v>56</v>
      </c>
      <c r="C890">
        <v>3</v>
      </c>
      <c r="D890" s="81">
        <v>32305</v>
      </c>
      <c r="E890" s="2" t="s">
        <v>106</v>
      </c>
      <c r="F890" s="94" t="s">
        <v>0</v>
      </c>
      <c r="G890" s="2" t="s">
        <v>125</v>
      </c>
      <c r="H890" s="107"/>
      <c r="I890" s="2" t="s">
        <v>153</v>
      </c>
      <c r="K890" s="2" t="s">
        <v>108</v>
      </c>
      <c r="L890" t="s">
        <v>0</v>
      </c>
      <c r="M890" s="2" t="s">
        <v>152</v>
      </c>
      <c r="O890">
        <v>6</v>
      </c>
      <c r="P890" s="1" t="s">
        <v>1</v>
      </c>
      <c r="Q890">
        <v>2</v>
      </c>
      <c r="S890">
        <f t="shared" si="165"/>
        <v>1</v>
      </c>
      <c r="T890">
        <f t="shared" si="166"/>
        <v>0</v>
      </c>
      <c r="U890">
        <f t="shared" si="167"/>
        <v>0</v>
      </c>
    </row>
    <row r="891" spans="1:21">
      <c r="A891" s="379">
        <v>884</v>
      </c>
      <c r="B891" s="68">
        <v>56</v>
      </c>
      <c r="C891">
        <v>4</v>
      </c>
      <c r="D891" s="81">
        <v>32305</v>
      </c>
      <c r="E891" s="2" t="s">
        <v>106</v>
      </c>
      <c r="F891" s="94" t="s">
        <v>0</v>
      </c>
      <c r="G891" s="2" t="s">
        <v>125</v>
      </c>
      <c r="H891" s="107">
        <v>0</v>
      </c>
      <c r="I891" s="2" t="s">
        <v>153</v>
      </c>
      <c r="K891" s="2" t="s">
        <v>109</v>
      </c>
      <c r="L891" t="s">
        <v>0</v>
      </c>
      <c r="M891" s="2" t="s">
        <v>124</v>
      </c>
      <c r="O891">
        <v>1</v>
      </c>
      <c r="P891" s="1" t="s">
        <v>1</v>
      </c>
      <c r="Q891">
        <v>3</v>
      </c>
      <c r="S891">
        <f t="shared" si="165"/>
        <v>0</v>
      </c>
      <c r="T891">
        <f t="shared" si="166"/>
        <v>0</v>
      </c>
      <c r="U891">
        <f t="shared" si="167"/>
        <v>1</v>
      </c>
    </row>
    <row r="892" spans="1:21">
      <c r="A892" s="379">
        <v>885</v>
      </c>
      <c r="B892" s="68">
        <v>56</v>
      </c>
      <c r="C892">
        <v>5</v>
      </c>
      <c r="D892" s="81">
        <v>32305</v>
      </c>
      <c r="E892" s="2" t="s">
        <v>106</v>
      </c>
      <c r="F892" s="94" t="s">
        <v>0</v>
      </c>
      <c r="G892" s="2" t="s">
        <v>125</v>
      </c>
      <c r="H892" s="107"/>
      <c r="I892" s="2" t="s">
        <v>153</v>
      </c>
      <c r="K892" s="2" t="s">
        <v>105</v>
      </c>
      <c r="L892" t="s">
        <v>0</v>
      </c>
      <c r="M892" s="2" t="s">
        <v>128</v>
      </c>
      <c r="O892">
        <v>6</v>
      </c>
      <c r="P892" s="1" t="s">
        <v>1</v>
      </c>
      <c r="Q892">
        <v>4</v>
      </c>
      <c r="S892">
        <f t="shared" si="165"/>
        <v>1</v>
      </c>
      <c r="T892">
        <f t="shared" si="166"/>
        <v>0</v>
      </c>
      <c r="U892">
        <f t="shared" si="167"/>
        <v>0</v>
      </c>
    </row>
    <row r="893" spans="1:21">
      <c r="A893" s="379">
        <v>886</v>
      </c>
      <c r="B893" s="68">
        <v>56</v>
      </c>
      <c r="C893">
        <v>6</v>
      </c>
      <c r="D893" s="81">
        <v>32305</v>
      </c>
      <c r="E893" s="2" t="s">
        <v>106</v>
      </c>
      <c r="F893" s="94" t="s">
        <v>0</v>
      </c>
      <c r="G893" s="2" t="s">
        <v>125</v>
      </c>
      <c r="H893" s="107"/>
      <c r="I893" s="2" t="s">
        <v>153</v>
      </c>
      <c r="K893" s="2" t="s">
        <v>108</v>
      </c>
      <c r="L893" t="s">
        <v>0</v>
      </c>
      <c r="M893" s="2" t="s">
        <v>129</v>
      </c>
      <c r="O893">
        <v>9</v>
      </c>
      <c r="P893" s="1" t="s">
        <v>1</v>
      </c>
      <c r="Q893">
        <v>2</v>
      </c>
      <c r="S893">
        <f t="shared" si="165"/>
        <v>1</v>
      </c>
      <c r="T893">
        <f t="shared" si="166"/>
        <v>0</v>
      </c>
      <c r="U893">
        <f t="shared" si="167"/>
        <v>0</v>
      </c>
    </row>
    <row r="894" spans="1:21">
      <c r="A894" s="379">
        <v>887</v>
      </c>
      <c r="B894" s="68">
        <v>56</v>
      </c>
      <c r="C894">
        <v>7</v>
      </c>
      <c r="D894" s="81">
        <v>32305</v>
      </c>
      <c r="E894" s="2" t="s">
        <v>106</v>
      </c>
      <c r="F894" s="94" t="s">
        <v>0</v>
      </c>
      <c r="G894" s="2" t="s">
        <v>125</v>
      </c>
      <c r="H894" s="107"/>
      <c r="I894" s="2" t="s">
        <v>153</v>
      </c>
      <c r="K894" s="2" t="s">
        <v>109</v>
      </c>
      <c r="L894" t="s">
        <v>0</v>
      </c>
      <c r="M894" s="2" t="s">
        <v>152</v>
      </c>
      <c r="O894">
        <v>4</v>
      </c>
      <c r="P894" s="1" t="s">
        <v>1</v>
      </c>
      <c r="Q894">
        <v>3</v>
      </c>
      <c r="S894">
        <f t="shared" si="165"/>
        <v>1</v>
      </c>
      <c r="T894">
        <f t="shared" si="166"/>
        <v>0</v>
      </c>
      <c r="U894">
        <f t="shared" si="167"/>
        <v>0</v>
      </c>
    </row>
    <row r="895" spans="1:21">
      <c r="A895" s="379">
        <v>888</v>
      </c>
      <c r="B895" s="68">
        <v>56</v>
      </c>
      <c r="C895">
        <v>8</v>
      </c>
      <c r="D895" s="81">
        <v>32305</v>
      </c>
      <c r="E895" s="2" t="s">
        <v>106</v>
      </c>
      <c r="F895" s="94" t="s">
        <v>0</v>
      </c>
      <c r="G895" s="2" t="s">
        <v>125</v>
      </c>
      <c r="H895" s="107">
        <v>0</v>
      </c>
      <c r="I895" s="2" t="s">
        <v>153</v>
      </c>
      <c r="K895" s="2" t="s">
        <v>110</v>
      </c>
      <c r="L895" t="s">
        <v>0</v>
      </c>
      <c r="M895" s="2" t="s">
        <v>124</v>
      </c>
      <c r="O895">
        <v>5</v>
      </c>
      <c r="P895" s="1" t="s">
        <v>1</v>
      </c>
      <c r="Q895">
        <v>6</v>
      </c>
      <c r="S895">
        <f t="shared" si="165"/>
        <v>0</v>
      </c>
      <c r="T895">
        <f t="shared" si="166"/>
        <v>0</v>
      </c>
      <c r="U895">
        <f t="shared" si="167"/>
        <v>1</v>
      </c>
    </row>
    <row r="896" spans="1:21">
      <c r="A896" s="379">
        <v>889</v>
      </c>
      <c r="B896" s="68">
        <v>56</v>
      </c>
      <c r="C896">
        <v>9</v>
      </c>
      <c r="D896" s="81">
        <v>32305</v>
      </c>
      <c r="E896" s="2" t="s">
        <v>106</v>
      </c>
      <c r="F896" s="94" t="s">
        <v>0</v>
      </c>
      <c r="G896" s="2" t="s">
        <v>125</v>
      </c>
      <c r="H896" s="107"/>
      <c r="I896" s="2" t="s">
        <v>153</v>
      </c>
      <c r="K896" s="2" t="s">
        <v>109</v>
      </c>
      <c r="L896" t="s">
        <v>0</v>
      </c>
      <c r="M896" s="2" t="s">
        <v>129</v>
      </c>
      <c r="O896">
        <v>5</v>
      </c>
      <c r="P896" s="1" t="s">
        <v>1</v>
      </c>
      <c r="Q896">
        <v>4</v>
      </c>
      <c r="S896">
        <f t="shared" si="165"/>
        <v>1</v>
      </c>
      <c r="T896">
        <f t="shared" si="166"/>
        <v>0</v>
      </c>
      <c r="U896">
        <f t="shared" si="167"/>
        <v>0</v>
      </c>
    </row>
    <row r="897" spans="1:21">
      <c r="A897" s="379">
        <v>890</v>
      </c>
      <c r="B897" s="68">
        <v>56</v>
      </c>
      <c r="C897">
        <v>10</v>
      </c>
      <c r="D897" s="81">
        <v>32305</v>
      </c>
      <c r="E897" s="2" t="s">
        <v>106</v>
      </c>
      <c r="F897" s="94" t="s">
        <v>0</v>
      </c>
      <c r="G897" s="2" t="s">
        <v>125</v>
      </c>
      <c r="H897" s="107">
        <v>0</v>
      </c>
      <c r="I897" s="2" t="s">
        <v>153</v>
      </c>
      <c r="K897" s="2" t="s">
        <v>108</v>
      </c>
      <c r="L897" t="s">
        <v>0</v>
      </c>
      <c r="M897" s="2" t="s">
        <v>128</v>
      </c>
      <c r="O897">
        <v>4</v>
      </c>
      <c r="P897" s="1" t="s">
        <v>1</v>
      </c>
      <c r="Q897">
        <v>5</v>
      </c>
      <c r="S897">
        <f t="shared" si="165"/>
        <v>0</v>
      </c>
      <c r="T897">
        <f t="shared" si="166"/>
        <v>0</v>
      </c>
      <c r="U897">
        <f t="shared" si="167"/>
        <v>1</v>
      </c>
    </row>
    <row r="898" spans="1:21">
      <c r="A898" s="379">
        <v>891</v>
      </c>
      <c r="B898" s="68">
        <v>56</v>
      </c>
      <c r="C898">
        <v>11</v>
      </c>
      <c r="D898" s="81">
        <v>32305</v>
      </c>
      <c r="E898" s="2" t="s">
        <v>106</v>
      </c>
      <c r="F898" s="94" t="s">
        <v>0</v>
      </c>
      <c r="G898" s="2" t="s">
        <v>125</v>
      </c>
      <c r="H898" s="107"/>
      <c r="I898" s="2" t="s">
        <v>153</v>
      </c>
      <c r="K898" s="2" t="s">
        <v>105</v>
      </c>
      <c r="L898" t="s">
        <v>0</v>
      </c>
      <c r="M898" s="2" t="s">
        <v>124</v>
      </c>
      <c r="O898">
        <v>3</v>
      </c>
      <c r="P898" s="1" t="s">
        <v>1</v>
      </c>
      <c r="Q898">
        <v>0</v>
      </c>
      <c r="S898">
        <f t="shared" si="165"/>
        <v>1</v>
      </c>
      <c r="T898">
        <f t="shared" si="166"/>
        <v>0</v>
      </c>
      <c r="U898">
        <f t="shared" si="167"/>
        <v>0</v>
      </c>
    </row>
    <row r="899" spans="1:21">
      <c r="A899" s="379">
        <v>892</v>
      </c>
      <c r="B899" s="68">
        <v>56</v>
      </c>
      <c r="C899">
        <v>12</v>
      </c>
      <c r="D899" s="81">
        <v>32305</v>
      </c>
      <c r="E899" s="2" t="s">
        <v>106</v>
      </c>
      <c r="F899" s="94" t="s">
        <v>0</v>
      </c>
      <c r="G899" s="2" t="s">
        <v>125</v>
      </c>
      <c r="H899" s="107"/>
      <c r="I899" s="2" t="s">
        <v>153</v>
      </c>
      <c r="K899" s="2" t="s">
        <v>110</v>
      </c>
      <c r="L899" t="s">
        <v>0</v>
      </c>
      <c r="M899" s="2" t="s">
        <v>152</v>
      </c>
      <c r="O899">
        <v>5</v>
      </c>
      <c r="P899" s="1" t="s">
        <v>1</v>
      </c>
      <c r="Q899">
        <v>2</v>
      </c>
      <c r="S899">
        <f t="shared" si="165"/>
        <v>1</v>
      </c>
      <c r="T899">
        <f t="shared" si="166"/>
        <v>0</v>
      </c>
      <c r="U899">
        <f t="shared" si="167"/>
        <v>0</v>
      </c>
    </row>
    <row r="900" spans="1:21">
      <c r="A900" s="379">
        <v>893</v>
      </c>
      <c r="B900" s="68">
        <v>56</v>
      </c>
      <c r="C900">
        <v>13</v>
      </c>
      <c r="D900" s="81">
        <v>32305</v>
      </c>
      <c r="E900" s="2" t="s">
        <v>106</v>
      </c>
      <c r="F900" s="94" t="s">
        <v>0</v>
      </c>
      <c r="G900" s="2" t="s">
        <v>125</v>
      </c>
      <c r="H900" s="107"/>
      <c r="I900" s="2" t="s">
        <v>153</v>
      </c>
      <c r="K900" s="2" t="s">
        <v>110</v>
      </c>
      <c r="L900" t="s">
        <v>0</v>
      </c>
      <c r="M900" s="2" t="s">
        <v>129</v>
      </c>
      <c r="O900">
        <v>4</v>
      </c>
      <c r="P900" s="1" t="s">
        <v>1</v>
      </c>
      <c r="Q900">
        <v>4</v>
      </c>
      <c r="S900">
        <f t="shared" si="165"/>
        <v>0</v>
      </c>
      <c r="T900">
        <f t="shared" si="166"/>
        <v>1</v>
      </c>
      <c r="U900">
        <f t="shared" si="167"/>
        <v>0</v>
      </c>
    </row>
    <row r="901" spans="1:21">
      <c r="A901" s="379">
        <v>894</v>
      </c>
      <c r="B901" s="68">
        <v>56</v>
      </c>
      <c r="C901">
        <v>14</v>
      </c>
      <c r="D901" s="81">
        <v>32305</v>
      </c>
      <c r="E901" s="2" t="s">
        <v>106</v>
      </c>
      <c r="F901" s="94" t="s">
        <v>0</v>
      </c>
      <c r="G901" s="2" t="s">
        <v>125</v>
      </c>
      <c r="H901" s="107"/>
      <c r="I901" s="2" t="s">
        <v>153</v>
      </c>
      <c r="K901" s="2" t="s">
        <v>109</v>
      </c>
      <c r="L901" t="s">
        <v>0</v>
      </c>
      <c r="M901" s="2" t="s">
        <v>128</v>
      </c>
      <c r="O901">
        <v>2</v>
      </c>
      <c r="P901" s="1" t="s">
        <v>1</v>
      </c>
      <c r="Q901">
        <v>1</v>
      </c>
      <c r="S901">
        <f t="shared" si="165"/>
        <v>1</v>
      </c>
      <c r="T901">
        <f t="shared" si="166"/>
        <v>0</v>
      </c>
      <c r="U901">
        <f t="shared" si="167"/>
        <v>0</v>
      </c>
    </row>
    <row r="902" spans="1:21">
      <c r="A902" s="379">
        <v>895</v>
      </c>
      <c r="B902" s="68">
        <v>56</v>
      </c>
      <c r="C902">
        <v>15</v>
      </c>
      <c r="D902" s="81">
        <v>32305</v>
      </c>
      <c r="E902" s="2" t="s">
        <v>106</v>
      </c>
      <c r="F902" s="94" t="s">
        <v>0</v>
      </c>
      <c r="G902" s="2" t="s">
        <v>125</v>
      </c>
      <c r="H902" s="107"/>
      <c r="I902" s="2" t="s">
        <v>153</v>
      </c>
      <c r="K902" s="2" t="s">
        <v>108</v>
      </c>
      <c r="L902" t="s">
        <v>0</v>
      </c>
      <c r="M902" s="2" t="s">
        <v>124</v>
      </c>
      <c r="O902">
        <v>5</v>
      </c>
      <c r="P902" s="1" t="s">
        <v>1</v>
      </c>
      <c r="Q902">
        <v>2</v>
      </c>
      <c r="S902">
        <f t="shared" si="165"/>
        <v>1</v>
      </c>
      <c r="T902">
        <f t="shared" si="166"/>
        <v>0</v>
      </c>
      <c r="U902">
        <f t="shared" si="167"/>
        <v>0</v>
      </c>
    </row>
    <row r="903" spans="1:21">
      <c r="A903" s="379">
        <v>896</v>
      </c>
      <c r="B903" s="68">
        <v>56</v>
      </c>
      <c r="C903">
        <v>16</v>
      </c>
      <c r="D903" s="81">
        <v>32305</v>
      </c>
      <c r="E903" s="2" t="s">
        <v>106</v>
      </c>
      <c r="F903" s="94" t="s">
        <v>0</v>
      </c>
      <c r="G903" s="2" t="s">
        <v>125</v>
      </c>
      <c r="H903" s="107">
        <v>0</v>
      </c>
      <c r="I903" s="2" t="s">
        <v>153</v>
      </c>
      <c r="K903" s="2" t="s">
        <v>105</v>
      </c>
      <c r="L903" t="s">
        <v>0</v>
      </c>
      <c r="M903" s="2" t="s">
        <v>152</v>
      </c>
      <c r="O903">
        <v>3</v>
      </c>
      <c r="P903" s="1" t="s">
        <v>1</v>
      </c>
      <c r="Q903">
        <v>4</v>
      </c>
      <c r="S903">
        <f t="shared" si="165"/>
        <v>0</v>
      </c>
      <c r="T903">
        <f t="shared" si="166"/>
        <v>0</v>
      </c>
      <c r="U903">
        <f t="shared" si="167"/>
        <v>1</v>
      </c>
    </row>
    <row r="904" spans="1:21">
      <c r="A904" s="379">
        <v>897</v>
      </c>
      <c r="B904" s="68">
        <v>57</v>
      </c>
      <c r="C904">
        <v>1</v>
      </c>
      <c r="D904" s="81">
        <v>32306</v>
      </c>
      <c r="E904" s="2" t="s">
        <v>113</v>
      </c>
      <c r="F904" s="94" t="s">
        <v>0</v>
      </c>
      <c r="G904" s="2" t="s">
        <v>125</v>
      </c>
      <c r="H904" s="107"/>
      <c r="I904" s="2" t="s">
        <v>153</v>
      </c>
      <c r="K904" s="2" t="s">
        <v>115</v>
      </c>
      <c r="L904" t="s">
        <v>0</v>
      </c>
      <c r="M904" s="2" t="s">
        <v>128</v>
      </c>
      <c r="O904">
        <v>10</v>
      </c>
      <c r="P904" s="1" t="s">
        <v>1</v>
      </c>
      <c r="Q904">
        <v>1</v>
      </c>
      <c r="S904">
        <f t="shared" si="165"/>
        <v>1</v>
      </c>
      <c r="T904">
        <f t="shared" si="166"/>
        <v>0</v>
      </c>
      <c r="U904">
        <f t="shared" si="167"/>
        <v>0</v>
      </c>
    </row>
    <row r="905" spans="1:21">
      <c r="A905" s="379">
        <v>898</v>
      </c>
      <c r="B905" s="68">
        <v>57</v>
      </c>
      <c r="C905">
        <v>2</v>
      </c>
      <c r="D905" s="81">
        <v>32306</v>
      </c>
      <c r="E905" s="2" t="s">
        <v>113</v>
      </c>
      <c r="F905" s="94" t="s">
        <v>0</v>
      </c>
      <c r="G905" s="2" t="s">
        <v>125</v>
      </c>
      <c r="H905" s="107"/>
      <c r="I905" s="2" t="s">
        <v>153</v>
      </c>
      <c r="K905" s="2" t="s">
        <v>130</v>
      </c>
      <c r="L905" t="s">
        <v>0</v>
      </c>
      <c r="M905" s="2" t="s">
        <v>151</v>
      </c>
      <c r="O905">
        <v>8</v>
      </c>
      <c r="P905" s="1" t="s">
        <v>1</v>
      </c>
      <c r="Q905">
        <v>5</v>
      </c>
      <c r="S905">
        <f t="shared" ref="S905:S920" si="168">IF(O905&gt;Q905,1,0)</f>
        <v>1</v>
      </c>
      <c r="T905">
        <f t="shared" ref="T905:T920" si="169">IF(ISNUMBER(Q905),IF(O905=Q905,1,0),0)</f>
        <v>0</v>
      </c>
      <c r="U905">
        <f t="shared" ref="U905:U920" si="170">IF(O905&lt;Q905,1,0)</f>
        <v>0</v>
      </c>
    </row>
    <row r="906" spans="1:21">
      <c r="A906" s="379">
        <v>899</v>
      </c>
      <c r="B906" s="68">
        <v>57</v>
      </c>
      <c r="C906">
        <v>3</v>
      </c>
      <c r="D906" s="81">
        <v>32306</v>
      </c>
      <c r="E906" s="2" t="s">
        <v>113</v>
      </c>
      <c r="F906" s="94" t="s">
        <v>0</v>
      </c>
      <c r="G906" s="2" t="s">
        <v>125</v>
      </c>
      <c r="H906" s="107"/>
      <c r="I906" s="2" t="s">
        <v>153</v>
      </c>
      <c r="K906" s="2" t="s">
        <v>116</v>
      </c>
      <c r="L906" t="s">
        <v>0</v>
      </c>
      <c r="M906" s="2" t="s">
        <v>124</v>
      </c>
      <c r="O906">
        <v>6</v>
      </c>
      <c r="P906" s="1" t="s">
        <v>1</v>
      </c>
      <c r="Q906">
        <v>0</v>
      </c>
      <c r="S906">
        <f t="shared" si="168"/>
        <v>1</v>
      </c>
      <c r="T906">
        <f t="shared" si="169"/>
        <v>0</v>
      </c>
      <c r="U906">
        <f t="shared" si="170"/>
        <v>0</v>
      </c>
    </row>
    <row r="907" spans="1:21">
      <c r="A907" s="379">
        <v>900</v>
      </c>
      <c r="B907" s="68">
        <v>57</v>
      </c>
      <c r="C907">
        <v>4</v>
      </c>
      <c r="D907" s="81">
        <v>32306</v>
      </c>
      <c r="E907" s="2" t="s">
        <v>113</v>
      </c>
      <c r="F907" s="94" t="s">
        <v>0</v>
      </c>
      <c r="G907" s="2" t="s">
        <v>125</v>
      </c>
      <c r="H907" s="107"/>
      <c r="I907" s="2" t="s">
        <v>153</v>
      </c>
      <c r="K907" s="2" t="s">
        <v>114</v>
      </c>
      <c r="L907" t="s">
        <v>0</v>
      </c>
      <c r="M907" s="2" t="s">
        <v>129</v>
      </c>
      <c r="O907">
        <v>7</v>
      </c>
      <c r="P907" s="1" t="s">
        <v>1</v>
      </c>
      <c r="Q907">
        <v>6</v>
      </c>
      <c r="S907">
        <f t="shared" si="168"/>
        <v>1</v>
      </c>
      <c r="T907">
        <f t="shared" si="169"/>
        <v>0</v>
      </c>
      <c r="U907">
        <f t="shared" si="170"/>
        <v>0</v>
      </c>
    </row>
    <row r="908" spans="1:21">
      <c r="A908" s="379">
        <v>901</v>
      </c>
      <c r="B908" s="68">
        <v>57</v>
      </c>
      <c r="C908">
        <v>5</v>
      </c>
      <c r="D908" s="81">
        <v>32306</v>
      </c>
      <c r="E908" s="2" t="s">
        <v>113</v>
      </c>
      <c r="F908" s="94" t="s">
        <v>0</v>
      </c>
      <c r="G908" s="2" t="s">
        <v>125</v>
      </c>
      <c r="H908" s="107"/>
      <c r="I908" s="2" t="s">
        <v>153</v>
      </c>
      <c r="K908" s="2" t="s">
        <v>130</v>
      </c>
      <c r="L908" t="s">
        <v>0</v>
      </c>
      <c r="M908" s="2" t="s">
        <v>128</v>
      </c>
      <c r="O908">
        <v>3</v>
      </c>
      <c r="P908" s="1" t="s">
        <v>1</v>
      </c>
      <c r="Q908">
        <v>3</v>
      </c>
      <c r="S908">
        <f t="shared" si="168"/>
        <v>0</v>
      </c>
      <c r="T908">
        <f t="shared" si="169"/>
        <v>1</v>
      </c>
      <c r="U908">
        <f t="shared" si="170"/>
        <v>0</v>
      </c>
    </row>
    <row r="909" spans="1:21">
      <c r="A909" s="379">
        <v>902</v>
      </c>
      <c r="B909" s="68">
        <v>57</v>
      </c>
      <c r="C909">
        <v>6</v>
      </c>
      <c r="D909" s="81">
        <v>32306</v>
      </c>
      <c r="E909" s="2" t="s">
        <v>113</v>
      </c>
      <c r="F909" s="94" t="s">
        <v>0</v>
      </c>
      <c r="G909" s="2" t="s">
        <v>125</v>
      </c>
      <c r="H909" s="107"/>
      <c r="I909" s="2" t="s">
        <v>153</v>
      </c>
      <c r="K909" s="2" t="s">
        <v>116</v>
      </c>
      <c r="L909" t="s">
        <v>0</v>
      </c>
      <c r="M909" s="2" t="s">
        <v>151</v>
      </c>
      <c r="O909">
        <v>4</v>
      </c>
      <c r="P909" s="1" t="s">
        <v>1</v>
      </c>
      <c r="Q909">
        <v>1</v>
      </c>
      <c r="S909">
        <f t="shared" si="168"/>
        <v>1</v>
      </c>
      <c r="T909">
        <f t="shared" si="169"/>
        <v>0</v>
      </c>
      <c r="U909">
        <f t="shared" si="170"/>
        <v>0</v>
      </c>
    </row>
    <row r="910" spans="1:21">
      <c r="A910" s="379">
        <v>903</v>
      </c>
      <c r="B910" s="68">
        <v>57</v>
      </c>
      <c r="C910">
        <v>7</v>
      </c>
      <c r="D910" s="81">
        <v>32306</v>
      </c>
      <c r="E910" s="2" t="s">
        <v>113</v>
      </c>
      <c r="F910" s="94" t="s">
        <v>0</v>
      </c>
      <c r="G910" s="2" t="s">
        <v>125</v>
      </c>
      <c r="H910" s="107">
        <v>0</v>
      </c>
      <c r="I910" s="2" t="s">
        <v>153</v>
      </c>
      <c r="K910" s="2" t="s">
        <v>114</v>
      </c>
      <c r="L910" t="s">
        <v>0</v>
      </c>
      <c r="M910" s="2" t="s">
        <v>124</v>
      </c>
      <c r="O910">
        <v>4</v>
      </c>
      <c r="P910" s="1" t="s">
        <v>1</v>
      </c>
      <c r="Q910">
        <v>9</v>
      </c>
      <c r="S910">
        <f t="shared" si="168"/>
        <v>0</v>
      </c>
      <c r="T910">
        <f t="shared" si="169"/>
        <v>0</v>
      </c>
      <c r="U910">
        <f t="shared" si="170"/>
        <v>1</v>
      </c>
    </row>
    <row r="911" spans="1:21">
      <c r="A911" s="379">
        <v>904</v>
      </c>
      <c r="B911" s="68">
        <v>57</v>
      </c>
      <c r="C911">
        <v>8</v>
      </c>
      <c r="D911" s="81">
        <v>32306</v>
      </c>
      <c r="E911" s="2" t="s">
        <v>113</v>
      </c>
      <c r="F911" s="94" t="s">
        <v>0</v>
      </c>
      <c r="G911" s="2" t="s">
        <v>125</v>
      </c>
      <c r="H911" s="107"/>
      <c r="I911" s="2" t="s">
        <v>153</v>
      </c>
      <c r="K911" s="2" t="s">
        <v>115</v>
      </c>
      <c r="L911" t="s">
        <v>0</v>
      </c>
      <c r="M911" s="2" t="s">
        <v>129</v>
      </c>
      <c r="O911">
        <v>6</v>
      </c>
      <c r="P911" s="1" t="s">
        <v>1</v>
      </c>
      <c r="Q911">
        <v>2</v>
      </c>
      <c r="S911">
        <f t="shared" si="168"/>
        <v>1</v>
      </c>
      <c r="T911">
        <f t="shared" si="169"/>
        <v>0</v>
      </c>
      <c r="U911">
        <f t="shared" si="170"/>
        <v>0</v>
      </c>
    </row>
    <row r="912" spans="1:21">
      <c r="A912" s="379">
        <v>905</v>
      </c>
      <c r="B912" s="68">
        <v>57</v>
      </c>
      <c r="C912">
        <v>9</v>
      </c>
      <c r="D912" s="81">
        <v>32306</v>
      </c>
      <c r="E912" s="2" t="s">
        <v>113</v>
      </c>
      <c r="F912" s="94" t="s">
        <v>0</v>
      </c>
      <c r="G912" s="2" t="s">
        <v>125</v>
      </c>
      <c r="H912" s="107"/>
      <c r="I912" s="2" t="s">
        <v>153</v>
      </c>
      <c r="K912" s="2" t="s">
        <v>114</v>
      </c>
      <c r="L912" t="s">
        <v>0</v>
      </c>
      <c r="M912" s="2" t="s">
        <v>151</v>
      </c>
      <c r="O912">
        <v>10</v>
      </c>
      <c r="P912" s="1" t="s">
        <v>1</v>
      </c>
      <c r="Q912">
        <v>4</v>
      </c>
      <c r="S912">
        <f t="shared" si="168"/>
        <v>1</v>
      </c>
      <c r="T912">
        <f t="shared" si="169"/>
        <v>0</v>
      </c>
      <c r="U912">
        <f t="shared" si="170"/>
        <v>0</v>
      </c>
    </row>
    <row r="913" spans="1:21">
      <c r="A913" s="379">
        <v>906</v>
      </c>
      <c r="B913" s="68">
        <v>57</v>
      </c>
      <c r="C913">
        <v>10</v>
      </c>
      <c r="D913" s="81">
        <v>32306</v>
      </c>
      <c r="E913" s="2" t="s">
        <v>113</v>
      </c>
      <c r="F913" s="94" t="s">
        <v>0</v>
      </c>
      <c r="G913" s="2" t="s">
        <v>125</v>
      </c>
      <c r="H913" s="107"/>
      <c r="I913" s="2" t="s">
        <v>153</v>
      </c>
      <c r="K913" s="2" t="s">
        <v>116</v>
      </c>
      <c r="L913" t="s">
        <v>0</v>
      </c>
      <c r="M913" s="2" t="s">
        <v>128</v>
      </c>
      <c r="O913">
        <v>8</v>
      </c>
      <c r="P913" s="1" t="s">
        <v>1</v>
      </c>
      <c r="Q913">
        <v>5</v>
      </c>
      <c r="S913">
        <f t="shared" si="168"/>
        <v>1</v>
      </c>
      <c r="T913">
        <f t="shared" si="169"/>
        <v>0</v>
      </c>
      <c r="U913">
        <f t="shared" si="170"/>
        <v>0</v>
      </c>
    </row>
    <row r="914" spans="1:21">
      <c r="A914" s="379">
        <v>907</v>
      </c>
      <c r="B914" s="68">
        <v>57</v>
      </c>
      <c r="C914">
        <v>11</v>
      </c>
      <c r="D914" s="81">
        <v>32306</v>
      </c>
      <c r="E914" s="2" t="s">
        <v>113</v>
      </c>
      <c r="F914" s="94" t="s">
        <v>0</v>
      </c>
      <c r="G914" s="2" t="s">
        <v>125</v>
      </c>
      <c r="H914" s="107"/>
      <c r="I914" s="2" t="s">
        <v>153</v>
      </c>
      <c r="K914" s="2" t="s">
        <v>130</v>
      </c>
      <c r="L914" t="s">
        <v>0</v>
      </c>
      <c r="M914" s="2" t="s">
        <v>129</v>
      </c>
      <c r="O914">
        <v>6</v>
      </c>
      <c r="P914" s="1" t="s">
        <v>1</v>
      </c>
      <c r="Q914">
        <v>1</v>
      </c>
      <c r="S914">
        <f t="shared" si="168"/>
        <v>1</v>
      </c>
      <c r="T914">
        <f t="shared" si="169"/>
        <v>0</v>
      </c>
      <c r="U914">
        <f t="shared" si="170"/>
        <v>0</v>
      </c>
    </row>
    <row r="915" spans="1:21">
      <c r="A915" s="379">
        <v>908</v>
      </c>
      <c r="B915" s="68">
        <v>57</v>
      </c>
      <c r="C915">
        <v>12</v>
      </c>
      <c r="D915" s="81">
        <v>32306</v>
      </c>
      <c r="E915" s="2" t="s">
        <v>113</v>
      </c>
      <c r="F915" s="94" t="s">
        <v>0</v>
      </c>
      <c r="G915" s="2" t="s">
        <v>125</v>
      </c>
      <c r="H915" s="107">
        <v>0</v>
      </c>
      <c r="I915" s="2" t="s">
        <v>153</v>
      </c>
      <c r="K915" s="2" t="s">
        <v>115</v>
      </c>
      <c r="L915" t="s">
        <v>0</v>
      </c>
      <c r="M915" s="2" t="s">
        <v>124</v>
      </c>
      <c r="O915">
        <v>0</v>
      </c>
      <c r="P915" s="1" t="s">
        <v>1</v>
      </c>
      <c r="Q915">
        <v>2</v>
      </c>
      <c r="S915">
        <f t="shared" si="168"/>
        <v>0</v>
      </c>
      <c r="T915">
        <f t="shared" si="169"/>
        <v>0</v>
      </c>
      <c r="U915">
        <f t="shared" si="170"/>
        <v>1</v>
      </c>
    </row>
    <row r="916" spans="1:21">
      <c r="A916" s="379">
        <v>909</v>
      </c>
      <c r="B916" s="68">
        <v>57</v>
      </c>
      <c r="C916">
        <v>13</v>
      </c>
      <c r="D916" s="81">
        <v>32306</v>
      </c>
      <c r="E916" s="2" t="s">
        <v>113</v>
      </c>
      <c r="F916" s="94" t="s">
        <v>0</v>
      </c>
      <c r="G916" s="2" t="s">
        <v>125</v>
      </c>
      <c r="H916" s="107"/>
      <c r="I916" s="2" t="s">
        <v>153</v>
      </c>
      <c r="K916" s="2" t="s">
        <v>115</v>
      </c>
      <c r="L916" t="s">
        <v>0</v>
      </c>
      <c r="M916" s="2" t="s">
        <v>151</v>
      </c>
      <c r="O916">
        <v>7</v>
      </c>
      <c r="P916" s="1" t="s">
        <v>1</v>
      </c>
      <c r="Q916">
        <v>2</v>
      </c>
      <c r="S916">
        <f t="shared" si="168"/>
        <v>1</v>
      </c>
      <c r="T916">
        <f t="shared" si="169"/>
        <v>0</v>
      </c>
      <c r="U916">
        <f t="shared" si="170"/>
        <v>0</v>
      </c>
    </row>
    <row r="917" spans="1:21">
      <c r="A917" s="379">
        <v>910</v>
      </c>
      <c r="B917" s="68">
        <v>57</v>
      </c>
      <c r="C917">
        <v>14</v>
      </c>
      <c r="D917" s="81">
        <v>32306</v>
      </c>
      <c r="E917" s="2" t="s">
        <v>113</v>
      </c>
      <c r="F917" s="94" t="s">
        <v>0</v>
      </c>
      <c r="G917" s="2" t="s">
        <v>125</v>
      </c>
      <c r="H917" s="107"/>
      <c r="I917" s="2" t="s">
        <v>153</v>
      </c>
      <c r="K917" s="2" t="s">
        <v>114</v>
      </c>
      <c r="L917" t="s">
        <v>0</v>
      </c>
      <c r="M917" s="2" t="s">
        <v>128</v>
      </c>
      <c r="O917">
        <v>6</v>
      </c>
      <c r="P917" s="1" t="s">
        <v>1</v>
      </c>
      <c r="Q917">
        <v>5</v>
      </c>
      <c r="S917">
        <f t="shared" si="168"/>
        <v>1</v>
      </c>
      <c r="T917">
        <f t="shared" si="169"/>
        <v>0</v>
      </c>
      <c r="U917">
        <f t="shared" si="170"/>
        <v>0</v>
      </c>
    </row>
    <row r="918" spans="1:21">
      <c r="A918" s="379">
        <v>911</v>
      </c>
      <c r="B918" s="68">
        <v>57</v>
      </c>
      <c r="C918">
        <v>15</v>
      </c>
      <c r="D918" s="81">
        <v>32306</v>
      </c>
      <c r="E918" s="2" t="s">
        <v>113</v>
      </c>
      <c r="F918" s="94" t="s">
        <v>0</v>
      </c>
      <c r="G918" s="2" t="s">
        <v>125</v>
      </c>
      <c r="H918" s="107">
        <v>0</v>
      </c>
      <c r="I918" s="2" t="s">
        <v>153</v>
      </c>
      <c r="K918" s="2" t="s">
        <v>116</v>
      </c>
      <c r="L918" t="s">
        <v>0</v>
      </c>
      <c r="M918" s="2" t="s">
        <v>129</v>
      </c>
      <c r="O918">
        <v>2</v>
      </c>
      <c r="P918" s="1" t="s">
        <v>1</v>
      </c>
      <c r="Q918">
        <v>6</v>
      </c>
      <c r="S918">
        <f t="shared" si="168"/>
        <v>0</v>
      </c>
      <c r="T918">
        <f t="shared" si="169"/>
        <v>0</v>
      </c>
      <c r="U918">
        <f t="shared" si="170"/>
        <v>1</v>
      </c>
    </row>
    <row r="919" spans="1:21">
      <c r="A919" s="379">
        <v>912</v>
      </c>
      <c r="B919" s="68">
        <v>57</v>
      </c>
      <c r="C919">
        <v>16</v>
      </c>
      <c r="D919" s="81">
        <v>32306</v>
      </c>
      <c r="E919" s="2" t="s">
        <v>113</v>
      </c>
      <c r="F919" s="94" t="s">
        <v>0</v>
      </c>
      <c r="G919" s="2" t="s">
        <v>125</v>
      </c>
      <c r="H919" s="107"/>
      <c r="I919" s="2" t="s">
        <v>153</v>
      </c>
      <c r="K919" s="2" t="s">
        <v>130</v>
      </c>
      <c r="L919" t="s">
        <v>0</v>
      </c>
      <c r="M919" s="2" t="s">
        <v>124</v>
      </c>
      <c r="O919">
        <v>7</v>
      </c>
      <c r="P919" s="1" t="s">
        <v>1</v>
      </c>
      <c r="Q919">
        <v>7</v>
      </c>
      <c r="S919">
        <f t="shared" si="168"/>
        <v>0</v>
      </c>
      <c r="T919">
        <f t="shared" si="169"/>
        <v>1</v>
      </c>
      <c r="U919">
        <f t="shared" si="170"/>
        <v>0</v>
      </c>
    </row>
    <row r="920" spans="1:21">
      <c r="A920" s="379">
        <v>913</v>
      </c>
      <c r="B920" s="68">
        <v>58</v>
      </c>
      <c r="C920">
        <v>1</v>
      </c>
      <c r="D920" s="81">
        <v>32306</v>
      </c>
      <c r="E920" s="2" t="s">
        <v>113</v>
      </c>
      <c r="F920" s="94" t="s">
        <v>0</v>
      </c>
      <c r="G920" s="2" t="s">
        <v>118</v>
      </c>
      <c r="H920" s="107">
        <v>0</v>
      </c>
      <c r="I920" s="2" t="s">
        <v>153</v>
      </c>
      <c r="K920" s="2" t="s">
        <v>115</v>
      </c>
      <c r="L920" t="s">
        <v>0</v>
      </c>
      <c r="M920" s="2" t="s">
        <v>119</v>
      </c>
      <c r="O920">
        <v>3</v>
      </c>
      <c r="P920" s="1" t="s">
        <v>1</v>
      </c>
      <c r="Q920">
        <v>7</v>
      </c>
      <c r="S920">
        <f t="shared" si="168"/>
        <v>0</v>
      </c>
      <c r="T920">
        <f t="shared" si="169"/>
        <v>0</v>
      </c>
      <c r="U920">
        <f t="shared" si="170"/>
        <v>1</v>
      </c>
    </row>
    <row r="921" spans="1:21">
      <c r="A921" s="379">
        <v>914</v>
      </c>
      <c r="B921" s="68">
        <v>58</v>
      </c>
      <c r="C921">
        <v>2</v>
      </c>
      <c r="D921" s="81">
        <v>32306</v>
      </c>
      <c r="E921" s="2" t="s">
        <v>113</v>
      </c>
      <c r="F921" s="94" t="s">
        <v>0</v>
      </c>
      <c r="G921" s="2" t="s">
        <v>118</v>
      </c>
      <c r="H921" s="107"/>
      <c r="I921" s="2" t="s">
        <v>153</v>
      </c>
      <c r="K921" s="2" t="s">
        <v>130</v>
      </c>
      <c r="L921" t="s">
        <v>0</v>
      </c>
      <c r="M921" s="2" t="s">
        <v>121</v>
      </c>
      <c r="O921">
        <v>5</v>
      </c>
      <c r="P921" s="1" t="s">
        <v>1</v>
      </c>
      <c r="Q921">
        <v>4</v>
      </c>
      <c r="S921">
        <f t="shared" ref="S921:S936" si="171">IF(O921&gt;Q921,1,0)</f>
        <v>1</v>
      </c>
      <c r="T921">
        <f t="shared" ref="T921:T936" si="172">IF(ISNUMBER(Q921),IF(O921=Q921,1,0),0)</f>
        <v>0</v>
      </c>
      <c r="U921">
        <f t="shared" ref="U921:U936" si="173">IF(O921&lt;Q921,1,0)</f>
        <v>0</v>
      </c>
    </row>
    <row r="922" spans="1:21">
      <c r="A922" s="379">
        <v>915</v>
      </c>
      <c r="B922" s="68">
        <v>58</v>
      </c>
      <c r="C922">
        <v>3</v>
      </c>
      <c r="D922" s="81">
        <v>32306</v>
      </c>
      <c r="E922" s="2" t="s">
        <v>113</v>
      </c>
      <c r="F922" s="94" t="s">
        <v>0</v>
      </c>
      <c r="G922" s="2" t="s">
        <v>118</v>
      </c>
      <c r="H922" s="107"/>
      <c r="I922" s="2" t="s">
        <v>153</v>
      </c>
      <c r="K922" s="2" t="s">
        <v>116</v>
      </c>
      <c r="L922" t="s">
        <v>0</v>
      </c>
      <c r="M922" s="2" t="s">
        <v>120</v>
      </c>
      <c r="O922">
        <v>4</v>
      </c>
      <c r="P922" s="1" t="s">
        <v>1</v>
      </c>
      <c r="Q922">
        <v>4</v>
      </c>
      <c r="S922">
        <f t="shared" si="171"/>
        <v>0</v>
      </c>
      <c r="T922">
        <f t="shared" si="172"/>
        <v>1</v>
      </c>
      <c r="U922">
        <f t="shared" si="173"/>
        <v>0</v>
      </c>
    </row>
    <row r="923" spans="1:21">
      <c r="A923" s="379">
        <v>916</v>
      </c>
      <c r="B923" s="68">
        <v>58</v>
      </c>
      <c r="C923">
        <v>4</v>
      </c>
      <c r="D923" s="81">
        <v>32306</v>
      </c>
      <c r="E923" s="2" t="s">
        <v>113</v>
      </c>
      <c r="F923" s="94" t="s">
        <v>0</v>
      </c>
      <c r="G923" s="2" t="s">
        <v>118</v>
      </c>
      <c r="H923" s="107">
        <v>0</v>
      </c>
      <c r="I923" s="2" t="s">
        <v>153</v>
      </c>
      <c r="K923" s="2" t="s">
        <v>114</v>
      </c>
      <c r="L923" t="s">
        <v>0</v>
      </c>
      <c r="M923" s="2" t="s">
        <v>122</v>
      </c>
      <c r="O923">
        <v>3</v>
      </c>
      <c r="P923" s="1" t="s">
        <v>1</v>
      </c>
      <c r="Q923">
        <v>5</v>
      </c>
      <c r="S923">
        <f t="shared" si="171"/>
        <v>0</v>
      </c>
      <c r="T923">
        <f t="shared" si="172"/>
        <v>0</v>
      </c>
      <c r="U923">
        <f t="shared" si="173"/>
        <v>1</v>
      </c>
    </row>
    <row r="924" spans="1:21">
      <c r="A924" s="379">
        <v>917</v>
      </c>
      <c r="B924" s="68">
        <v>58</v>
      </c>
      <c r="C924">
        <v>5</v>
      </c>
      <c r="D924" s="81">
        <v>32306</v>
      </c>
      <c r="E924" s="2" t="s">
        <v>113</v>
      </c>
      <c r="F924" s="94" t="s">
        <v>0</v>
      </c>
      <c r="G924" s="2" t="s">
        <v>118</v>
      </c>
      <c r="H924" s="107"/>
      <c r="I924" s="2" t="s">
        <v>153</v>
      </c>
      <c r="K924" s="2" t="s">
        <v>130</v>
      </c>
      <c r="L924" t="s">
        <v>0</v>
      </c>
      <c r="M924" s="2" t="s">
        <v>119</v>
      </c>
      <c r="O924">
        <v>10</v>
      </c>
      <c r="P924" s="1" t="s">
        <v>1</v>
      </c>
      <c r="Q924">
        <v>0</v>
      </c>
      <c r="S924">
        <f t="shared" si="171"/>
        <v>1</v>
      </c>
      <c r="T924">
        <f t="shared" si="172"/>
        <v>0</v>
      </c>
      <c r="U924">
        <f t="shared" si="173"/>
        <v>0</v>
      </c>
    </row>
    <row r="925" spans="1:21">
      <c r="A925" s="379">
        <v>918</v>
      </c>
      <c r="B925" s="68">
        <v>58</v>
      </c>
      <c r="C925">
        <v>6</v>
      </c>
      <c r="D925" s="81">
        <v>32306</v>
      </c>
      <c r="E925" s="2" t="s">
        <v>113</v>
      </c>
      <c r="F925" s="94" t="s">
        <v>0</v>
      </c>
      <c r="G925" s="2" t="s">
        <v>118</v>
      </c>
      <c r="H925" s="107"/>
      <c r="I925" s="2" t="s">
        <v>153</v>
      </c>
      <c r="K925" s="2" t="s">
        <v>116</v>
      </c>
      <c r="L925" t="s">
        <v>0</v>
      </c>
      <c r="M925" s="2" t="s">
        <v>121</v>
      </c>
      <c r="O925">
        <v>4</v>
      </c>
      <c r="P925" s="1" t="s">
        <v>1</v>
      </c>
      <c r="Q925">
        <v>2</v>
      </c>
      <c r="S925">
        <f t="shared" si="171"/>
        <v>1</v>
      </c>
      <c r="T925">
        <f t="shared" si="172"/>
        <v>0</v>
      </c>
      <c r="U925">
        <f t="shared" si="173"/>
        <v>0</v>
      </c>
    </row>
    <row r="926" spans="1:21">
      <c r="A926" s="379">
        <v>919</v>
      </c>
      <c r="B926" s="68">
        <v>58</v>
      </c>
      <c r="C926">
        <v>7</v>
      </c>
      <c r="D926" s="81">
        <v>32306</v>
      </c>
      <c r="E926" s="2" t="s">
        <v>113</v>
      </c>
      <c r="F926" s="94" t="s">
        <v>0</v>
      </c>
      <c r="G926" s="2" t="s">
        <v>118</v>
      </c>
      <c r="H926" s="107"/>
      <c r="I926" s="2" t="s">
        <v>153</v>
      </c>
      <c r="K926" s="2" t="s">
        <v>114</v>
      </c>
      <c r="L926" t="s">
        <v>0</v>
      </c>
      <c r="M926" s="2" t="s">
        <v>120</v>
      </c>
      <c r="O926">
        <v>7</v>
      </c>
      <c r="P926" s="1" t="s">
        <v>1</v>
      </c>
      <c r="Q926">
        <v>5</v>
      </c>
      <c r="S926">
        <f t="shared" si="171"/>
        <v>1</v>
      </c>
      <c r="T926">
        <f t="shared" si="172"/>
        <v>0</v>
      </c>
      <c r="U926">
        <f t="shared" si="173"/>
        <v>0</v>
      </c>
    </row>
    <row r="927" spans="1:21">
      <c r="A927" s="379">
        <v>920</v>
      </c>
      <c r="B927" s="68">
        <v>58</v>
      </c>
      <c r="C927">
        <v>8</v>
      </c>
      <c r="D927" s="81">
        <v>32306</v>
      </c>
      <c r="E927" s="2" t="s">
        <v>113</v>
      </c>
      <c r="F927" s="94" t="s">
        <v>0</v>
      </c>
      <c r="G927" s="2" t="s">
        <v>118</v>
      </c>
      <c r="H927" s="107">
        <v>0</v>
      </c>
      <c r="I927" s="2" t="s">
        <v>153</v>
      </c>
      <c r="K927" s="2" t="s">
        <v>115</v>
      </c>
      <c r="L927" t="s">
        <v>0</v>
      </c>
      <c r="M927" s="2" t="s">
        <v>122</v>
      </c>
      <c r="O927">
        <v>2</v>
      </c>
      <c r="P927" s="1" t="s">
        <v>1</v>
      </c>
      <c r="Q927">
        <v>4</v>
      </c>
      <c r="S927">
        <f t="shared" si="171"/>
        <v>0</v>
      </c>
      <c r="T927">
        <f t="shared" si="172"/>
        <v>0</v>
      </c>
      <c r="U927">
        <f t="shared" si="173"/>
        <v>1</v>
      </c>
    </row>
    <row r="928" spans="1:21">
      <c r="A928" s="379">
        <v>921</v>
      </c>
      <c r="B928" s="68">
        <v>58</v>
      </c>
      <c r="C928">
        <v>9</v>
      </c>
      <c r="D928" s="81">
        <v>32306</v>
      </c>
      <c r="E928" s="2" t="s">
        <v>113</v>
      </c>
      <c r="F928" s="94" t="s">
        <v>0</v>
      </c>
      <c r="G928" s="2" t="s">
        <v>118</v>
      </c>
      <c r="H928" s="107">
        <v>0</v>
      </c>
      <c r="I928" s="2" t="s">
        <v>153</v>
      </c>
      <c r="K928" s="2" t="s">
        <v>114</v>
      </c>
      <c r="L928" t="s">
        <v>0</v>
      </c>
      <c r="M928" s="2" t="s">
        <v>121</v>
      </c>
      <c r="O928">
        <v>2</v>
      </c>
      <c r="P928" s="1" t="s">
        <v>1</v>
      </c>
      <c r="Q928">
        <v>3</v>
      </c>
      <c r="S928">
        <f t="shared" si="171"/>
        <v>0</v>
      </c>
      <c r="T928">
        <f t="shared" si="172"/>
        <v>0</v>
      </c>
      <c r="U928">
        <f t="shared" si="173"/>
        <v>1</v>
      </c>
    </row>
    <row r="929" spans="1:21">
      <c r="A929" s="379">
        <v>922</v>
      </c>
      <c r="B929" s="68">
        <v>58</v>
      </c>
      <c r="C929">
        <v>10</v>
      </c>
      <c r="D929" s="81">
        <v>32306</v>
      </c>
      <c r="E929" s="2" t="s">
        <v>113</v>
      </c>
      <c r="F929" s="94" t="s">
        <v>0</v>
      </c>
      <c r="G929" s="2" t="s">
        <v>118</v>
      </c>
      <c r="H929" s="107">
        <v>0</v>
      </c>
      <c r="I929" s="2" t="s">
        <v>153</v>
      </c>
      <c r="K929" s="2" t="s">
        <v>116</v>
      </c>
      <c r="L929" t="s">
        <v>0</v>
      </c>
      <c r="M929" s="2" t="s">
        <v>119</v>
      </c>
      <c r="O929">
        <v>4</v>
      </c>
      <c r="P929" s="1" t="s">
        <v>1</v>
      </c>
      <c r="Q929">
        <v>5</v>
      </c>
      <c r="S929">
        <f t="shared" si="171"/>
        <v>0</v>
      </c>
      <c r="T929">
        <f t="shared" si="172"/>
        <v>0</v>
      </c>
      <c r="U929">
        <f t="shared" si="173"/>
        <v>1</v>
      </c>
    </row>
    <row r="930" spans="1:21">
      <c r="A930" s="379">
        <v>923</v>
      </c>
      <c r="B930" s="68">
        <v>58</v>
      </c>
      <c r="C930">
        <v>11</v>
      </c>
      <c r="D930" s="81">
        <v>32306</v>
      </c>
      <c r="E930" s="2" t="s">
        <v>113</v>
      </c>
      <c r="F930" s="94" t="s">
        <v>0</v>
      </c>
      <c r="G930" s="2" t="s">
        <v>118</v>
      </c>
      <c r="H930" s="107">
        <v>0</v>
      </c>
      <c r="I930" s="2" t="s">
        <v>153</v>
      </c>
      <c r="K930" s="2" t="s">
        <v>130</v>
      </c>
      <c r="L930" t="s">
        <v>0</v>
      </c>
      <c r="M930" s="2" t="s">
        <v>122</v>
      </c>
      <c r="O930">
        <v>1</v>
      </c>
      <c r="P930" s="1" t="s">
        <v>1</v>
      </c>
      <c r="Q930">
        <v>4</v>
      </c>
      <c r="S930">
        <f t="shared" si="171"/>
        <v>0</v>
      </c>
      <c r="T930">
        <f t="shared" si="172"/>
        <v>0</v>
      </c>
      <c r="U930">
        <f t="shared" si="173"/>
        <v>1</v>
      </c>
    </row>
    <row r="931" spans="1:21">
      <c r="A931" s="379">
        <v>924</v>
      </c>
      <c r="B931" s="68">
        <v>58</v>
      </c>
      <c r="C931">
        <v>12</v>
      </c>
      <c r="D931" s="81">
        <v>32306</v>
      </c>
      <c r="E931" s="2" t="s">
        <v>113</v>
      </c>
      <c r="F931" s="94" t="s">
        <v>0</v>
      </c>
      <c r="G931" s="2" t="s">
        <v>118</v>
      </c>
      <c r="H931" s="107"/>
      <c r="I931" s="2" t="s">
        <v>153</v>
      </c>
      <c r="K931" s="2" t="s">
        <v>115</v>
      </c>
      <c r="L931" t="s">
        <v>0</v>
      </c>
      <c r="M931" s="2" t="s">
        <v>120</v>
      </c>
      <c r="O931">
        <v>5</v>
      </c>
      <c r="P931" s="1" t="s">
        <v>1</v>
      </c>
      <c r="Q931">
        <v>4</v>
      </c>
      <c r="S931">
        <f t="shared" si="171"/>
        <v>1</v>
      </c>
      <c r="T931">
        <f t="shared" si="172"/>
        <v>0</v>
      </c>
      <c r="U931">
        <f t="shared" si="173"/>
        <v>0</v>
      </c>
    </row>
    <row r="932" spans="1:21">
      <c r="A932" s="379">
        <v>925</v>
      </c>
      <c r="B932" s="68">
        <v>58</v>
      </c>
      <c r="C932">
        <v>13</v>
      </c>
      <c r="D932" s="81">
        <v>32306</v>
      </c>
      <c r="E932" s="2" t="s">
        <v>113</v>
      </c>
      <c r="F932" s="94" t="s">
        <v>0</v>
      </c>
      <c r="G932" s="2" t="s">
        <v>118</v>
      </c>
      <c r="H932" s="107"/>
      <c r="I932" s="2" t="s">
        <v>153</v>
      </c>
      <c r="K932" s="2" t="s">
        <v>115</v>
      </c>
      <c r="L932" t="s">
        <v>0</v>
      </c>
      <c r="M932" s="2" t="s">
        <v>121</v>
      </c>
      <c r="O932">
        <v>7</v>
      </c>
      <c r="P932" s="1" t="s">
        <v>1</v>
      </c>
      <c r="Q932">
        <v>7</v>
      </c>
      <c r="S932">
        <f t="shared" si="171"/>
        <v>0</v>
      </c>
      <c r="T932">
        <f t="shared" si="172"/>
        <v>1</v>
      </c>
      <c r="U932">
        <f t="shared" si="173"/>
        <v>0</v>
      </c>
    </row>
    <row r="933" spans="1:21">
      <c r="A933" s="379">
        <v>926</v>
      </c>
      <c r="B933" s="68">
        <v>58</v>
      </c>
      <c r="C933">
        <v>14</v>
      </c>
      <c r="D933" s="81">
        <v>32306</v>
      </c>
      <c r="E933" s="2" t="s">
        <v>113</v>
      </c>
      <c r="F933" s="94" t="s">
        <v>0</v>
      </c>
      <c r="G933" s="2" t="s">
        <v>118</v>
      </c>
      <c r="H933" s="107"/>
      <c r="I933" s="2" t="s">
        <v>153</v>
      </c>
      <c r="K933" s="2" t="s">
        <v>114</v>
      </c>
      <c r="L933" t="s">
        <v>0</v>
      </c>
      <c r="M933" s="2" t="s">
        <v>119</v>
      </c>
      <c r="O933">
        <v>8</v>
      </c>
      <c r="P933" s="1" t="s">
        <v>1</v>
      </c>
      <c r="Q933">
        <v>5</v>
      </c>
      <c r="S933">
        <f t="shared" si="171"/>
        <v>1</v>
      </c>
      <c r="T933">
        <f t="shared" si="172"/>
        <v>0</v>
      </c>
      <c r="U933">
        <f t="shared" si="173"/>
        <v>0</v>
      </c>
    </row>
    <row r="934" spans="1:21">
      <c r="A934" s="379">
        <v>927</v>
      </c>
      <c r="B934" s="68">
        <v>58</v>
      </c>
      <c r="C934">
        <v>15</v>
      </c>
      <c r="D934" s="81">
        <v>32306</v>
      </c>
      <c r="E934" s="2" t="s">
        <v>113</v>
      </c>
      <c r="F934" s="94" t="s">
        <v>0</v>
      </c>
      <c r="G934" s="2" t="s">
        <v>118</v>
      </c>
      <c r="H934" s="107">
        <v>0</v>
      </c>
      <c r="I934" s="2" t="s">
        <v>153</v>
      </c>
      <c r="K934" s="2" t="s">
        <v>116</v>
      </c>
      <c r="L934" t="s">
        <v>0</v>
      </c>
      <c r="M934" s="2" t="s">
        <v>122</v>
      </c>
      <c r="O934">
        <v>2</v>
      </c>
      <c r="P934" s="1" t="s">
        <v>1</v>
      </c>
      <c r="Q934">
        <v>5</v>
      </c>
      <c r="S934">
        <f t="shared" si="171"/>
        <v>0</v>
      </c>
      <c r="T934">
        <f t="shared" si="172"/>
        <v>0</v>
      </c>
      <c r="U934">
        <f t="shared" si="173"/>
        <v>1</v>
      </c>
    </row>
    <row r="935" spans="1:21">
      <c r="A935" s="379">
        <v>928</v>
      </c>
      <c r="B935" s="68">
        <v>58</v>
      </c>
      <c r="C935">
        <v>16</v>
      </c>
      <c r="D935" s="81">
        <v>32306</v>
      </c>
      <c r="E935" s="2" t="s">
        <v>113</v>
      </c>
      <c r="F935" s="94" t="s">
        <v>0</v>
      </c>
      <c r="G935" s="2" t="s">
        <v>118</v>
      </c>
      <c r="H935" s="107"/>
      <c r="I935" s="2" t="s">
        <v>153</v>
      </c>
      <c r="K935" s="2" t="s">
        <v>130</v>
      </c>
      <c r="L935" t="s">
        <v>0</v>
      </c>
      <c r="M935" s="2" t="s">
        <v>120</v>
      </c>
      <c r="O935">
        <v>4</v>
      </c>
      <c r="P935" s="1" t="s">
        <v>1</v>
      </c>
      <c r="Q935">
        <v>2</v>
      </c>
      <c r="S935">
        <f t="shared" si="171"/>
        <v>1</v>
      </c>
      <c r="T935">
        <f t="shared" si="172"/>
        <v>0</v>
      </c>
      <c r="U935">
        <f t="shared" si="173"/>
        <v>0</v>
      </c>
    </row>
    <row r="936" spans="1:21">
      <c r="A936" s="379">
        <v>929</v>
      </c>
      <c r="B936" s="68">
        <v>59</v>
      </c>
      <c r="C936">
        <v>1</v>
      </c>
      <c r="D936" s="81">
        <v>32306</v>
      </c>
      <c r="E936" s="2" t="s">
        <v>94</v>
      </c>
      <c r="F936" s="94" t="s">
        <v>0</v>
      </c>
      <c r="G936" s="2" t="s">
        <v>143</v>
      </c>
      <c r="H936" s="107"/>
      <c r="I936" s="2" t="s">
        <v>153</v>
      </c>
      <c r="K936" s="2" t="s">
        <v>161</v>
      </c>
      <c r="L936" t="s">
        <v>0</v>
      </c>
      <c r="M936" s="2" t="s">
        <v>165</v>
      </c>
      <c r="O936">
        <v>5</v>
      </c>
      <c r="P936" s="1" t="s">
        <v>1</v>
      </c>
      <c r="Q936">
        <v>0</v>
      </c>
      <c r="S936">
        <f t="shared" si="171"/>
        <v>1</v>
      </c>
      <c r="T936">
        <f t="shared" si="172"/>
        <v>0</v>
      </c>
      <c r="U936">
        <f t="shared" si="173"/>
        <v>0</v>
      </c>
    </row>
    <row r="937" spans="1:21">
      <c r="A937" s="379">
        <v>930</v>
      </c>
      <c r="B937" s="68">
        <v>59</v>
      </c>
      <c r="C937">
        <v>2</v>
      </c>
      <c r="D937" s="81">
        <v>32306</v>
      </c>
      <c r="E937" s="2" t="s">
        <v>94</v>
      </c>
      <c r="F937" s="94" t="s">
        <v>0</v>
      </c>
      <c r="G937" s="2" t="s">
        <v>143</v>
      </c>
      <c r="H937" s="107"/>
      <c r="I937" s="2" t="s">
        <v>153</v>
      </c>
      <c r="K937" s="2" t="s">
        <v>162</v>
      </c>
      <c r="L937" t="s">
        <v>0</v>
      </c>
      <c r="M937" s="2" t="s">
        <v>166</v>
      </c>
      <c r="O937">
        <v>5</v>
      </c>
      <c r="P937" s="1" t="s">
        <v>1</v>
      </c>
      <c r="Q937">
        <v>0</v>
      </c>
      <c r="S937">
        <f t="shared" ref="S937:S952" si="174">IF(O937&gt;Q937,1,0)</f>
        <v>1</v>
      </c>
      <c r="T937">
        <f t="shared" ref="T937:T952" si="175">IF(ISNUMBER(Q937),IF(O937=Q937,1,0),0)</f>
        <v>0</v>
      </c>
      <c r="U937">
        <f t="shared" ref="U937:U952" si="176">IF(O937&lt;Q937,1,0)</f>
        <v>0</v>
      </c>
    </row>
    <row r="938" spans="1:21">
      <c r="A938" s="379">
        <v>931</v>
      </c>
      <c r="B938" s="68">
        <v>59</v>
      </c>
      <c r="C938">
        <v>3</v>
      </c>
      <c r="D938" s="81">
        <v>32306</v>
      </c>
      <c r="E938" s="2" t="s">
        <v>94</v>
      </c>
      <c r="F938" s="94" t="s">
        <v>0</v>
      </c>
      <c r="G938" s="2" t="s">
        <v>143</v>
      </c>
      <c r="H938" s="107"/>
      <c r="I938" s="2" t="s">
        <v>153</v>
      </c>
      <c r="K938" s="2" t="s">
        <v>163</v>
      </c>
      <c r="L938" t="s">
        <v>0</v>
      </c>
      <c r="M938" s="2" t="s">
        <v>167</v>
      </c>
      <c r="O938">
        <v>5</v>
      </c>
      <c r="P938" s="1" t="s">
        <v>1</v>
      </c>
      <c r="Q938">
        <v>0</v>
      </c>
      <c r="S938">
        <f t="shared" si="174"/>
        <v>1</v>
      </c>
      <c r="T938">
        <f t="shared" si="175"/>
        <v>0</v>
      </c>
      <c r="U938">
        <f t="shared" si="176"/>
        <v>0</v>
      </c>
    </row>
    <row r="939" spans="1:21">
      <c r="A939" s="379">
        <v>932</v>
      </c>
      <c r="B939" s="68">
        <v>59</v>
      </c>
      <c r="C939">
        <v>4</v>
      </c>
      <c r="D939" s="81">
        <v>32306</v>
      </c>
      <c r="E939" s="2" t="s">
        <v>94</v>
      </c>
      <c r="F939" s="94" t="s">
        <v>0</v>
      </c>
      <c r="G939" s="2" t="s">
        <v>143</v>
      </c>
      <c r="H939" s="107"/>
      <c r="I939" s="2" t="s">
        <v>153</v>
      </c>
      <c r="K939" s="2" t="s">
        <v>164</v>
      </c>
      <c r="L939" t="s">
        <v>0</v>
      </c>
      <c r="M939" s="2" t="s">
        <v>168</v>
      </c>
      <c r="O939">
        <v>5</v>
      </c>
      <c r="P939" s="1" t="s">
        <v>1</v>
      </c>
      <c r="Q939">
        <v>0</v>
      </c>
      <c r="S939">
        <f t="shared" si="174"/>
        <v>1</v>
      </c>
      <c r="T939">
        <f t="shared" si="175"/>
        <v>0</v>
      </c>
      <c r="U939">
        <f t="shared" si="176"/>
        <v>0</v>
      </c>
    </row>
    <row r="940" spans="1:21">
      <c r="A940" s="379">
        <v>933</v>
      </c>
      <c r="B940" s="68">
        <v>59</v>
      </c>
      <c r="C940">
        <v>5</v>
      </c>
      <c r="D940" s="81">
        <v>32306</v>
      </c>
      <c r="E940" s="2" t="s">
        <v>94</v>
      </c>
      <c r="F940" s="94" t="s">
        <v>0</v>
      </c>
      <c r="G940" s="2" t="s">
        <v>143</v>
      </c>
      <c r="H940" s="107"/>
      <c r="I940" s="2" t="s">
        <v>153</v>
      </c>
      <c r="K940" s="2" t="s">
        <v>162</v>
      </c>
      <c r="L940" t="s">
        <v>0</v>
      </c>
      <c r="M940" s="2" t="s">
        <v>165</v>
      </c>
      <c r="O940">
        <v>5</v>
      </c>
      <c r="P940" s="1" t="s">
        <v>1</v>
      </c>
      <c r="Q940">
        <v>0</v>
      </c>
      <c r="S940">
        <f t="shared" si="174"/>
        <v>1</v>
      </c>
      <c r="T940">
        <f t="shared" si="175"/>
        <v>0</v>
      </c>
      <c r="U940">
        <f t="shared" si="176"/>
        <v>0</v>
      </c>
    </row>
    <row r="941" spans="1:21">
      <c r="A941" s="379">
        <v>934</v>
      </c>
      <c r="B941" s="68">
        <v>59</v>
      </c>
      <c r="C941">
        <v>6</v>
      </c>
      <c r="D941" s="81">
        <v>32306</v>
      </c>
      <c r="E941" s="2" t="s">
        <v>94</v>
      </c>
      <c r="F941" s="94" t="s">
        <v>0</v>
      </c>
      <c r="G941" s="2" t="s">
        <v>143</v>
      </c>
      <c r="H941" s="107"/>
      <c r="I941" s="2" t="s">
        <v>153</v>
      </c>
      <c r="K941" s="2" t="s">
        <v>163</v>
      </c>
      <c r="L941" t="s">
        <v>0</v>
      </c>
      <c r="M941" s="2" t="s">
        <v>166</v>
      </c>
      <c r="O941">
        <v>5</v>
      </c>
      <c r="P941" s="1" t="s">
        <v>1</v>
      </c>
      <c r="Q941">
        <v>0</v>
      </c>
      <c r="S941">
        <f t="shared" si="174"/>
        <v>1</v>
      </c>
      <c r="T941">
        <f t="shared" si="175"/>
        <v>0</v>
      </c>
      <c r="U941">
        <f t="shared" si="176"/>
        <v>0</v>
      </c>
    </row>
    <row r="942" spans="1:21">
      <c r="A942" s="379">
        <v>935</v>
      </c>
      <c r="B942" s="68">
        <v>59</v>
      </c>
      <c r="C942">
        <v>7</v>
      </c>
      <c r="D942" s="81">
        <v>32306</v>
      </c>
      <c r="E942" s="2" t="s">
        <v>94</v>
      </c>
      <c r="F942" s="94" t="s">
        <v>0</v>
      </c>
      <c r="G942" s="2" t="s">
        <v>143</v>
      </c>
      <c r="H942" s="107"/>
      <c r="I942" s="2" t="s">
        <v>153</v>
      </c>
      <c r="K942" s="2" t="s">
        <v>164</v>
      </c>
      <c r="L942" t="s">
        <v>0</v>
      </c>
      <c r="M942" s="2" t="s">
        <v>167</v>
      </c>
      <c r="O942">
        <v>5</v>
      </c>
      <c r="P942" s="1" t="s">
        <v>1</v>
      </c>
      <c r="Q942">
        <v>0</v>
      </c>
      <c r="S942">
        <f t="shared" si="174"/>
        <v>1</v>
      </c>
      <c r="T942">
        <f t="shared" si="175"/>
        <v>0</v>
      </c>
      <c r="U942">
        <f t="shared" si="176"/>
        <v>0</v>
      </c>
    </row>
    <row r="943" spans="1:21">
      <c r="A943" s="379">
        <v>936</v>
      </c>
      <c r="B943" s="68">
        <v>59</v>
      </c>
      <c r="C943">
        <v>8</v>
      </c>
      <c r="D943" s="81">
        <v>32306</v>
      </c>
      <c r="E943" s="2" t="s">
        <v>94</v>
      </c>
      <c r="F943" s="94" t="s">
        <v>0</v>
      </c>
      <c r="G943" s="2" t="s">
        <v>143</v>
      </c>
      <c r="H943" s="107"/>
      <c r="I943" s="2" t="s">
        <v>153</v>
      </c>
      <c r="K943" s="2" t="s">
        <v>161</v>
      </c>
      <c r="L943" t="s">
        <v>0</v>
      </c>
      <c r="M943" s="2" t="s">
        <v>168</v>
      </c>
      <c r="O943">
        <v>5</v>
      </c>
      <c r="P943" s="1" t="s">
        <v>1</v>
      </c>
      <c r="Q943">
        <v>0</v>
      </c>
      <c r="S943">
        <f t="shared" si="174"/>
        <v>1</v>
      </c>
      <c r="T943">
        <f t="shared" si="175"/>
        <v>0</v>
      </c>
      <c r="U943">
        <f t="shared" si="176"/>
        <v>0</v>
      </c>
    </row>
    <row r="944" spans="1:21">
      <c r="A944" s="379">
        <v>937</v>
      </c>
      <c r="B944" s="68">
        <v>59</v>
      </c>
      <c r="C944">
        <v>9</v>
      </c>
      <c r="D944" s="81">
        <v>32306</v>
      </c>
      <c r="E944" s="2" t="s">
        <v>94</v>
      </c>
      <c r="F944" s="94" t="s">
        <v>0</v>
      </c>
      <c r="G944" s="2" t="s">
        <v>143</v>
      </c>
      <c r="H944" s="107"/>
      <c r="I944" s="2" t="s">
        <v>153</v>
      </c>
      <c r="K944" s="2" t="s">
        <v>164</v>
      </c>
      <c r="L944" t="s">
        <v>0</v>
      </c>
      <c r="M944" s="2" t="s">
        <v>166</v>
      </c>
      <c r="O944">
        <v>5</v>
      </c>
      <c r="P944" s="1" t="s">
        <v>1</v>
      </c>
      <c r="Q944">
        <v>0</v>
      </c>
      <c r="S944">
        <f t="shared" si="174"/>
        <v>1</v>
      </c>
      <c r="T944">
        <f t="shared" si="175"/>
        <v>0</v>
      </c>
      <c r="U944">
        <f t="shared" si="176"/>
        <v>0</v>
      </c>
    </row>
    <row r="945" spans="1:21">
      <c r="A945" s="379">
        <v>938</v>
      </c>
      <c r="B945" s="68">
        <v>59</v>
      </c>
      <c r="C945">
        <v>10</v>
      </c>
      <c r="D945" s="81">
        <v>32306</v>
      </c>
      <c r="E945" s="2" t="s">
        <v>94</v>
      </c>
      <c r="F945" s="94" t="s">
        <v>0</v>
      </c>
      <c r="G945" s="2" t="s">
        <v>143</v>
      </c>
      <c r="H945" s="107"/>
      <c r="I945" s="2" t="s">
        <v>153</v>
      </c>
      <c r="K945" s="2" t="s">
        <v>163</v>
      </c>
      <c r="L945" t="s">
        <v>0</v>
      </c>
      <c r="M945" s="2" t="s">
        <v>165</v>
      </c>
      <c r="O945">
        <v>5</v>
      </c>
      <c r="P945" s="1" t="s">
        <v>1</v>
      </c>
      <c r="Q945">
        <v>0</v>
      </c>
      <c r="S945">
        <f t="shared" si="174"/>
        <v>1</v>
      </c>
      <c r="T945">
        <f t="shared" si="175"/>
        <v>0</v>
      </c>
      <c r="U945">
        <f t="shared" si="176"/>
        <v>0</v>
      </c>
    </row>
    <row r="946" spans="1:21">
      <c r="A946" s="379">
        <v>939</v>
      </c>
      <c r="B946" s="68">
        <v>59</v>
      </c>
      <c r="C946">
        <v>11</v>
      </c>
      <c r="D946" s="81">
        <v>32306</v>
      </c>
      <c r="E946" s="2" t="s">
        <v>94</v>
      </c>
      <c r="F946" s="94" t="s">
        <v>0</v>
      </c>
      <c r="G946" s="2" t="s">
        <v>143</v>
      </c>
      <c r="H946" s="107"/>
      <c r="I946" s="2" t="s">
        <v>153</v>
      </c>
      <c r="K946" s="2" t="s">
        <v>162</v>
      </c>
      <c r="L946" t="s">
        <v>0</v>
      </c>
      <c r="M946" s="2" t="s">
        <v>168</v>
      </c>
      <c r="O946">
        <v>5</v>
      </c>
      <c r="P946" s="1" t="s">
        <v>1</v>
      </c>
      <c r="Q946">
        <v>0</v>
      </c>
      <c r="S946">
        <f t="shared" si="174"/>
        <v>1</v>
      </c>
      <c r="T946">
        <f t="shared" si="175"/>
        <v>0</v>
      </c>
      <c r="U946">
        <f t="shared" si="176"/>
        <v>0</v>
      </c>
    </row>
    <row r="947" spans="1:21">
      <c r="A947" s="379">
        <v>940</v>
      </c>
      <c r="B947" s="68">
        <v>59</v>
      </c>
      <c r="C947">
        <v>12</v>
      </c>
      <c r="D947" s="81">
        <v>32306</v>
      </c>
      <c r="E947" s="2" t="s">
        <v>94</v>
      </c>
      <c r="F947" s="94" t="s">
        <v>0</v>
      </c>
      <c r="G947" s="2" t="s">
        <v>143</v>
      </c>
      <c r="H947" s="107"/>
      <c r="I947" s="2" t="s">
        <v>153</v>
      </c>
      <c r="K947" s="2" t="s">
        <v>161</v>
      </c>
      <c r="L947" t="s">
        <v>0</v>
      </c>
      <c r="M947" s="2" t="s">
        <v>167</v>
      </c>
      <c r="O947">
        <v>5</v>
      </c>
      <c r="P947" s="1" t="s">
        <v>1</v>
      </c>
      <c r="Q947">
        <v>0</v>
      </c>
      <c r="S947">
        <f t="shared" si="174"/>
        <v>1</v>
      </c>
      <c r="T947">
        <f t="shared" si="175"/>
        <v>0</v>
      </c>
      <c r="U947">
        <f t="shared" si="176"/>
        <v>0</v>
      </c>
    </row>
    <row r="948" spans="1:21">
      <c r="A948" s="379">
        <v>941</v>
      </c>
      <c r="B948" s="68">
        <v>59</v>
      </c>
      <c r="C948">
        <v>13</v>
      </c>
      <c r="D948" s="81">
        <v>32306</v>
      </c>
      <c r="E948" s="2" t="s">
        <v>94</v>
      </c>
      <c r="F948" s="94" t="s">
        <v>0</v>
      </c>
      <c r="G948" s="2" t="s">
        <v>143</v>
      </c>
      <c r="H948" s="107"/>
      <c r="I948" s="2" t="s">
        <v>153</v>
      </c>
      <c r="K948" s="2" t="s">
        <v>161</v>
      </c>
      <c r="L948" t="s">
        <v>0</v>
      </c>
      <c r="M948" s="2" t="s">
        <v>166</v>
      </c>
      <c r="O948">
        <v>5</v>
      </c>
      <c r="P948" s="1" t="s">
        <v>1</v>
      </c>
      <c r="Q948">
        <v>0</v>
      </c>
      <c r="S948">
        <f t="shared" si="174"/>
        <v>1</v>
      </c>
      <c r="T948">
        <f t="shared" si="175"/>
        <v>0</v>
      </c>
      <c r="U948">
        <f t="shared" si="176"/>
        <v>0</v>
      </c>
    </row>
    <row r="949" spans="1:21">
      <c r="A949" s="379">
        <v>942</v>
      </c>
      <c r="B949" s="68">
        <v>59</v>
      </c>
      <c r="C949">
        <v>14</v>
      </c>
      <c r="D949" s="81">
        <v>32306</v>
      </c>
      <c r="E949" s="2" t="s">
        <v>94</v>
      </c>
      <c r="F949" s="94" t="s">
        <v>0</v>
      </c>
      <c r="G949" s="2" t="s">
        <v>143</v>
      </c>
      <c r="H949" s="107"/>
      <c r="I949" s="2" t="s">
        <v>153</v>
      </c>
      <c r="K949" s="2" t="s">
        <v>164</v>
      </c>
      <c r="L949" t="s">
        <v>0</v>
      </c>
      <c r="M949" s="2" t="s">
        <v>165</v>
      </c>
      <c r="O949">
        <v>5</v>
      </c>
      <c r="P949" s="1" t="s">
        <v>1</v>
      </c>
      <c r="Q949">
        <v>0</v>
      </c>
      <c r="S949">
        <f t="shared" si="174"/>
        <v>1</v>
      </c>
      <c r="T949">
        <f t="shared" si="175"/>
        <v>0</v>
      </c>
      <c r="U949">
        <f t="shared" si="176"/>
        <v>0</v>
      </c>
    </row>
    <row r="950" spans="1:21">
      <c r="A950" s="379">
        <v>943</v>
      </c>
      <c r="B950" s="68">
        <v>59</v>
      </c>
      <c r="C950">
        <v>15</v>
      </c>
      <c r="D950" s="81">
        <v>32306</v>
      </c>
      <c r="E950" s="2" t="s">
        <v>94</v>
      </c>
      <c r="F950" s="94" t="s">
        <v>0</v>
      </c>
      <c r="G950" s="2" t="s">
        <v>143</v>
      </c>
      <c r="H950" s="107"/>
      <c r="I950" s="2" t="s">
        <v>153</v>
      </c>
      <c r="K950" s="2" t="s">
        <v>163</v>
      </c>
      <c r="L950" t="s">
        <v>0</v>
      </c>
      <c r="M950" s="2" t="s">
        <v>168</v>
      </c>
      <c r="O950">
        <v>5</v>
      </c>
      <c r="P950" s="1" t="s">
        <v>1</v>
      </c>
      <c r="Q950">
        <v>0</v>
      </c>
      <c r="S950">
        <f t="shared" si="174"/>
        <v>1</v>
      </c>
      <c r="T950">
        <f t="shared" si="175"/>
        <v>0</v>
      </c>
      <c r="U950">
        <f t="shared" si="176"/>
        <v>0</v>
      </c>
    </row>
    <row r="951" spans="1:21">
      <c r="A951" s="379">
        <v>944</v>
      </c>
      <c r="B951" s="68">
        <v>59</v>
      </c>
      <c r="C951">
        <v>16</v>
      </c>
      <c r="D951" s="81">
        <v>32306</v>
      </c>
      <c r="E951" s="2" t="s">
        <v>94</v>
      </c>
      <c r="F951" s="94" t="s">
        <v>0</v>
      </c>
      <c r="G951" s="2" t="s">
        <v>143</v>
      </c>
      <c r="H951" s="107"/>
      <c r="I951" s="2" t="s">
        <v>153</v>
      </c>
      <c r="K951" s="2" t="s">
        <v>162</v>
      </c>
      <c r="L951" t="s">
        <v>0</v>
      </c>
      <c r="M951" s="2" t="s">
        <v>167</v>
      </c>
      <c r="O951">
        <v>5</v>
      </c>
      <c r="P951" s="1" t="s">
        <v>1</v>
      </c>
      <c r="Q951">
        <v>0</v>
      </c>
      <c r="S951">
        <f t="shared" si="174"/>
        <v>1</v>
      </c>
      <c r="T951">
        <f t="shared" si="175"/>
        <v>0</v>
      </c>
      <c r="U951">
        <f t="shared" si="176"/>
        <v>0</v>
      </c>
    </row>
    <row r="952" spans="1:21">
      <c r="A952" s="379">
        <v>945</v>
      </c>
      <c r="B952" s="68">
        <v>60</v>
      </c>
      <c r="C952">
        <v>1</v>
      </c>
      <c r="D952" s="81">
        <v>32306</v>
      </c>
      <c r="E952" s="2" t="s">
        <v>125</v>
      </c>
      <c r="F952" s="94" t="s">
        <v>0</v>
      </c>
      <c r="G952" s="2" t="s">
        <v>143</v>
      </c>
      <c r="H952" s="107"/>
      <c r="I952" s="2" t="s">
        <v>153</v>
      </c>
      <c r="K952" s="2" t="s">
        <v>161</v>
      </c>
      <c r="L952" t="s">
        <v>0</v>
      </c>
      <c r="M952" s="2" t="s">
        <v>165</v>
      </c>
      <c r="O952">
        <v>5</v>
      </c>
      <c r="P952" s="1" t="s">
        <v>1</v>
      </c>
      <c r="Q952">
        <v>0</v>
      </c>
      <c r="S952">
        <f t="shared" si="174"/>
        <v>1</v>
      </c>
      <c r="T952">
        <f t="shared" si="175"/>
        <v>0</v>
      </c>
      <c r="U952">
        <f t="shared" si="176"/>
        <v>0</v>
      </c>
    </row>
    <row r="953" spans="1:21">
      <c r="A953" s="379">
        <v>946</v>
      </c>
      <c r="B953" s="68">
        <v>60</v>
      </c>
      <c r="C953">
        <v>2</v>
      </c>
      <c r="D953" s="81">
        <v>32306</v>
      </c>
      <c r="E953" s="2" t="s">
        <v>125</v>
      </c>
      <c r="F953" s="94" t="s">
        <v>0</v>
      </c>
      <c r="G953" s="2" t="s">
        <v>143</v>
      </c>
      <c r="H953" s="107"/>
      <c r="I953" s="2" t="s">
        <v>153</v>
      </c>
      <c r="K953" s="2" t="s">
        <v>162</v>
      </c>
      <c r="L953" t="s">
        <v>0</v>
      </c>
      <c r="M953" s="2" t="s">
        <v>166</v>
      </c>
      <c r="O953">
        <v>5</v>
      </c>
      <c r="P953" s="1" t="s">
        <v>1</v>
      </c>
      <c r="Q953">
        <v>0</v>
      </c>
      <c r="S953">
        <f t="shared" ref="S953:S968" si="177">IF(O953&gt;Q953,1,0)</f>
        <v>1</v>
      </c>
      <c r="T953">
        <f t="shared" ref="T953:T968" si="178">IF(ISNUMBER(Q953),IF(O953=Q953,1,0),0)</f>
        <v>0</v>
      </c>
      <c r="U953">
        <f t="shared" ref="U953:U968" si="179">IF(O953&lt;Q953,1,0)</f>
        <v>0</v>
      </c>
    </row>
    <row r="954" spans="1:21">
      <c r="A954" s="379">
        <v>947</v>
      </c>
      <c r="B954" s="68">
        <v>60</v>
      </c>
      <c r="C954">
        <v>3</v>
      </c>
      <c r="D954" s="81">
        <v>32306</v>
      </c>
      <c r="E954" s="2" t="s">
        <v>125</v>
      </c>
      <c r="F954" s="94" t="s">
        <v>0</v>
      </c>
      <c r="G954" s="2" t="s">
        <v>143</v>
      </c>
      <c r="H954" s="107"/>
      <c r="I954" s="2" t="s">
        <v>153</v>
      </c>
      <c r="K954" s="2" t="s">
        <v>163</v>
      </c>
      <c r="L954" t="s">
        <v>0</v>
      </c>
      <c r="M954" s="2" t="s">
        <v>167</v>
      </c>
      <c r="O954">
        <v>5</v>
      </c>
      <c r="P954" s="1" t="s">
        <v>1</v>
      </c>
      <c r="Q954">
        <v>0</v>
      </c>
      <c r="S954">
        <f t="shared" si="177"/>
        <v>1</v>
      </c>
      <c r="T954">
        <f t="shared" si="178"/>
        <v>0</v>
      </c>
      <c r="U954">
        <f t="shared" si="179"/>
        <v>0</v>
      </c>
    </row>
    <row r="955" spans="1:21">
      <c r="A955" s="379">
        <v>948</v>
      </c>
      <c r="B955" s="68">
        <v>60</v>
      </c>
      <c r="C955">
        <v>4</v>
      </c>
      <c r="D955" s="81">
        <v>32306</v>
      </c>
      <c r="E955" s="2" t="s">
        <v>125</v>
      </c>
      <c r="F955" s="94" t="s">
        <v>0</v>
      </c>
      <c r="G955" s="2" t="s">
        <v>143</v>
      </c>
      <c r="H955" s="107"/>
      <c r="I955" s="2" t="s">
        <v>153</v>
      </c>
      <c r="K955" s="2" t="s">
        <v>164</v>
      </c>
      <c r="L955" t="s">
        <v>0</v>
      </c>
      <c r="M955" s="2" t="s">
        <v>168</v>
      </c>
      <c r="O955">
        <v>5</v>
      </c>
      <c r="P955" s="1" t="s">
        <v>1</v>
      </c>
      <c r="Q955">
        <v>0</v>
      </c>
      <c r="S955">
        <f t="shared" si="177"/>
        <v>1</v>
      </c>
      <c r="T955">
        <f t="shared" si="178"/>
        <v>0</v>
      </c>
      <c r="U955">
        <f t="shared" si="179"/>
        <v>0</v>
      </c>
    </row>
    <row r="956" spans="1:21">
      <c r="A956" s="379">
        <v>949</v>
      </c>
      <c r="B956" s="68">
        <v>60</v>
      </c>
      <c r="C956">
        <v>5</v>
      </c>
      <c r="D956" s="81">
        <v>32306</v>
      </c>
      <c r="E956" s="2" t="s">
        <v>125</v>
      </c>
      <c r="F956" s="94" t="s">
        <v>0</v>
      </c>
      <c r="G956" s="2" t="s">
        <v>143</v>
      </c>
      <c r="H956" s="107"/>
      <c r="I956" s="2" t="s">
        <v>153</v>
      </c>
      <c r="K956" s="2" t="s">
        <v>162</v>
      </c>
      <c r="L956" t="s">
        <v>0</v>
      </c>
      <c r="M956" s="2" t="s">
        <v>165</v>
      </c>
      <c r="O956">
        <v>5</v>
      </c>
      <c r="P956" s="1" t="s">
        <v>1</v>
      </c>
      <c r="Q956">
        <v>0</v>
      </c>
      <c r="S956">
        <f t="shared" si="177"/>
        <v>1</v>
      </c>
      <c r="T956">
        <f t="shared" si="178"/>
        <v>0</v>
      </c>
      <c r="U956">
        <f t="shared" si="179"/>
        <v>0</v>
      </c>
    </row>
    <row r="957" spans="1:21">
      <c r="A957" s="379">
        <v>950</v>
      </c>
      <c r="B957" s="68">
        <v>60</v>
      </c>
      <c r="C957">
        <v>6</v>
      </c>
      <c r="D957" s="81">
        <v>32306</v>
      </c>
      <c r="E957" s="2" t="s">
        <v>125</v>
      </c>
      <c r="F957" s="94" t="s">
        <v>0</v>
      </c>
      <c r="G957" s="2" t="s">
        <v>143</v>
      </c>
      <c r="H957" s="107"/>
      <c r="I957" s="2" t="s">
        <v>153</v>
      </c>
      <c r="K957" s="2" t="s">
        <v>163</v>
      </c>
      <c r="L957" t="s">
        <v>0</v>
      </c>
      <c r="M957" s="2" t="s">
        <v>166</v>
      </c>
      <c r="O957">
        <v>5</v>
      </c>
      <c r="P957" s="1" t="s">
        <v>1</v>
      </c>
      <c r="Q957">
        <v>0</v>
      </c>
      <c r="S957">
        <f t="shared" si="177"/>
        <v>1</v>
      </c>
      <c r="T957">
        <f t="shared" si="178"/>
        <v>0</v>
      </c>
      <c r="U957">
        <f t="shared" si="179"/>
        <v>0</v>
      </c>
    </row>
    <row r="958" spans="1:21">
      <c r="A958" s="379">
        <v>951</v>
      </c>
      <c r="B958" s="68">
        <v>60</v>
      </c>
      <c r="C958">
        <v>7</v>
      </c>
      <c r="D958" s="81">
        <v>32306</v>
      </c>
      <c r="E958" s="2" t="s">
        <v>125</v>
      </c>
      <c r="F958" s="94" t="s">
        <v>0</v>
      </c>
      <c r="G958" s="2" t="s">
        <v>143</v>
      </c>
      <c r="H958" s="107"/>
      <c r="I958" s="2" t="s">
        <v>153</v>
      </c>
      <c r="K958" s="2" t="s">
        <v>164</v>
      </c>
      <c r="L958" t="s">
        <v>0</v>
      </c>
      <c r="M958" s="2" t="s">
        <v>167</v>
      </c>
      <c r="O958">
        <v>5</v>
      </c>
      <c r="P958" s="1" t="s">
        <v>1</v>
      </c>
      <c r="Q958">
        <v>0</v>
      </c>
      <c r="S958">
        <f t="shared" si="177"/>
        <v>1</v>
      </c>
      <c r="T958">
        <f t="shared" si="178"/>
        <v>0</v>
      </c>
      <c r="U958">
        <f t="shared" si="179"/>
        <v>0</v>
      </c>
    </row>
    <row r="959" spans="1:21">
      <c r="A959" s="379">
        <v>952</v>
      </c>
      <c r="B959" s="68">
        <v>60</v>
      </c>
      <c r="C959">
        <v>8</v>
      </c>
      <c r="D959" s="81">
        <v>32306</v>
      </c>
      <c r="E959" s="2" t="s">
        <v>125</v>
      </c>
      <c r="F959" s="94" t="s">
        <v>0</v>
      </c>
      <c r="G959" s="2" t="s">
        <v>143</v>
      </c>
      <c r="H959" s="107"/>
      <c r="I959" s="2" t="s">
        <v>153</v>
      </c>
      <c r="K959" s="2" t="s">
        <v>161</v>
      </c>
      <c r="L959" t="s">
        <v>0</v>
      </c>
      <c r="M959" s="2" t="s">
        <v>168</v>
      </c>
      <c r="O959">
        <v>5</v>
      </c>
      <c r="P959" s="1" t="s">
        <v>1</v>
      </c>
      <c r="Q959">
        <v>0</v>
      </c>
      <c r="S959">
        <f t="shared" si="177"/>
        <v>1</v>
      </c>
      <c r="T959">
        <f t="shared" si="178"/>
        <v>0</v>
      </c>
      <c r="U959">
        <f t="shared" si="179"/>
        <v>0</v>
      </c>
    </row>
    <row r="960" spans="1:21">
      <c r="A960" s="379">
        <v>953</v>
      </c>
      <c r="B960" s="68">
        <v>60</v>
      </c>
      <c r="C960">
        <v>9</v>
      </c>
      <c r="D960" s="81">
        <v>32306</v>
      </c>
      <c r="E960" s="2" t="s">
        <v>125</v>
      </c>
      <c r="F960" s="94" t="s">
        <v>0</v>
      </c>
      <c r="G960" s="2" t="s">
        <v>143</v>
      </c>
      <c r="H960" s="107"/>
      <c r="I960" s="2" t="s">
        <v>153</v>
      </c>
      <c r="K960" s="2" t="s">
        <v>164</v>
      </c>
      <c r="L960" t="s">
        <v>0</v>
      </c>
      <c r="M960" s="2" t="s">
        <v>166</v>
      </c>
      <c r="O960">
        <v>5</v>
      </c>
      <c r="P960" s="1" t="s">
        <v>1</v>
      </c>
      <c r="Q960">
        <v>0</v>
      </c>
      <c r="S960">
        <f t="shared" si="177"/>
        <v>1</v>
      </c>
      <c r="T960">
        <f t="shared" si="178"/>
        <v>0</v>
      </c>
      <c r="U960">
        <f t="shared" si="179"/>
        <v>0</v>
      </c>
    </row>
    <row r="961" spans="1:21">
      <c r="A961" s="379">
        <v>954</v>
      </c>
      <c r="B961" s="68">
        <v>60</v>
      </c>
      <c r="C961">
        <v>10</v>
      </c>
      <c r="D961" s="81">
        <v>32306</v>
      </c>
      <c r="E961" s="2" t="s">
        <v>125</v>
      </c>
      <c r="F961" s="94" t="s">
        <v>0</v>
      </c>
      <c r="G961" s="2" t="s">
        <v>143</v>
      </c>
      <c r="H961" s="107"/>
      <c r="I961" s="2" t="s">
        <v>153</v>
      </c>
      <c r="K961" s="2" t="s">
        <v>163</v>
      </c>
      <c r="L961" t="s">
        <v>0</v>
      </c>
      <c r="M961" s="2" t="s">
        <v>165</v>
      </c>
      <c r="O961">
        <v>5</v>
      </c>
      <c r="P961" s="1" t="s">
        <v>1</v>
      </c>
      <c r="Q961">
        <v>0</v>
      </c>
      <c r="S961">
        <f t="shared" si="177"/>
        <v>1</v>
      </c>
      <c r="T961">
        <f t="shared" si="178"/>
        <v>0</v>
      </c>
      <c r="U961">
        <f t="shared" si="179"/>
        <v>0</v>
      </c>
    </row>
    <row r="962" spans="1:21">
      <c r="A962" s="379">
        <v>955</v>
      </c>
      <c r="B962" s="68">
        <v>60</v>
      </c>
      <c r="C962">
        <v>11</v>
      </c>
      <c r="D962" s="81">
        <v>32306</v>
      </c>
      <c r="E962" s="2" t="s">
        <v>125</v>
      </c>
      <c r="F962" s="94" t="s">
        <v>0</v>
      </c>
      <c r="G962" s="2" t="s">
        <v>143</v>
      </c>
      <c r="H962" s="107"/>
      <c r="I962" s="2" t="s">
        <v>153</v>
      </c>
      <c r="K962" s="2" t="s">
        <v>162</v>
      </c>
      <c r="L962" t="s">
        <v>0</v>
      </c>
      <c r="M962" s="2" t="s">
        <v>168</v>
      </c>
      <c r="O962">
        <v>5</v>
      </c>
      <c r="P962" s="1" t="s">
        <v>1</v>
      </c>
      <c r="Q962">
        <v>0</v>
      </c>
      <c r="S962">
        <f t="shared" si="177"/>
        <v>1</v>
      </c>
      <c r="T962">
        <f t="shared" si="178"/>
        <v>0</v>
      </c>
      <c r="U962">
        <f t="shared" si="179"/>
        <v>0</v>
      </c>
    </row>
    <row r="963" spans="1:21">
      <c r="A963" s="379">
        <v>956</v>
      </c>
      <c r="B963" s="68">
        <v>60</v>
      </c>
      <c r="C963">
        <v>12</v>
      </c>
      <c r="D963" s="81">
        <v>32306</v>
      </c>
      <c r="E963" s="2" t="s">
        <v>125</v>
      </c>
      <c r="F963" s="94" t="s">
        <v>0</v>
      </c>
      <c r="G963" s="2" t="s">
        <v>143</v>
      </c>
      <c r="H963" s="107"/>
      <c r="I963" s="2" t="s">
        <v>153</v>
      </c>
      <c r="K963" s="2" t="s">
        <v>161</v>
      </c>
      <c r="L963" t="s">
        <v>0</v>
      </c>
      <c r="M963" s="2" t="s">
        <v>167</v>
      </c>
      <c r="O963">
        <v>5</v>
      </c>
      <c r="P963" s="1" t="s">
        <v>1</v>
      </c>
      <c r="Q963">
        <v>0</v>
      </c>
      <c r="S963">
        <f t="shared" si="177"/>
        <v>1</v>
      </c>
      <c r="T963">
        <f t="shared" si="178"/>
        <v>0</v>
      </c>
      <c r="U963">
        <f t="shared" si="179"/>
        <v>0</v>
      </c>
    </row>
    <row r="964" spans="1:21">
      <c r="A964" s="379">
        <v>957</v>
      </c>
      <c r="B964" s="68">
        <v>60</v>
      </c>
      <c r="C964">
        <v>13</v>
      </c>
      <c r="D964" s="81">
        <v>32306</v>
      </c>
      <c r="E964" s="2" t="s">
        <v>125</v>
      </c>
      <c r="F964" s="94" t="s">
        <v>0</v>
      </c>
      <c r="G964" s="2" t="s">
        <v>143</v>
      </c>
      <c r="H964" s="107"/>
      <c r="I964" s="2" t="s">
        <v>153</v>
      </c>
      <c r="K964" s="2" t="s">
        <v>161</v>
      </c>
      <c r="L964" t="s">
        <v>0</v>
      </c>
      <c r="M964" s="2" t="s">
        <v>166</v>
      </c>
      <c r="O964">
        <v>5</v>
      </c>
      <c r="P964" s="1" t="s">
        <v>1</v>
      </c>
      <c r="Q964">
        <v>0</v>
      </c>
      <c r="S964">
        <f t="shared" si="177"/>
        <v>1</v>
      </c>
      <c r="T964">
        <f t="shared" si="178"/>
        <v>0</v>
      </c>
      <c r="U964">
        <f t="shared" si="179"/>
        <v>0</v>
      </c>
    </row>
    <row r="965" spans="1:21">
      <c r="A965" s="379">
        <v>958</v>
      </c>
      <c r="B965" s="68">
        <v>60</v>
      </c>
      <c r="C965">
        <v>14</v>
      </c>
      <c r="D965" s="81">
        <v>32306</v>
      </c>
      <c r="E965" s="2" t="s">
        <v>125</v>
      </c>
      <c r="F965" s="94" t="s">
        <v>0</v>
      </c>
      <c r="G965" s="2" t="s">
        <v>143</v>
      </c>
      <c r="H965" s="107"/>
      <c r="I965" s="2" t="s">
        <v>153</v>
      </c>
      <c r="K965" s="2" t="s">
        <v>164</v>
      </c>
      <c r="L965" t="s">
        <v>0</v>
      </c>
      <c r="M965" s="2" t="s">
        <v>165</v>
      </c>
      <c r="O965">
        <v>5</v>
      </c>
      <c r="P965" s="1" t="s">
        <v>1</v>
      </c>
      <c r="Q965">
        <v>0</v>
      </c>
      <c r="S965">
        <f t="shared" si="177"/>
        <v>1</v>
      </c>
      <c r="T965">
        <f t="shared" si="178"/>
        <v>0</v>
      </c>
      <c r="U965">
        <f t="shared" si="179"/>
        <v>0</v>
      </c>
    </row>
    <row r="966" spans="1:21">
      <c r="A966" s="379">
        <v>959</v>
      </c>
      <c r="B966" s="68">
        <v>60</v>
      </c>
      <c r="C966">
        <v>15</v>
      </c>
      <c r="D966" s="81">
        <v>32306</v>
      </c>
      <c r="E966" s="2" t="s">
        <v>125</v>
      </c>
      <c r="F966" s="94" t="s">
        <v>0</v>
      </c>
      <c r="G966" s="2" t="s">
        <v>143</v>
      </c>
      <c r="H966" s="107"/>
      <c r="I966" s="2" t="s">
        <v>153</v>
      </c>
      <c r="K966" s="2" t="s">
        <v>163</v>
      </c>
      <c r="L966" t="s">
        <v>0</v>
      </c>
      <c r="M966" s="2" t="s">
        <v>168</v>
      </c>
      <c r="O966">
        <v>5</v>
      </c>
      <c r="P966" s="1" t="s">
        <v>1</v>
      </c>
      <c r="Q966">
        <v>0</v>
      </c>
      <c r="S966">
        <f t="shared" si="177"/>
        <v>1</v>
      </c>
      <c r="T966">
        <f t="shared" si="178"/>
        <v>0</v>
      </c>
      <c r="U966">
        <f t="shared" si="179"/>
        <v>0</v>
      </c>
    </row>
    <row r="967" spans="1:21">
      <c r="A967" s="379">
        <v>960</v>
      </c>
      <c r="B967" s="68">
        <v>60</v>
      </c>
      <c r="C967">
        <v>16</v>
      </c>
      <c r="D967" s="81">
        <v>32306</v>
      </c>
      <c r="E967" s="2" t="s">
        <v>125</v>
      </c>
      <c r="F967" s="94" t="s">
        <v>0</v>
      </c>
      <c r="G967" s="2" t="s">
        <v>143</v>
      </c>
      <c r="H967" s="107"/>
      <c r="I967" s="2" t="s">
        <v>153</v>
      </c>
      <c r="K967" s="2" t="s">
        <v>162</v>
      </c>
      <c r="L967" t="s">
        <v>0</v>
      </c>
      <c r="M967" s="2" t="s">
        <v>167</v>
      </c>
      <c r="O967">
        <v>5</v>
      </c>
      <c r="P967" s="1" t="s">
        <v>1</v>
      </c>
      <c r="Q967">
        <v>0</v>
      </c>
      <c r="S967">
        <f t="shared" si="177"/>
        <v>1</v>
      </c>
      <c r="T967">
        <f t="shared" si="178"/>
        <v>0</v>
      </c>
      <c r="U967">
        <f t="shared" si="179"/>
        <v>0</v>
      </c>
    </row>
    <row r="968" spans="1:21">
      <c r="A968" s="379">
        <v>961</v>
      </c>
      <c r="B968" s="68">
        <v>61</v>
      </c>
      <c r="C968">
        <v>1</v>
      </c>
      <c r="D968" s="81">
        <v>32306</v>
      </c>
      <c r="E968" s="2" t="s">
        <v>374</v>
      </c>
      <c r="F968" s="94" t="s">
        <v>0</v>
      </c>
      <c r="G968" s="2" t="s">
        <v>143</v>
      </c>
      <c r="H968" s="107"/>
      <c r="I968" s="2" t="s">
        <v>153</v>
      </c>
      <c r="K968" s="2" t="s">
        <v>161</v>
      </c>
      <c r="L968" t="s">
        <v>0</v>
      </c>
      <c r="M968" s="2" t="s">
        <v>165</v>
      </c>
      <c r="O968">
        <v>5</v>
      </c>
      <c r="P968" s="1" t="s">
        <v>1</v>
      </c>
      <c r="Q968">
        <v>0</v>
      </c>
      <c r="S968">
        <f t="shared" si="177"/>
        <v>1</v>
      </c>
      <c r="T968">
        <f t="shared" si="178"/>
        <v>0</v>
      </c>
      <c r="U968">
        <f t="shared" si="179"/>
        <v>0</v>
      </c>
    </row>
    <row r="969" spans="1:21">
      <c r="A969" s="379">
        <v>962</v>
      </c>
      <c r="B969" s="68">
        <v>61</v>
      </c>
      <c r="C969">
        <v>2</v>
      </c>
      <c r="D969" s="81">
        <v>32306</v>
      </c>
      <c r="E969" s="2" t="s">
        <v>374</v>
      </c>
      <c r="F969" s="94" t="s">
        <v>0</v>
      </c>
      <c r="G969" s="2" t="s">
        <v>143</v>
      </c>
      <c r="H969" s="107"/>
      <c r="I969" s="2" t="s">
        <v>153</v>
      </c>
      <c r="K969" s="2" t="s">
        <v>162</v>
      </c>
      <c r="L969" t="s">
        <v>0</v>
      </c>
      <c r="M969" s="2" t="s">
        <v>166</v>
      </c>
      <c r="O969">
        <v>5</v>
      </c>
      <c r="P969" s="1" t="s">
        <v>1</v>
      </c>
      <c r="Q969">
        <v>0</v>
      </c>
      <c r="S969">
        <f t="shared" ref="S969:S984" si="180">IF(O969&gt;Q969,1,0)</f>
        <v>1</v>
      </c>
      <c r="T969">
        <f t="shared" ref="T969:T984" si="181">IF(ISNUMBER(Q969),IF(O969=Q969,1,0),0)</f>
        <v>0</v>
      </c>
      <c r="U969">
        <f t="shared" ref="U969:U984" si="182">IF(O969&lt;Q969,1,0)</f>
        <v>0</v>
      </c>
    </row>
    <row r="970" spans="1:21">
      <c r="A970" s="379">
        <v>963</v>
      </c>
      <c r="B970" s="68">
        <v>61</v>
      </c>
      <c r="C970">
        <v>3</v>
      </c>
      <c r="D970" s="81">
        <v>32306</v>
      </c>
      <c r="E970" s="2" t="s">
        <v>374</v>
      </c>
      <c r="F970" s="94" t="s">
        <v>0</v>
      </c>
      <c r="G970" s="2" t="s">
        <v>143</v>
      </c>
      <c r="H970" s="107"/>
      <c r="I970" s="2" t="s">
        <v>153</v>
      </c>
      <c r="K970" s="2" t="s">
        <v>163</v>
      </c>
      <c r="L970" t="s">
        <v>0</v>
      </c>
      <c r="M970" s="2" t="s">
        <v>167</v>
      </c>
      <c r="O970">
        <v>5</v>
      </c>
      <c r="P970" s="1" t="s">
        <v>1</v>
      </c>
      <c r="Q970">
        <v>0</v>
      </c>
      <c r="S970">
        <f t="shared" si="180"/>
        <v>1</v>
      </c>
      <c r="T970">
        <f t="shared" si="181"/>
        <v>0</v>
      </c>
      <c r="U970">
        <f t="shared" si="182"/>
        <v>0</v>
      </c>
    </row>
    <row r="971" spans="1:21">
      <c r="A971" s="379">
        <v>964</v>
      </c>
      <c r="B971" s="68">
        <v>61</v>
      </c>
      <c r="C971">
        <v>4</v>
      </c>
      <c r="D971" s="81">
        <v>32306</v>
      </c>
      <c r="E971" s="2" t="s">
        <v>374</v>
      </c>
      <c r="F971" s="94" t="s">
        <v>0</v>
      </c>
      <c r="G971" s="2" t="s">
        <v>143</v>
      </c>
      <c r="H971" s="107"/>
      <c r="I971" s="2" t="s">
        <v>153</v>
      </c>
      <c r="K971" s="2" t="s">
        <v>164</v>
      </c>
      <c r="L971" t="s">
        <v>0</v>
      </c>
      <c r="M971" s="2" t="s">
        <v>168</v>
      </c>
      <c r="O971">
        <v>5</v>
      </c>
      <c r="P971" s="1" t="s">
        <v>1</v>
      </c>
      <c r="Q971">
        <v>0</v>
      </c>
      <c r="S971">
        <f t="shared" si="180"/>
        <v>1</v>
      </c>
      <c r="T971">
        <f t="shared" si="181"/>
        <v>0</v>
      </c>
      <c r="U971">
        <f t="shared" si="182"/>
        <v>0</v>
      </c>
    </row>
    <row r="972" spans="1:21">
      <c r="A972" s="379">
        <v>965</v>
      </c>
      <c r="B972" s="68">
        <v>61</v>
      </c>
      <c r="C972">
        <v>5</v>
      </c>
      <c r="D972" s="81">
        <v>32306</v>
      </c>
      <c r="E972" s="2" t="s">
        <v>374</v>
      </c>
      <c r="F972" s="94" t="s">
        <v>0</v>
      </c>
      <c r="G972" s="2" t="s">
        <v>143</v>
      </c>
      <c r="H972" s="107"/>
      <c r="I972" s="2" t="s">
        <v>153</v>
      </c>
      <c r="K972" s="2" t="s">
        <v>162</v>
      </c>
      <c r="L972" t="s">
        <v>0</v>
      </c>
      <c r="M972" s="2" t="s">
        <v>165</v>
      </c>
      <c r="O972">
        <v>5</v>
      </c>
      <c r="P972" s="1" t="s">
        <v>1</v>
      </c>
      <c r="Q972">
        <v>0</v>
      </c>
      <c r="S972">
        <f t="shared" si="180"/>
        <v>1</v>
      </c>
      <c r="T972">
        <f t="shared" si="181"/>
        <v>0</v>
      </c>
      <c r="U972">
        <f t="shared" si="182"/>
        <v>0</v>
      </c>
    </row>
    <row r="973" spans="1:21">
      <c r="A973" s="379">
        <v>966</v>
      </c>
      <c r="B973" s="68">
        <v>61</v>
      </c>
      <c r="C973">
        <v>6</v>
      </c>
      <c r="D973" s="81">
        <v>32306</v>
      </c>
      <c r="E973" s="2" t="s">
        <v>374</v>
      </c>
      <c r="F973" s="94" t="s">
        <v>0</v>
      </c>
      <c r="G973" s="2" t="s">
        <v>143</v>
      </c>
      <c r="H973" s="107"/>
      <c r="I973" s="2" t="s">
        <v>153</v>
      </c>
      <c r="K973" s="2" t="s">
        <v>163</v>
      </c>
      <c r="L973" t="s">
        <v>0</v>
      </c>
      <c r="M973" s="2" t="s">
        <v>166</v>
      </c>
      <c r="O973">
        <v>5</v>
      </c>
      <c r="P973" s="1" t="s">
        <v>1</v>
      </c>
      <c r="Q973">
        <v>0</v>
      </c>
      <c r="S973">
        <f t="shared" si="180"/>
        <v>1</v>
      </c>
      <c r="T973">
        <f t="shared" si="181"/>
        <v>0</v>
      </c>
      <c r="U973">
        <f t="shared" si="182"/>
        <v>0</v>
      </c>
    </row>
    <row r="974" spans="1:21">
      <c r="A974" s="379">
        <v>967</v>
      </c>
      <c r="B974" s="68">
        <v>61</v>
      </c>
      <c r="C974">
        <v>7</v>
      </c>
      <c r="D974" s="81">
        <v>32306</v>
      </c>
      <c r="E974" s="2" t="s">
        <v>374</v>
      </c>
      <c r="F974" s="94" t="s">
        <v>0</v>
      </c>
      <c r="G974" s="2" t="s">
        <v>143</v>
      </c>
      <c r="H974" s="107"/>
      <c r="I974" s="2" t="s">
        <v>153</v>
      </c>
      <c r="K974" s="2" t="s">
        <v>164</v>
      </c>
      <c r="L974" t="s">
        <v>0</v>
      </c>
      <c r="M974" s="2" t="s">
        <v>167</v>
      </c>
      <c r="O974">
        <v>5</v>
      </c>
      <c r="P974" s="1" t="s">
        <v>1</v>
      </c>
      <c r="Q974">
        <v>0</v>
      </c>
      <c r="S974">
        <f t="shared" si="180"/>
        <v>1</v>
      </c>
      <c r="T974">
        <f t="shared" si="181"/>
        <v>0</v>
      </c>
      <c r="U974">
        <f t="shared" si="182"/>
        <v>0</v>
      </c>
    </row>
    <row r="975" spans="1:21">
      <c r="A975" s="379">
        <v>968</v>
      </c>
      <c r="B975" s="68">
        <v>61</v>
      </c>
      <c r="C975">
        <v>8</v>
      </c>
      <c r="D975" s="81">
        <v>32306</v>
      </c>
      <c r="E975" s="2" t="s">
        <v>374</v>
      </c>
      <c r="F975" s="94" t="s">
        <v>0</v>
      </c>
      <c r="G975" s="2" t="s">
        <v>143</v>
      </c>
      <c r="H975" s="107"/>
      <c r="I975" s="2" t="s">
        <v>153</v>
      </c>
      <c r="K975" s="2" t="s">
        <v>161</v>
      </c>
      <c r="L975" t="s">
        <v>0</v>
      </c>
      <c r="M975" s="2" t="s">
        <v>168</v>
      </c>
      <c r="O975">
        <v>5</v>
      </c>
      <c r="P975" s="1" t="s">
        <v>1</v>
      </c>
      <c r="Q975">
        <v>0</v>
      </c>
      <c r="S975">
        <f t="shared" si="180"/>
        <v>1</v>
      </c>
      <c r="T975">
        <f t="shared" si="181"/>
        <v>0</v>
      </c>
      <c r="U975">
        <f t="shared" si="182"/>
        <v>0</v>
      </c>
    </row>
    <row r="976" spans="1:21">
      <c r="A976" s="379">
        <v>969</v>
      </c>
      <c r="B976" s="68">
        <v>61</v>
      </c>
      <c r="C976">
        <v>9</v>
      </c>
      <c r="D976" s="81">
        <v>32306</v>
      </c>
      <c r="E976" s="2" t="s">
        <v>374</v>
      </c>
      <c r="F976" s="94" t="s">
        <v>0</v>
      </c>
      <c r="G976" s="2" t="s">
        <v>143</v>
      </c>
      <c r="H976" s="107"/>
      <c r="I976" s="2" t="s">
        <v>153</v>
      </c>
      <c r="K976" s="2" t="s">
        <v>164</v>
      </c>
      <c r="L976" t="s">
        <v>0</v>
      </c>
      <c r="M976" s="2" t="s">
        <v>166</v>
      </c>
      <c r="O976">
        <v>5</v>
      </c>
      <c r="P976" s="1" t="s">
        <v>1</v>
      </c>
      <c r="Q976">
        <v>0</v>
      </c>
      <c r="S976">
        <f t="shared" si="180"/>
        <v>1</v>
      </c>
      <c r="T976">
        <f t="shared" si="181"/>
        <v>0</v>
      </c>
      <c r="U976">
        <f t="shared" si="182"/>
        <v>0</v>
      </c>
    </row>
    <row r="977" spans="1:21">
      <c r="A977" s="379">
        <v>970</v>
      </c>
      <c r="B977" s="68">
        <v>61</v>
      </c>
      <c r="C977">
        <v>10</v>
      </c>
      <c r="D977" s="81">
        <v>32306</v>
      </c>
      <c r="E977" s="2" t="s">
        <v>374</v>
      </c>
      <c r="F977" s="94" t="s">
        <v>0</v>
      </c>
      <c r="G977" s="2" t="s">
        <v>143</v>
      </c>
      <c r="H977" s="107"/>
      <c r="I977" s="2" t="s">
        <v>153</v>
      </c>
      <c r="K977" s="2" t="s">
        <v>163</v>
      </c>
      <c r="L977" t="s">
        <v>0</v>
      </c>
      <c r="M977" s="2" t="s">
        <v>165</v>
      </c>
      <c r="O977">
        <v>5</v>
      </c>
      <c r="P977" s="1" t="s">
        <v>1</v>
      </c>
      <c r="Q977">
        <v>0</v>
      </c>
      <c r="S977">
        <f t="shared" si="180"/>
        <v>1</v>
      </c>
      <c r="T977">
        <f t="shared" si="181"/>
        <v>0</v>
      </c>
      <c r="U977">
        <f t="shared" si="182"/>
        <v>0</v>
      </c>
    </row>
    <row r="978" spans="1:21">
      <c r="A978" s="379">
        <v>971</v>
      </c>
      <c r="B978" s="68">
        <v>61</v>
      </c>
      <c r="C978">
        <v>11</v>
      </c>
      <c r="D978" s="81">
        <v>32306</v>
      </c>
      <c r="E978" s="2" t="s">
        <v>374</v>
      </c>
      <c r="F978" s="94" t="s">
        <v>0</v>
      </c>
      <c r="G978" s="2" t="s">
        <v>143</v>
      </c>
      <c r="H978" s="107"/>
      <c r="I978" s="2" t="s">
        <v>153</v>
      </c>
      <c r="K978" s="2" t="s">
        <v>162</v>
      </c>
      <c r="L978" t="s">
        <v>0</v>
      </c>
      <c r="M978" s="2" t="s">
        <v>168</v>
      </c>
      <c r="O978">
        <v>5</v>
      </c>
      <c r="P978" s="1" t="s">
        <v>1</v>
      </c>
      <c r="Q978">
        <v>0</v>
      </c>
      <c r="S978">
        <f t="shared" si="180"/>
        <v>1</v>
      </c>
      <c r="T978">
        <f t="shared" si="181"/>
        <v>0</v>
      </c>
      <c r="U978">
        <f t="shared" si="182"/>
        <v>0</v>
      </c>
    </row>
    <row r="979" spans="1:21">
      <c r="A979" s="379">
        <v>972</v>
      </c>
      <c r="B979" s="68">
        <v>61</v>
      </c>
      <c r="C979">
        <v>12</v>
      </c>
      <c r="D979" s="81">
        <v>32306</v>
      </c>
      <c r="E979" s="2" t="s">
        <v>374</v>
      </c>
      <c r="F979" s="94" t="s">
        <v>0</v>
      </c>
      <c r="G979" s="2" t="s">
        <v>143</v>
      </c>
      <c r="H979" s="107"/>
      <c r="I979" s="2" t="s">
        <v>153</v>
      </c>
      <c r="K979" s="2" t="s">
        <v>161</v>
      </c>
      <c r="L979" t="s">
        <v>0</v>
      </c>
      <c r="M979" s="2" t="s">
        <v>167</v>
      </c>
      <c r="O979">
        <v>5</v>
      </c>
      <c r="P979" s="1" t="s">
        <v>1</v>
      </c>
      <c r="Q979">
        <v>0</v>
      </c>
      <c r="S979">
        <f t="shared" si="180"/>
        <v>1</v>
      </c>
      <c r="T979">
        <f t="shared" si="181"/>
        <v>0</v>
      </c>
      <c r="U979">
        <f t="shared" si="182"/>
        <v>0</v>
      </c>
    </row>
    <row r="980" spans="1:21">
      <c r="A980" s="379">
        <v>973</v>
      </c>
      <c r="B980" s="68">
        <v>61</v>
      </c>
      <c r="C980">
        <v>13</v>
      </c>
      <c r="D980" s="81">
        <v>32306</v>
      </c>
      <c r="E980" s="2" t="s">
        <v>374</v>
      </c>
      <c r="F980" s="94" t="s">
        <v>0</v>
      </c>
      <c r="G980" s="2" t="s">
        <v>143</v>
      </c>
      <c r="H980" s="107"/>
      <c r="I980" s="2" t="s">
        <v>153</v>
      </c>
      <c r="K980" s="2" t="s">
        <v>161</v>
      </c>
      <c r="L980" t="s">
        <v>0</v>
      </c>
      <c r="M980" s="2" t="s">
        <v>166</v>
      </c>
      <c r="O980">
        <v>5</v>
      </c>
      <c r="P980" s="1" t="s">
        <v>1</v>
      </c>
      <c r="Q980">
        <v>0</v>
      </c>
      <c r="S980">
        <f t="shared" si="180"/>
        <v>1</v>
      </c>
      <c r="T980">
        <f t="shared" si="181"/>
        <v>0</v>
      </c>
      <c r="U980">
        <f t="shared" si="182"/>
        <v>0</v>
      </c>
    </row>
    <row r="981" spans="1:21">
      <c r="A981" s="379">
        <v>974</v>
      </c>
      <c r="B981" s="68">
        <v>61</v>
      </c>
      <c r="C981">
        <v>14</v>
      </c>
      <c r="D981" s="81">
        <v>32306</v>
      </c>
      <c r="E981" s="2" t="s">
        <v>374</v>
      </c>
      <c r="F981" s="94" t="s">
        <v>0</v>
      </c>
      <c r="G981" s="2" t="s">
        <v>143</v>
      </c>
      <c r="H981" s="107"/>
      <c r="I981" s="2" t="s">
        <v>153</v>
      </c>
      <c r="K981" s="2" t="s">
        <v>164</v>
      </c>
      <c r="L981" t="s">
        <v>0</v>
      </c>
      <c r="M981" s="2" t="s">
        <v>165</v>
      </c>
      <c r="O981">
        <v>5</v>
      </c>
      <c r="P981" s="1" t="s">
        <v>1</v>
      </c>
      <c r="Q981">
        <v>0</v>
      </c>
      <c r="S981">
        <f t="shared" si="180"/>
        <v>1</v>
      </c>
      <c r="T981">
        <f t="shared" si="181"/>
        <v>0</v>
      </c>
      <c r="U981">
        <f t="shared" si="182"/>
        <v>0</v>
      </c>
    </row>
    <row r="982" spans="1:21">
      <c r="A982" s="379">
        <v>975</v>
      </c>
      <c r="B982" s="68">
        <v>61</v>
      </c>
      <c r="C982">
        <v>15</v>
      </c>
      <c r="D982" s="81">
        <v>32306</v>
      </c>
      <c r="E982" s="2" t="s">
        <v>374</v>
      </c>
      <c r="F982" s="94" t="s">
        <v>0</v>
      </c>
      <c r="G982" s="2" t="s">
        <v>143</v>
      </c>
      <c r="H982" s="107"/>
      <c r="I982" s="2" t="s">
        <v>153</v>
      </c>
      <c r="K982" s="2" t="s">
        <v>163</v>
      </c>
      <c r="L982" t="s">
        <v>0</v>
      </c>
      <c r="M982" s="2" t="s">
        <v>168</v>
      </c>
      <c r="O982">
        <v>5</v>
      </c>
      <c r="P982" s="1" t="s">
        <v>1</v>
      </c>
      <c r="Q982">
        <v>0</v>
      </c>
      <c r="S982">
        <f t="shared" si="180"/>
        <v>1</v>
      </c>
      <c r="T982">
        <f t="shared" si="181"/>
        <v>0</v>
      </c>
      <c r="U982">
        <f t="shared" si="182"/>
        <v>0</v>
      </c>
    </row>
    <row r="983" spans="1:21">
      <c r="A983" s="379">
        <v>976</v>
      </c>
      <c r="B983" s="68">
        <v>61</v>
      </c>
      <c r="C983">
        <v>16</v>
      </c>
      <c r="D983" s="81">
        <v>32306</v>
      </c>
      <c r="E983" s="2" t="s">
        <v>374</v>
      </c>
      <c r="F983" s="94" t="s">
        <v>0</v>
      </c>
      <c r="G983" s="2" t="s">
        <v>143</v>
      </c>
      <c r="H983" s="107"/>
      <c r="I983" s="2" t="s">
        <v>153</v>
      </c>
      <c r="K983" s="2" t="s">
        <v>162</v>
      </c>
      <c r="L983" t="s">
        <v>0</v>
      </c>
      <c r="M983" s="2" t="s">
        <v>167</v>
      </c>
      <c r="O983">
        <v>5</v>
      </c>
      <c r="P983" s="1" t="s">
        <v>1</v>
      </c>
      <c r="Q983">
        <v>0</v>
      </c>
      <c r="S983">
        <f t="shared" si="180"/>
        <v>1</v>
      </c>
      <c r="T983">
        <f t="shared" si="181"/>
        <v>0</v>
      </c>
      <c r="U983">
        <f t="shared" si="182"/>
        <v>0</v>
      </c>
    </row>
    <row r="984" spans="1:21">
      <c r="A984" s="379">
        <v>977</v>
      </c>
      <c r="B984" s="68">
        <v>62</v>
      </c>
      <c r="C984">
        <v>1</v>
      </c>
      <c r="D984" s="81">
        <v>32306</v>
      </c>
      <c r="E984" s="2" t="s">
        <v>143</v>
      </c>
      <c r="F984" s="94" t="s">
        <v>0</v>
      </c>
      <c r="G984" s="2" t="s">
        <v>170</v>
      </c>
      <c r="H984" s="107"/>
      <c r="I984" s="2" t="s">
        <v>153</v>
      </c>
      <c r="K984" s="2" t="s">
        <v>161</v>
      </c>
      <c r="L984" t="s">
        <v>0</v>
      </c>
      <c r="M984" s="2" t="s">
        <v>165</v>
      </c>
      <c r="O984">
        <v>5</v>
      </c>
      <c r="P984" s="1" t="s">
        <v>1</v>
      </c>
      <c r="Q984">
        <v>5</v>
      </c>
      <c r="S984">
        <f t="shared" si="180"/>
        <v>0</v>
      </c>
      <c r="T984">
        <f t="shared" si="181"/>
        <v>1</v>
      </c>
      <c r="U984">
        <f t="shared" si="182"/>
        <v>0</v>
      </c>
    </row>
    <row r="985" spans="1:21">
      <c r="A985" s="379">
        <v>978</v>
      </c>
      <c r="B985" s="68">
        <v>62</v>
      </c>
      <c r="C985">
        <v>2</v>
      </c>
      <c r="D985" s="81">
        <v>32306</v>
      </c>
      <c r="E985" s="2" t="s">
        <v>143</v>
      </c>
      <c r="F985" s="94" t="s">
        <v>0</v>
      </c>
      <c r="G985" s="2" t="s">
        <v>170</v>
      </c>
      <c r="H985" s="107"/>
      <c r="I985" s="2" t="s">
        <v>153</v>
      </c>
      <c r="K985" s="2" t="s">
        <v>162</v>
      </c>
      <c r="L985" t="s">
        <v>0</v>
      </c>
      <c r="M985" s="2" t="s">
        <v>166</v>
      </c>
      <c r="O985">
        <v>5</v>
      </c>
      <c r="P985" s="1" t="s">
        <v>1</v>
      </c>
      <c r="Q985">
        <v>5</v>
      </c>
      <c r="S985">
        <f t="shared" ref="S985:S1000" si="183">IF(O985&gt;Q985,1,0)</f>
        <v>0</v>
      </c>
      <c r="T985">
        <f t="shared" ref="T985:T1000" si="184">IF(ISNUMBER(Q985),IF(O985=Q985,1,0),0)</f>
        <v>1</v>
      </c>
      <c r="U985">
        <f t="shared" ref="U985:U1000" si="185">IF(O985&lt;Q985,1,0)</f>
        <v>0</v>
      </c>
    </row>
    <row r="986" spans="1:21">
      <c r="A986" s="379">
        <v>979</v>
      </c>
      <c r="B986" s="68">
        <v>62</v>
      </c>
      <c r="C986">
        <v>3</v>
      </c>
      <c r="D986" s="81">
        <v>32306</v>
      </c>
      <c r="E986" s="2" t="s">
        <v>143</v>
      </c>
      <c r="F986" s="94" t="s">
        <v>0</v>
      </c>
      <c r="G986" s="2" t="s">
        <v>170</v>
      </c>
      <c r="H986" s="107"/>
      <c r="I986" s="2" t="s">
        <v>153</v>
      </c>
      <c r="K986" s="2" t="s">
        <v>163</v>
      </c>
      <c r="L986" t="s">
        <v>0</v>
      </c>
      <c r="M986" s="2" t="s">
        <v>167</v>
      </c>
      <c r="O986">
        <v>5</v>
      </c>
      <c r="P986" s="1" t="s">
        <v>1</v>
      </c>
      <c r="Q986">
        <v>5</v>
      </c>
      <c r="S986">
        <f t="shared" si="183"/>
        <v>0</v>
      </c>
      <c r="T986">
        <f t="shared" si="184"/>
        <v>1</v>
      </c>
      <c r="U986">
        <f t="shared" si="185"/>
        <v>0</v>
      </c>
    </row>
    <row r="987" spans="1:21">
      <c r="A987" s="379">
        <v>980</v>
      </c>
      <c r="B987" s="68">
        <v>62</v>
      </c>
      <c r="C987">
        <v>4</v>
      </c>
      <c r="D987" s="81">
        <v>32306</v>
      </c>
      <c r="E987" s="2" t="s">
        <v>143</v>
      </c>
      <c r="F987" s="94" t="s">
        <v>0</v>
      </c>
      <c r="G987" s="2" t="s">
        <v>170</v>
      </c>
      <c r="H987" s="107"/>
      <c r="I987" s="2" t="s">
        <v>153</v>
      </c>
      <c r="K987" s="2" t="s">
        <v>164</v>
      </c>
      <c r="L987" t="s">
        <v>0</v>
      </c>
      <c r="M987" s="2" t="s">
        <v>168</v>
      </c>
      <c r="O987">
        <v>5</v>
      </c>
      <c r="P987" s="1" t="s">
        <v>1</v>
      </c>
      <c r="Q987">
        <v>5</v>
      </c>
      <c r="S987">
        <f t="shared" si="183"/>
        <v>0</v>
      </c>
      <c r="T987">
        <f t="shared" si="184"/>
        <v>1</v>
      </c>
      <c r="U987">
        <f t="shared" si="185"/>
        <v>0</v>
      </c>
    </row>
    <row r="988" spans="1:21">
      <c r="A988" s="379">
        <v>981</v>
      </c>
      <c r="B988" s="68">
        <v>62</v>
      </c>
      <c r="C988">
        <v>5</v>
      </c>
      <c r="D988" s="81">
        <v>32306</v>
      </c>
      <c r="E988" s="2" t="s">
        <v>143</v>
      </c>
      <c r="F988" s="94" t="s">
        <v>0</v>
      </c>
      <c r="G988" s="2" t="s">
        <v>170</v>
      </c>
      <c r="H988" s="107"/>
      <c r="I988" s="2" t="s">
        <v>153</v>
      </c>
      <c r="K988" s="2" t="s">
        <v>162</v>
      </c>
      <c r="L988" t="s">
        <v>0</v>
      </c>
      <c r="M988" s="2" t="s">
        <v>165</v>
      </c>
      <c r="O988">
        <v>5</v>
      </c>
      <c r="P988" s="1" t="s">
        <v>1</v>
      </c>
      <c r="Q988">
        <v>5</v>
      </c>
      <c r="S988">
        <f t="shared" si="183"/>
        <v>0</v>
      </c>
      <c r="T988">
        <f t="shared" si="184"/>
        <v>1</v>
      </c>
      <c r="U988">
        <f t="shared" si="185"/>
        <v>0</v>
      </c>
    </row>
    <row r="989" spans="1:21">
      <c r="A989" s="379">
        <v>982</v>
      </c>
      <c r="B989" s="68">
        <v>62</v>
      </c>
      <c r="C989">
        <v>6</v>
      </c>
      <c r="D989" s="81">
        <v>32306</v>
      </c>
      <c r="E989" s="2" t="s">
        <v>143</v>
      </c>
      <c r="F989" s="94" t="s">
        <v>0</v>
      </c>
      <c r="G989" s="2" t="s">
        <v>170</v>
      </c>
      <c r="H989" s="107"/>
      <c r="I989" s="2" t="s">
        <v>153</v>
      </c>
      <c r="K989" s="2" t="s">
        <v>163</v>
      </c>
      <c r="L989" t="s">
        <v>0</v>
      </c>
      <c r="M989" s="2" t="s">
        <v>166</v>
      </c>
      <c r="O989">
        <v>5</v>
      </c>
      <c r="P989" s="1" t="s">
        <v>1</v>
      </c>
      <c r="Q989">
        <v>5</v>
      </c>
      <c r="S989">
        <f t="shared" si="183"/>
        <v>0</v>
      </c>
      <c r="T989">
        <f t="shared" si="184"/>
        <v>1</v>
      </c>
      <c r="U989">
        <f t="shared" si="185"/>
        <v>0</v>
      </c>
    </row>
    <row r="990" spans="1:21">
      <c r="A990" s="379">
        <v>983</v>
      </c>
      <c r="B990" s="68">
        <v>62</v>
      </c>
      <c r="C990">
        <v>7</v>
      </c>
      <c r="D990" s="81">
        <v>32306</v>
      </c>
      <c r="E990" s="2" t="s">
        <v>143</v>
      </c>
      <c r="F990" s="94" t="s">
        <v>0</v>
      </c>
      <c r="G990" s="2" t="s">
        <v>170</v>
      </c>
      <c r="H990" s="107"/>
      <c r="I990" s="2" t="s">
        <v>153</v>
      </c>
      <c r="K990" s="2" t="s">
        <v>164</v>
      </c>
      <c r="L990" t="s">
        <v>0</v>
      </c>
      <c r="M990" s="2" t="s">
        <v>167</v>
      </c>
      <c r="O990">
        <v>5</v>
      </c>
      <c r="P990" s="1" t="s">
        <v>1</v>
      </c>
      <c r="Q990">
        <v>5</v>
      </c>
      <c r="S990">
        <f t="shared" si="183"/>
        <v>0</v>
      </c>
      <c r="T990">
        <f t="shared" si="184"/>
        <v>1</v>
      </c>
      <c r="U990">
        <f t="shared" si="185"/>
        <v>0</v>
      </c>
    </row>
    <row r="991" spans="1:21">
      <c r="A991" s="379">
        <v>984</v>
      </c>
      <c r="B991" s="68">
        <v>62</v>
      </c>
      <c r="C991">
        <v>8</v>
      </c>
      <c r="D991" s="81">
        <v>32306</v>
      </c>
      <c r="E991" s="2" t="s">
        <v>143</v>
      </c>
      <c r="F991" s="94" t="s">
        <v>0</v>
      </c>
      <c r="G991" s="2" t="s">
        <v>170</v>
      </c>
      <c r="H991" s="107"/>
      <c r="I991" s="2" t="s">
        <v>153</v>
      </c>
      <c r="K991" s="2" t="s">
        <v>161</v>
      </c>
      <c r="L991" t="s">
        <v>0</v>
      </c>
      <c r="M991" s="2" t="s">
        <v>168</v>
      </c>
      <c r="O991">
        <v>5</v>
      </c>
      <c r="P991" s="1" t="s">
        <v>1</v>
      </c>
      <c r="Q991">
        <v>5</v>
      </c>
      <c r="S991">
        <f t="shared" si="183"/>
        <v>0</v>
      </c>
      <c r="T991">
        <f t="shared" si="184"/>
        <v>1</v>
      </c>
      <c r="U991">
        <f t="shared" si="185"/>
        <v>0</v>
      </c>
    </row>
    <row r="992" spans="1:21">
      <c r="A992" s="379">
        <v>985</v>
      </c>
      <c r="B992" s="68">
        <v>62</v>
      </c>
      <c r="C992">
        <v>9</v>
      </c>
      <c r="D992" s="81">
        <v>32306</v>
      </c>
      <c r="E992" s="2" t="s">
        <v>143</v>
      </c>
      <c r="F992" s="94" t="s">
        <v>0</v>
      </c>
      <c r="G992" s="2" t="s">
        <v>170</v>
      </c>
      <c r="H992" s="107"/>
      <c r="I992" s="2" t="s">
        <v>153</v>
      </c>
      <c r="K992" s="2" t="s">
        <v>164</v>
      </c>
      <c r="L992" t="s">
        <v>0</v>
      </c>
      <c r="M992" s="2" t="s">
        <v>166</v>
      </c>
      <c r="O992">
        <v>5</v>
      </c>
      <c r="P992" s="1" t="s">
        <v>1</v>
      </c>
      <c r="Q992">
        <v>5</v>
      </c>
      <c r="S992">
        <f t="shared" si="183"/>
        <v>0</v>
      </c>
      <c r="T992">
        <f t="shared" si="184"/>
        <v>1</v>
      </c>
      <c r="U992">
        <f t="shared" si="185"/>
        <v>0</v>
      </c>
    </row>
    <row r="993" spans="1:21">
      <c r="A993" s="379">
        <v>986</v>
      </c>
      <c r="B993" s="68">
        <v>62</v>
      </c>
      <c r="C993">
        <v>10</v>
      </c>
      <c r="D993" s="81">
        <v>32306</v>
      </c>
      <c r="E993" s="2" t="s">
        <v>143</v>
      </c>
      <c r="F993" s="94" t="s">
        <v>0</v>
      </c>
      <c r="G993" s="2" t="s">
        <v>170</v>
      </c>
      <c r="H993" s="107"/>
      <c r="I993" s="2" t="s">
        <v>153</v>
      </c>
      <c r="K993" s="2" t="s">
        <v>163</v>
      </c>
      <c r="L993" t="s">
        <v>0</v>
      </c>
      <c r="M993" s="2" t="s">
        <v>165</v>
      </c>
      <c r="O993">
        <v>5</v>
      </c>
      <c r="P993" s="1" t="s">
        <v>1</v>
      </c>
      <c r="Q993">
        <v>5</v>
      </c>
      <c r="S993">
        <f t="shared" si="183"/>
        <v>0</v>
      </c>
      <c r="T993">
        <f t="shared" si="184"/>
        <v>1</v>
      </c>
      <c r="U993">
        <f t="shared" si="185"/>
        <v>0</v>
      </c>
    </row>
    <row r="994" spans="1:21">
      <c r="A994" s="379">
        <v>987</v>
      </c>
      <c r="B994" s="68">
        <v>62</v>
      </c>
      <c r="C994">
        <v>11</v>
      </c>
      <c r="D994" s="81">
        <v>32306</v>
      </c>
      <c r="E994" s="2" t="s">
        <v>143</v>
      </c>
      <c r="F994" s="94" t="s">
        <v>0</v>
      </c>
      <c r="G994" s="2" t="s">
        <v>170</v>
      </c>
      <c r="H994" s="107"/>
      <c r="I994" s="2" t="s">
        <v>153</v>
      </c>
      <c r="K994" s="2" t="s">
        <v>162</v>
      </c>
      <c r="L994" t="s">
        <v>0</v>
      </c>
      <c r="M994" s="2" t="s">
        <v>168</v>
      </c>
      <c r="O994">
        <v>5</v>
      </c>
      <c r="P994" s="1" t="s">
        <v>1</v>
      </c>
      <c r="Q994">
        <v>5</v>
      </c>
      <c r="S994">
        <f t="shared" si="183"/>
        <v>0</v>
      </c>
      <c r="T994">
        <f t="shared" si="184"/>
        <v>1</v>
      </c>
      <c r="U994">
        <f t="shared" si="185"/>
        <v>0</v>
      </c>
    </row>
    <row r="995" spans="1:21">
      <c r="A995" s="379">
        <v>988</v>
      </c>
      <c r="B995" s="68">
        <v>62</v>
      </c>
      <c r="C995">
        <v>12</v>
      </c>
      <c r="D995" s="81">
        <v>32306</v>
      </c>
      <c r="E995" s="2" t="s">
        <v>143</v>
      </c>
      <c r="F995" s="94" t="s">
        <v>0</v>
      </c>
      <c r="G995" s="2" t="s">
        <v>170</v>
      </c>
      <c r="H995" s="107"/>
      <c r="I995" s="2" t="s">
        <v>153</v>
      </c>
      <c r="K995" s="2" t="s">
        <v>161</v>
      </c>
      <c r="L995" t="s">
        <v>0</v>
      </c>
      <c r="M995" s="2" t="s">
        <v>167</v>
      </c>
      <c r="O995">
        <v>5</v>
      </c>
      <c r="P995" s="1" t="s">
        <v>1</v>
      </c>
      <c r="Q995">
        <v>5</v>
      </c>
      <c r="S995">
        <f t="shared" si="183"/>
        <v>0</v>
      </c>
      <c r="T995">
        <f t="shared" si="184"/>
        <v>1</v>
      </c>
      <c r="U995">
        <f t="shared" si="185"/>
        <v>0</v>
      </c>
    </row>
    <row r="996" spans="1:21">
      <c r="A996" s="379">
        <v>989</v>
      </c>
      <c r="B996" s="68">
        <v>62</v>
      </c>
      <c r="C996">
        <v>13</v>
      </c>
      <c r="D996" s="81">
        <v>32306</v>
      </c>
      <c r="E996" s="2" t="s">
        <v>143</v>
      </c>
      <c r="F996" s="94" t="s">
        <v>0</v>
      </c>
      <c r="G996" s="2" t="s">
        <v>170</v>
      </c>
      <c r="H996" s="107"/>
      <c r="I996" s="2" t="s">
        <v>153</v>
      </c>
      <c r="K996" s="2" t="s">
        <v>161</v>
      </c>
      <c r="L996" t="s">
        <v>0</v>
      </c>
      <c r="M996" s="2" t="s">
        <v>166</v>
      </c>
      <c r="O996">
        <v>5</v>
      </c>
      <c r="P996" s="1" t="s">
        <v>1</v>
      </c>
      <c r="Q996">
        <v>5</v>
      </c>
      <c r="S996">
        <f t="shared" si="183"/>
        <v>0</v>
      </c>
      <c r="T996">
        <f t="shared" si="184"/>
        <v>1</v>
      </c>
      <c r="U996">
        <f t="shared" si="185"/>
        <v>0</v>
      </c>
    </row>
    <row r="997" spans="1:21">
      <c r="A997" s="379">
        <v>990</v>
      </c>
      <c r="B997" s="68">
        <v>62</v>
      </c>
      <c r="C997">
        <v>14</v>
      </c>
      <c r="D997" s="81">
        <v>32306</v>
      </c>
      <c r="E997" s="2" t="s">
        <v>143</v>
      </c>
      <c r="F997" s="94" t="s">
        <v>0</v>
      </c>
      <c r="G997" s="2" t="s">
        <v>170</v>
      </c>
      <c r="H997" s="107"/>
      <c r="I997" s="2" t="s">
        <v>153</v>
      </c>
      <c r="K997" s="2" t="s">
        <v>164</v>
      </c>
      <c r="L997" t="s">
        <v>0</v>
      </c>
      <c r="M997" s="2" t="s">
        <v>165</v>
      </c>
      <c r="O997">
        <v>5</v>
      </c>
      <c r="P997" s="1" t="s">
        <v>1</v>
      </c>
      <c r="Q997">
        <v>5</v>
      </c>
      <c r="S997">
        <f t="shared" si="183"/>
        <v>0</v>
      </c>
      <c r="T997">
        <f t="shared" si="184"/>
        <v>1</v>
      </c>
      <c r="U997">
        <f t="shared" si="185"/>
        <v>0</v>
      </c>
    </row>
    <row r="998" spans="1:21">
      <c r="A998" s="379">
        <v>991</v>
      </c>
      <c r="B998" s="68">
        <v>62</v>
      </c>
      <c r="C998">
        <v>15</v>
      </c>
      <c r="D998" s="81">
        <v>32306</v>
      </c>
      <c r="E998" s="2" t="s">
        <v>143</v>
      </c>
      <c r="F998" s="94" t="s">
        <v>0</v>
      </c>
      <c r="G998" s="2" t="s">
        <v>170</v>
      </c>
      <c r="H998" s="107"/>
      <c r="I998" s="2" t="s">
        <v>153</v>
      </c>
      <c r="K998" s="2" t="s">
        <v>163</v>
      </c>
      <c r="L998" t="s">
        <v>0</v>
      </c>
      <c r="M998" s="2" t="s">
        <v>168</v>
      </c>
      <c r="O998">
        <v>5</v>
      </c>
      <c r="P998" s="1" t="s">
        <v>1</v>
      </c>
      <c r="Q998">
        <v>5</v>
      </c>
      <c r="S998">
        <f t="shared" si="183"/>
        <v>0</v>
      </c>
      <c r="T998">
        <f t="shared" si="184"/>
        <v>1</v>
      </c>
      <c r="U998">
        <f t="shared" si="185"/>
        <v>0</v>
      </c>
    </row>
    <row r="999" spans="1:21">
      <c r="A999" s="379">
        <v>992</v>
      </c>
      <c r="B999" s="68">
        <v>62</v>
      </c>
      <c r="C999">
        <v>16</v>
      </c>
      <c r="D999" s="81">
        <v>32306</v>
      </c>
      <c r="E999" s="2" t="s">
        <v>143</v>
      </c>
      <c r="F999" s="94" t="s">
        <v>0</v>
      </c>
      <c r="G999" s="2" t="s">
        <v>170</v>
      </c>
      <c r="H999" s="107"/>
      <c r="I999" s="2" t="s">
        <v>153</v>
      </c>
      <c r="K999" s="2" t="s">
        <v>162</v>
      </c>
      <c r="L999" t="s">
        <v>0</v>
      </c>
      <c r="M999" s="2" t="s">
        <v>167</v>
      </c>
      <c r="O999">
        <v>5</v>
      </c>
      <c r="P999" s="1" t="s">
        <v>1</v>
      </c>
      <c r="Q999">
        <v>5</v>
      </c>
      <c r="S999">
        <f t="shared" si="183"/>
        <v>0</v>
      </c>
      <c r="T999">
        <f t="shared" si="184"/>
        <v>1</v>
      </c>
      <c r="U999">
        <f t="shared" si="185"/>
        <v>0</v>
      </c>
    </row>
    <row r="1000" spans="1:21">
      <c r="A1000" s="379">
        <v>993</v>
      </c>
      <c r="B1000" s="68">
        <v>63</v>
      </c>
      <c r="C1000">
        <v>1</v>
      </c>
      <c r="D1000" s="81">
        <v>32306</v>
      </c>
      <c r="E1000" s="2" t="s">
        <v>106</v>
      </c>
      <c r="F1000" s="94" t="s">
        <v>0</v>
      </c>
      <c r="G1000" s="2" t="s">
        <v>170</v>
      </c>
      <c r="H1000" s="107"/>
      <c r="I1000" s="2" t="s">
        <v>153</v>
      </c>
      <c r="K1000" s="2" t="s">
        <v>161</v>
      </c>
      <c r="L1000" t="s">
        <v>0</v>
      </c>
      <c r="M1000" s="2" t="s">
        <v>165</v>
      </c>
      <c r="O1000">
        <v>5</v>
      </c>
      <c r="P1000" s="1" t="s">
        <v>1</v>
      </c>
      <c r="Q1000">
        <v>0</v>
      </c>
      <c r="S1000">
        <f t="shared" si="183"/>
        <v>1</v>
      </c>
      <c r="T1000">
        <f t="shared" si="184"/>
        <v>0</v>
      </c>
      <c r="U1000">
        <f t="shared" si="185"/>
        <v>0</v>
      </c>
    </row>
    <row r="1001" spans="1:21">
      <c r="A1001" s="379">
        <v>994</v>
      </c>
      <c r="B1001" s="68">
        <v>63</v>
      </c>
      <c r="C1001">
        <v>2</v>
      </c>
      <c r="D1001" s="81">
        <v>32306</v>
      </c>
      <c r="E1001" s="2" t="s">
        <v>106</v>
      </c>
      <c r="F1001" s="94" t="s">
        <v>0</v>
      </c>
      <c r="G1001" s="2" t="s">
        <v>170</v>
      </c>
      <c r="H1001" s="107"/>
      <c r="I1001" s="2" t="s">
        <v>153</v>
      </c>
      <c r="K1001" s="2" t="s">
        <v>162</v>
      </c>
      <c r="L1001" t="s">
        <v>0</v>
      </c>
      <c r="M1001" s="2" t="s">
        <v>166</v>
      </c>
      <c r="O1001">
        <v>5</v>
      </c>
      <c r="P1001" s="1" t="s">
        <v>1</v>
      </c>
      <c r="Q1001">
        <v>0</v>
      </c>
      <c r="S1001">
        <f t="shared" ref="S1001:S1016" si="186">IF(O1001&gt;Q1001,1,0)</f>
        <v>1</v>
      </c>
      <c r="T1001">
        <f t="shared" ref="T1001:T1016" si="187">IF(ISNUMBER(Q1001),IF(O1001=Q1001,1,0),0)</f>
        <v>0</v>
      </c>
      <c r="U1001">
        <f t="shared" ref="U1001:U1016" si="188">IF(O1001&lt;Q1001,1,0)</f>
        <v>0</v>
      </c>
    </row>
    <row r="1002" spans="1:21">
      <c r="A1002" s="379">
        <v>995</v>
      </c>
      <c r="B1002" s="68">
        <v>63</v>
      </c>
      <c r="C1002">
        <v>3</v>
      </c>
      <c r="D1002" s="81">
        <v>32306</v>
      </c>
      <c r="E1002" s="2" t="s">
        <v>106</v>
      </c>
      <c r="F1002" s="94" t="s">
        <v>0</v>
      </c>
      <c r="G1002" s="2" t="s">
        <v>170</v>
      </c>
      <c r="H1002" s="107"/>
      <c r="I1002" s="2" t="s">
        <v>153</v>
      </c>
      <c r="K1002" s="2" t="s">
        <v>163</v>
      </c>
      <c r="L1002" t="s">
        <v>0</v>
      </c>
      <c r="M1002" s="2" t="s">
        <v>167</v>
      </c>
      <c r="O1002">
        <v>5</v>
      </c>
      <c r="P1002" s="1" t="s">
        <v>1</v>
      </c>
      <c r="Q1002">
        <v>0</v>
      </c>
      <c r="S1002">
        <f t="shared" si="186"/>
        <v>1</v>
      </c>
      <c r="T1002">
        <f t="shared" si="187"/>
        <v>0</v>
      </c>
      <c r="U1002">
        <f t="shared" si="188"/>
        <v>0</v>
      </c>
    </row>
    <row r="1003" spans="1:21">
      <c r="A1003" s="379">
        <v>996</v>
      </c>
      <c r="B1003" s="68">
        <v>63</v>
      </c>
      <c r="C1003">
        <v>4</v>
      </c>
      <c r="D1003" s="81">
        <v>32306</v>
      </c>
      <c r="E1003" s="2" t="s">
        <v>106</v>
      </c>
      <c r="F1003" s="94" t="s">
        <v>0</v>
      </c>
      <c r="G1003" s="2" t="s">
        <v>170</v>
      </c>
      <c r="H1003" s="107"/>
      <c r="I1003" s="2" t="s">
        <v>153</v>
      </c>
      <c r="K1003" s="2" t="s">
        <v>164</v>
      </c>
      <c r="L1003" t="s">
        <v>0</v>
      </c>
      <c r="M1003" s="2" t="s">
        <v>168</v>
      </c>
      <c r="O1003">
        <v>5</v>
      </c>
      <c r="P1003" s="1" t="s">
        <v>1</v>
      </c>
      <c r="Q1003">
        <v>0</v>
      </c>
      <c r="S1003">
        <f t="shared" si="186"/>
        <v>1</v>
      </c>
      <c r="T1003">
        <f t="shared" si="187"/>
        <v>0</v>
      </c>
      <c r="U1003">
        <f t="shared" si="188"/>
        <v>0</v>
      </c>
    </row>
    <row r="1004" spans="1:21">
      <c r="A1004" s="379">
        <v>997</v>
      </c>
      <c r="B1004" s="68">
        <v>63</v>
      </c>
      <c r="C1004">
        <v>5</v>
      </c>
      <c r="D1004" s="81">
        <v>32306</v>
      </c>
      <c r="E1004" s="2" t="s">
        <v>106</v>
      </c>
      <c r="F1004" s="94" t="s">
        <v>0</v>
      </c>
      <c r="G1004" s="2" t="s">
        <v>170</v>
      </c>
      <c r="H1004" s="107"/>
      <c r="I1004" s="2" t="s">
        <v>153</v>
      </c>
      <c r="K1004" s="2" t="s">
        <v>162</v>
      </c>
      <c r="L1004" t="s">
        <v>0</v>
      </c>
      <c r="M1004" s="2" t="s">
        <v>165</v>
      </c>
      <c r="O1004">
        <v>5</v>
      </c>
      <c r="P1004" s="1" t="s">
        <v>1</v>
      </c>
      <c r="Q1004">
        <v>0</v>
      </c>
      <c r="S1004">
        <f t="shared" si="186"/>
        <v>1</v>
      </c>
      <c r="T1004">
        <f t="shared" si="187"/>
        <v>0</v>
      </c>
      <c r="U1004">
        <f t="shared" si="188"/>
        <v>0</v>
      </c>
    </row>
    <row r="1005" spans="1:21">
      <c r="A1005" s="379">
        <v>998</v>
      </c>
      <c r="B1005" s="68">
        <v>63</v>
      </c>
      <c r="C1005">
        <v>6</v>
      </c>
      <c r="D1005" s="81">
        <v>32306</v>
      </c>
      <c r="E1005" s="2" t="s">
        <v>106</v>
      </c>
      <c r="F1005" s="94" t="s">
        <v>0</v>
      </c>
      <c r="G1005" s="2" t="s">
        <v>170</v>
      </c>
      <c r="H1005" s="107"/>
      <c r="I1005" s="2" t="s">
        <v>153</v>
      </c>
      <c r="K1005" s="2" t="s">
        <v>163</v>
      </c>
      <c r="L1005" t="s">
        <v>0</v>
      </c>
      <c r="M1005" s="2" t="s">
        <v>166</v>
      </c>
      <c r="O1005">
        <v>5</v>
      </c>
      <c r="P1005" s="1" t="s">
        <v>1</v>
      </c>
      <c r="Q1005">
        <v>0</v>
      </c>
      <c r="S1005">
        <f t="shared" si="186"/>
        <v>1</v>
      </c>
      <c r="T1005">
        <f t="shared" si="187"/>
        <v>0</v>
      </c>
      <c r="U1005">
        <f t="shared" si="188"/>
        <v>0</v>
      </c>
    </row>
    <row r="1006" spans="1:21">
      <c r="A1006" s="379">
        <v>999</v>
      </c>
      <c r="B1006" s="68">
        <v>63</v>
      </c>
      <c r="C1006">
        <v>7</v>
      </c>
      <c r="D1006" s="81">
        <v>32306</v>
      </c>
      <c r="E1006" s="2" t="s">
        <v>106</v>
      </c>
      <c r="F1006" s="94" t="s">
        <v>0</v>
      </c>
      <c r="G1006" s="2" t="s">
        <v>170</v>
      </c>
      <c r="H1006" s="107"/>
      <c r="I1006" s="2" t="s">
        <v>153</v>
      </c>
      <c r="K1006" s="2" t="s">
        <v>164</v>
      </c>
      <c r="L1006" t="s">
        <v>0</v>
      </c>
      <c r="M1006" s="2" t="s">
        <v>167</v>
      </c>
      <c r="O1006">
        <v>5</v>
      </c>
      <c r="P1006" s="1" t="s">
        <v>1</v>
      </c>
      <c r="Q1006">
        <v>0</v>
      </c>
      <c r="S1006">
        <f t="shared" si="186"/>
        <v>1</v>
      </c>
      <c r="T1006">
        <f t="shared" si="187"/>
        <v>0</v>
      </c>
      <c r="U1006">
        <f t="shared" si="188"/>
        <v>0</v>
      </c>
    </row>
    <row r="1007" spans="1:21">
      <c r="A1007" s="379">
        <v>1000</v>
      </c>
      <c r="B1007" s="68">
        <v>63</v>
      </c>
      <c r="C1007">
        <v>8</v>
      </c>
      <c r="D1007" s="81">
        <v>32306</v>
      </c>
      <c r="E1007" s="2" t="s">
        <v>106</v>
      </c>
      <c r="F1007" s="94" t="s">
        <v>0</v>
      </c>
      <c r="G1007" s="2" t="s">
        <v>170</v>
      </c>
      <c r="H1007" s="107"/>
      <c r="I1007" s="2" t="s">
        <v>153</v>
      </c>
      <c r="K1007" s="2" t="s">
        <v>161</v>
      </c>
      <c r="L1007" t="s">
        <v>0</v>
      </c>
      <c r="M1007" s="2" t="s">
        <v>168</v>
      </c>
      <c r="O1007">
        <v>5</v>
      </c>
      <c r="P1007" s="1" t="s">
        <v>1</v>
      </c>
      <c r="Q1007">
        <v>0</v>
      </c>
      <c r="S1007">
        <f t="shared" si="186"/>
        <v>1</v>
      </c>
      <c r="T1007">
        <f t="shared" si="187"/>
        <v>0</v>
      </c>
      <c r="U1007">
        <f t="shared" si="188"/>
        <v>0</v>
      </c>
    </row>
    <row r="1008" spans="1:21">
      <c r="A1008" s="379">
        <v>1001</v>
      </c>
      <c r="B1008" s="68">
        <v>63</v>
      </c>
      <c r="C1008">
        <v>9</v>
      </c>
      <c r="D1008" s="81">
        <v>32306</v>
      </c>
      <c r="E1008" s="2" t="s">
        <v>106</v>
      </c>
      <c r="F1008" s="94" t="s">
        <v>0</v>
      </c>
      <c r="G1008" s="2" t="s">
        <v>170</v>
      </c>
      <c r="H1008" s="107"/>
      <c r="I1008" s="2" t="s">
        <v>153</v>
      </c>
      <c r="K1008" s="2" t="s">
        <v>164</v>
      </c>
      <c r="L1008" t="s">
        <v>0</v>
      </c>
      <c r="M1008" s="2" t="s">
        <v>166</v>
      </c>
      <c r="O1008">
        <v>5</v>
      </c>
      <c r="P1008" s="1" t="s">
        <v>1</v>
      </c>
      <c r="Q1008">
        <v>0</v>
      </c>
      <c r="S1008">
        <f t="shared" si="186"/>
        <v>1</v>
      </c>
      <c r="T1008">
        <f t="shared" si="187"/>
        <v>0</v>
      </c>
      <c r="U1008">
        <f t="shared" si="188"/>
        <v>0</v>
      </c>
    </row>
    <row r="1009" spans="1:21">
      <c r="A1009" s="379">
        <v>1002</v>
      </c>
      <c r="B1009" s="68">
        <v>63</v>
      </c>
      <c r="C1009">
        <v>10</v>
      </c>
      <c r="D1009" s="81">
        <v>32306</v>
      </c>
      <c r="E1009" s="2" t="s">
        <v>106</v>
      </c>
      <c r="F1009" s="94" t="s">
        <v>0</v>
      </c>
      <c r="G1009" s="2" t="s">
        <v>170</v>
      </c>
      <c r="H1009" s="107"/>
      <c r="I1009" s="2" t="s">
        <v>153</v>
      </c>
      <c r="K1009" s="2" t="s">
        <v>163</v>
      </c>
      <c r="L1009" t="s">
        <v>0</v>
      </c>
      <c r="M1009" s="2" t="s">
        <v>165</v>
      </c>
      <c r="O1009">
        <v>5</v>
      </c>
      <c r="P1009" s="1" t="s">
        <v>1</v>
      </c>
      <c r="Q1009">
        <v>0</v>
      </c>
      <c r="S1009">
        <f t="shared" si="186"/>
        <v>1</v>
      </c>
      <c r="T1009">
        <f t="shared" si="187"/>
        <v>0</v>
      </c>
      <c r="U1009">
        <f t="shared" si="188"/>
        <v>0</v>
      </c>
    </row>
    <row r="1010" spans="1:21">
      <c r="A1010" s="379">
        <v>1003</v>
      </c>
      <c r="B1010" s="68">
        <v>63</v>
      </c>
      <c r="C1010">
        <v>11</v>
      </c>
      <c r="D1010" s="81">
        <v>32306</v>
      </c>
      <c r="E1010" s="2" t="s">
        <v>106</v>
      </c>
      <c r="F1010" s="94" t="s">
        <v>0</v>
      </c>
      <c r="G1010" s="2" t="s">
        <v>170</v>
      </c>
      <c r="H1010" s="107"/>
      <c r="I1010" s="2" t="s">
        <v>153</v>
      </c>
      <c r="K1010" s="2" t="s">
        <v>162</v>
      </c>
      <c r="L1010" t="s">
        <v>0</v>
      </c>
      <c r="M1010" s="2" t="s">
        <v>168</v>
      </c>
      <c r="O1010">
        <v>5</v>
      </c>
      <c r="P1010" s="1" t="s">
        <v>1</v>
      </c>
      <c r="Q1010">
        <v>0</v>
      </c>
      <c r="S1010">
        <f t="shared" si="186"/>
        <v>1</v>
      </c>
      <c r="T1010">
        <f t="shared" si="187"/>
        <v>0</v>
      </c>
      <c r="U1010">
        <f t="shared" si="188"/>
        <v>0</v>
      </c>
    </row>
    <row r="1011" spans="1:21">
      <c r="A1011" s="379">
        <v>1004</v>
      </c>
      <c r="B1011" s="68">
        <v>63</v>
      </c>
      <c r="C1011">
        <v>12</v>
      </c>
      <c r="D1011" s="81">
        <v>32306</v>
      </c>
      <c r="E1011" s="2" t="s">
        <v>106</v>
      </c>
      <c r="F1011" s="94" t="s">
        <v>0</v>
      </c>
      <c r="G1011" s="2" t="s">
        <v>170</v>
      </c>
      <c r="H1011" s="107"/>
      <c r="I1011" s="2" t="s">
        <v>153</v>
      </c>
      <c r="K1011" s="2" t="s">
        <v>161</v>
      </c>
      <c r="L1011" t="s">
        <v>0</v>
      </c>
      <c r="M1011" s="2" t="s">
        <v>167</v>
      </c>
      <c r="O1011">
        <v>5</v>
      </c>
      <c r="P1011" s="1" t="s">
        <v>1</v>
      </c>
      <c r="Q1011">
        <v>0</v>
      </c>
      <c r="S1011">
        <f t="shared" si="186"/>
        <v>1</v>
      </c>
      <c r="T1011">
        <f t="shared" si="187"/>
        <v>0</v>
      </c>
      <c r="U1011">
        <f t="shared" si="188"/>
        <v>0</v>
      </c>
    </row>
    <row r="1012" spans="1:21">
      <c r="A1012" s="379">
        <v>1005</v>
      </c>
      <c r="B1012" s="68">
        <v>63</v>
      </c>
      <c r="C1012">
        <v>13</v>
      </c>
      <c r="D1012" s="81">
        <v>32306</v>
      </c>
      <c r="E1012" s="2" t="s">
        <v>106</v>
      </c>
      <c r="F1012" s="94" t="s">
        <v>0</v>
      </c>
      <c r="G1012" s="2" t="s">
        <v>170</v>
      </c>
      <c r="H1012" s="107"/>
      <c r="I1012" s="2" t="s">
        <v>153</v>
      </c>
      <c r="K1012" s="2" t="s">
        <v>161</v>
      </c>
      <c r="L1012" t="s">
        <v>0</v>
      </c>
      <c r="M1012" s="2" t="s">
        <v>166</v>
      </c>
      <c r="O1012">
        <v>5</v>
      </c>
      <c r="P1012" s="1" t="s">
        <v>1</v>
      </c>
      <c r="Q1012">
        <v>0</v>
      </c>
      <c r="S1012">
        <f t="shared" si="186"/>
        <v>1</v>
      </c>
      <c r="T1012">
        <f t="shared" si="187"/>
        <v>0</v>
      </c>
      <c r="U1012">
        <f t="shared" si="188"/>
        <v>0</v>
      </c>
    </row>
    <row r="1013" spans="1:21">
      <c r="A1013" s="379">
        <v>1006</v>
      </c>
      <c r="B1013" s="68">
        <v>63</v>
      </c>
      <c r="C1013">
        <v>14</v>
      </c>
      <c r="D1013" s="81">
        <v>32306</v>
      </c>
      <c r="E1013" s="2" t="s">
        <v>106</v>
      </c>
      <c r="F1013" s="94" t="s">
        <v>0</v>
      </c>
      <c r="G1013" s="2" t="s">
        <v>170</v>
      </c>
      <c r="H1013" s="107"/>
      <c r="I1013" s="2" t="s">
        <v>153</v>
      </c>
      <c r="K1013" s="2" t="s">
        <v>164</v>
      </c>
      <c r="L1013" t="s">
        <v>0</v>
      </c>
      <c r="M1013" s="2" t="s">
        <v>165</v>
      </c>
      <c r="O1013">
        <v>5</v>
      </c>
      <c r="P1013" s="1" t="s">
        <v>1</v>
      </c>
      <c r="Q1013">
        <v>0</v>
      </c>
      <c r="S1013">
        <f t="shared" si="186"/>
        <v>1</v>
      </c>
      <c r="T1013">
        <f t="shared" si="187"/>
        <v>0</v>
      </c>
      <c r="U1013">
        <f t="shared" si="188"/>
        <v>0</v>
      </c>
    </row>
    <row r="1014" spans="1:21">
      <c r="A1014" s="379">
        <v>1007</v>
      </c>
      <c r="B1014" s="68">
        <v>63</v>
      </c>
      <c r="C1014">
        <v>15</v>
      </c>
      <c r="D1014" s="81">
        <v>32306</v>
      </c>
      <c r="E1014" s="2" t="s">
        <v>106</v>
      </c>
      <c r="F1014" s="94" t="s">
        <v>0</v>
      </c>
      <c r="G1014" s="2" t="s">
        <v>170</v>
      </c>
      <c r="H1014" s="107"/>
      <c r="I1014" s="2" t="s">
        <v>153</v>
      </c>
      <c r="K1014" s="2" t="s">
        <v>163</v>
      </c>
      <c r="L1014" t="s">
        <v>0</v>
      </c>
      <c r="M1014" s="2" t="s">
        <v>168</v>
      </c>
      <c r="O1014">
        <v>5</v>
      </c>
      <c r="P1014" s="1" t="s">
        <v>1</v>
      </c>
      <c r="Q1014">
        <v>0</v>
      </c>
      <c r="S1014">
        <f t="shared" si="186"/>
        <v>1</v>
      </c>
      <c r="T1014">
        <f t="shared" si="187"/>
        <v>0</v>
      </c>
      <c r="U1014">
        <f t="shared" si="188"/>
        <v>0</v>
      </c>
    </row>
    <row r="1015" spans="1:21">
      <c r="A1015" s="379">
        <v>1008</v>
      </c>
      <c r="B1015" s="68">
        <v>63</v>
      </c>
      <c r="C1015">
        <v>16</v>
      </c>
      <c r="D1015" s="81">
        <v>32306</v>
      </c>
      <c r="E1015" s="2" t="s">
        <v>106</v>
      </c>
      <c r="F1015" s="94" t="s">
        <v>0</v>
      </c>
      <c r="G1015" s="2" t="s">
        <v>170</v>
      </c>
      <c r="H1015" s="107"/>
      <c r="I1015" s="2" t="s">
        <v>153</v>
      </c>
      <c r="K1015" s="2" t="s">
        <v>162</v>
      </c>
      <c r="L1015" t="s">
        <v>0</v>
      </c>
      <c r="M1015" s="2" t="s">
        <v>167</v>
      </c>
      <c r="O1015">
        <v>5</v>
      </c>
      <c r="P1015" s="1" t="s">
        <v>1</v>
      </c>
      <c r="Q1015">
        <v>0</v>
      </c>
      <c r="S1015">
        <f t="shared" si="186"/>
        <v>1</v>
      </c>
      <c r="T1015">
        <f t="shared" si="187"/>
        <v>0</v>
      </c>
      <c r="U1015">
        <f t="shared" si="188"/>
        <v>0</v>
      </c>
    </row>
    <row r="1016" spans="1:21">
      <c r="A1016" s="379">
        <v>1009</v>
      </c>
      <c r="B1016" s="68">
        <v>64</v>
      </c>
      <c r="C1016">
        <v>1</v>
      </c>
      <c r="D1016" s="81">
        <v>32306</v>
      </c>
      <c r="E1016" s="2" t="s">
        <v>113</v>
      </c>
      <c r="F1016" s="94" t="s">
        <v>0</v>
      </c>
      <c r="G1016" s="2" t="s">
        <v>170</v>
      </c>
      <c r="H1016" s="107"/>
      <c r="I1016" s="2" t="s">
        <v>153</v>
      </c>
      <c r="K1016" s="2" t="s">
        <v>161</v>
      </c>
      <c r="L1016" t="s">
        <v>0</v>
      </c>
      <c r="M1016" s="2" t="s">
        <v>165</v>
      </c>
      <c r="O1016">
        <v>5</v>
      </c>
      <c r="P1016" s="1" t="s">
        <v>1</v>
      </c>
      <c r="Q1016">
        <v>0</v>
      </c>
      <c r="S1016">
        <f t="shared" si="186"/>
        <v>1</v>
      </c>
      <c r="T1016">
        <f t="shared" si="187"/>
        <v>0</v>
      </c>
      <c r="U1016">
        <f t="shared" si="188"/>
        <v>0</v>
      </c>
    </row>
    <row r="1017" spans="1:21">
      <c r="A1017" s="379">
        <v>1010</v>
      </c>
      <c r="B1017" s="68">
        <v>64</v>
      </c>
      <c r="C1017">
        <v>2</v>
      </c>
      <c r="D1017" s="81">
        <v>32306</v>
      </c>
      <c r="E1017" s="2" t="s">
        <v>113</v>
      </c>
      <c r="F1017" s="94" t="s">
        <v>0</v>
      </c>
      <c r="G1017" s="2" t="s">
        <v>170</v>
      </c>
      <c r="H1017" s="107"/>
      <c r="I1017" s="2" t="s">
        <v>153</v>
      </c>
      <c r="K1017" s="2" t="s">
        <v>162</v>
      </c>
      <c r="L1017" t="s">
        <v>0</v>
      </c>
      <c r="M1017" s="2" t="s">
        <v>166</v>
      </c>
      <c r="O1017">
        <v>5</v>
      </c>
      <c r="P1017" s="1" t="s">
        <v>1</v>
      </c>
      <c r="Q1017">
        <v>0</v>
      </c>
      <c r="S1017">
        <f t="shared" ref="S1017:S1032" si="189">IF(O1017&gt;Q1017,1,0)</f>
        <v>1</v>
      </c>
      <c r="T1017">
        <f t="shared" ref="T1017:T1032" si="190">IF(ISNUMBER(Q1017),IF(O1017=Q1017,1,0),0)</f>
        <v>0</v>
      </c>
      <c r="U1017">
        <f t="shared" ref="U1017:U1032" si="191">IF(O1017&lt;Q1017,1,0)</f>
        <v>0</v>
      </c>
    </row>
    <row r="1018" spans="1:21">
      <c r="A1018" s="379">
        <v>1011</v>
      </c>
      <c r="B1018" s="68">
        <v>64</v>
      </c>
      <c r="C1018">
        <v>3</v>
      </c>
      <c r="D1018" s="81">
        <v>32306</v>
      </c>
      <c r="E1018" s="2" t="s">
        <v>113</v>
      </c>
      <c r="F1018" s="94" t="s">
        <v>0</v>
      </c>
      <c r="G1018" s="2" t="s">
        <v>170</v>
      </c>
      <c r="H1018" s="107"/>
      <c r="I1018" s="2" t="s">
        <v>153</v>
      </c>
      <c r="K1018" s="2" t="s">
        <v>163</v>
      </c>
      <c r="L1018" t="s">
        <v>0</v>
      </c>
      <c r="M1018" s="2" t="s">
        <v>167</v>
      </c>
      <c r="O1018">
        <v>5</v>
      </c>
      <c r="P1018" s="1" t="s">
        <v>1</v>
      </c>
      <c r="Q1018">
        <v>0</v>
      </c>
      <c r="S1018">
        <f t="shared" si="189"/>
        <v>1</v>
      </c>
      <c r="T1018">
        <f t="shared" si="190"/>
        <v>0</v>
      </c>
      <c r="U1018">
        <f t="shared" si="191"/>
        <v>0</v>
      </c>
    </row>
    <row r="1019" spans="1:21">
      <c r="A1019" s="379">
        <v>1012</v>
      </c>
      <c r="B1019" s="68">
        <v>64</v>
      </c>
      <c r="C1019">
        <v>4</v>
      </c>
      <c r="D1019" s="81">
        <v>32306</v>
      </c>
      <c r="E1019" s="2" t="s">
        <v>113</v>
      </c>
      <c r="F1019" s="94" t="s">
        <v>0</v>
      </c>
      <c r="G1019" s="2" t="s">
        <v>170</v>
      </c>
      <c r="H1019" s="107"/>
      <c r="I1019" s="2" t="s">
        <v>153</v>
      </c>
      <c r="K1019" s="2" t="s">
        <v>164</v>
      </c>
      <c r="L1019" t="s">
        <v>0</v>
      </c>
      <c r="M1019" s="2" t="s">
        <v>168</v>
      </c>
      <c r="O1019">
        <v>5</v>
      </c>
      <c r="P1019" s="1" t="s">
        <v>1</v>
      </c>
      <c r="Q1019">
        <v>0</v>
      </c>
      <c r="S1019">
        <f t="shared" si="189"/>
        <v>1</v>
      </c>
      <c r="T1019">
        <f t="shared" si="190"/>
        <v>0</v>
      </c>
      <c r="U1019">
        <f t="shared" si="191"/>
        <v>0</v>
      </c>
    </row>
    <row r="1020" spans="1:21">
      <c r="A1020" s="379">
        <v>1013</v>
      </c>
      <c r="B1020" s="68">
        <v>64</v>
      </c>
      <c r="C1020">
        <v>5</v>
      </c>
      <c r="D1020" s="81">
        <v>32306</v>
      </c>
      <c r="E1020" s="2" t="s">
        <v>113</v>
      </c>
      <c r="F1020" s="94" t="s">
        <v>0</v>
      </c>
      <c r="G1020" s="2" t="s">
        <v>170</v>
      </c>
      <c r="H1020" s="107"/>
      <c r="I1020" s="2" t="s">
        <v>153</v>
      </c>
      <c r="K1020" s="2" t="s">
        <v>162</v>
      </c>
      <c r="L1020" t="s">
        <v>0</v>
      </c>
      <c r="M1020" s="2" t="s">
        <v>165</v>
      </c>
      <c r="O1020">
        <v>5</v>
      </c>
      <c r="P1020" s="1" t="s">
        <v>1</v>
      </c>
      <c r="Q1020">
        <v>0</v>
      </c>
      <c r="S1020">
        <f t="shared" si="189"/>
        <v>1</v>
      </c>
      <c r="T1020">
        <f t="shared" si="190"/>
        <v>0</v>
      </c>
      <c r="U1020">
        <f t="shared" si="191"/>
        <v>0</v>
      </c>
    </row>
    <row r="1021" spans="1:21">
      <c r="A1021" s="379">
        <v>1014</v>
      </c>
      <c r="B1021" s="68">
        <v>64</v>
      </c>
      <c r="C1021">
        <v>6</v>
      </c>
      <c r="D1021" s="81">
        <v>32306</v>
      </c>
      <c r="E1021" s="2" t="s">
        <v>113</v>
      </c>
      <c r="F1021" s="94" t="s">
        <v>0</v>
      </c>
      <c r="G1021" s="2" t="s">
        <v>170</v>
      </c>
      <c r="H1021" s="107"/>
      <c r="I1021" s="2" t="s">
        <v>153</v>
      </c>
      <c r="K1021" s="2" t="s">
        <v>163</v>
      </c>
      <c r="L1021" t="s">
        <v>0</v>
      </c>
      <c r="M1021" s="2" t="s">
        <v>166</v>
      </c>
      <c r="O1021">
        <v>5</v>
      </c>
      <c r="P1021" s="1" t="s">
        <v>1</v>
      </c>
      <c r="Q1021">
        <v>0</v>
      </c>
      <c r="S1021">
        <f t="shared" si="189"/>
        <v>1</v>
      </c>
      <c r="T1021">
        <f t="shared" si="190"/>
        <v>0</v>
      </c>
      <c r="U1021">
        <f t="shared" si="191"/>
        <v>0</v>
      </c>
    </row>
    <row r="1022" spans="1:21">
      <c r="A1022" s="379">
        <v>1015</v>
      </c>
      <c r="B1022" s="68">
        <v>64</v>
      </c>
      <c r="C1022">
        <v>7</v>
      </c>
      <c r="D1022" s="81">
        <v>32306</v>
      </c>
      <c r="E1022" s="2" t="s">
        <v>113</v>
      </c>
      <c r="F1022" s="94" t="s">
        <v>0</v>
      </c>
      <c r="G1022" s="2" t="s">
        <v>170</v>
      </c>
      <c r="H1022" s="107"/>
      <c r="I1022" s="2" t="s">
        <v>153</v>
      </c>
      <c r="K1022" s="2" t="s">
        <v>164</v>
      </c>
      <c r="L1022" t="s">
        <v>0</v>
      </c>
      <c r="M1022" s="2" t="s">
        <v>167</v>
      </c>
      <c r="O1022">
        <v>5</v>
      </c>
      <c r="P1022" s="1" t="s">
        <v>1</v>
      </c>
      <c r="Q1022">
        <v>0</v>
      </c>
      <c r="S1022">
        <f t="shared" si="189"/>
        <v>1</v>
      </c>
      <c r="T1022">
        <f t="shared" si="190"/>
        <v>0</v>
      </c>
      <c r="U1022">
        <f t="shared" si="191"/>
        <v>0</v>
      </c>
    </row>
    <row r="1023" spans="1:21">
      <c r="A1023" s="379">
        <v>1016</v>
      </c>
      <c r="B1023" s="68">
        <v>64</v>
      </c>
      <c r="C1023">
        <v>8</v>
      </c>
      <c r="D1023" s="81">
        <v>32306</v>
      </c>
      <c r="E1023" s="2" t="s">
        <v>113</v>
      </c>
      <c r="F1023" s="94" t="s">
        <v>0</v>
      </c>
      <c r="G1023" s="2" t="s">
        <v>170</v>
      </c>
      <c r="H1023" s="107"/>
      <c r="I1023" s="2" t="s">
        <v>153</v>
      </c>
      <c r="K1023" s="2" t="s">
        <v>161</v>
      </c>
      <c r="L1023" t="s">
        <v>0</v>
      </c>
      <c r="M1023" s="2" t="s">
        <v>168</v>
      </c>
      <c r="O1023">
        <v>5</v>
      </c>
      <c r="P1023" s="1" t="s">
        <v>1</v>
      </c>
      <c r="Q1023">
        <v>0</v>
      </c>
      <c r="S1023">
        <f t="shared" si="189"/>
        <v>1</v>
      </c>
      <c r="T1023">
        <f t="shared" si="190"/>
        <v>0</v>
      </c>
      <c r="U1023">
        <f t="shared" si="191"/>
        <v>0</v>
      </c>
    </row>
    <row r="1024" spans="1:21">
      <c r="A1024" s="379">
        <v>1017</v>
      </c>
      <c r="B1024" s="68">
        <v>64</v>
      </c>
      <c r="C1024">
        <v>9</v>
      </c>
      <c r="D1024" s="81">
        <v>32306</v>
      </c>
      <c r="E1024" s="2" t="s">
        <v>113</v>
      </c>
      <c r="F1024" s="94" t="s">
        <v>0</v>
      </c>
      <c r="G1024" s="2" t="s">
        <v>170</v>
      </c>
      <c r="H1024" s="107"/>
      <c r="I1024" s="2" t="s">
        <v>153</v>
      </c>
      <c r="K1024" s="2" t="s">
        <v>164</v>
      </c>
      <c r="L1024" t="s">
        <v>0</v>
      </c>
      <c r="M1024" s="2" t="s">
        <v>166</v>
      </c>
      <c r="O1024">
        <v>5</v>
      </c>
      <c r="P1024" s="1" t="s">
        <v>1</v>
      </c>
      <c r="Q1024">
        <v>0</v>
      </c>
      <c r="S1024">
        <f t="shared" si="189"/>
        <v>1</v>
      </c>
      <c r="T1024">
        <f t="shared" si="190"/>
        <v>0</v>
      </c>
      <c r="U1024">
        <f t="shared" si="191"/>
        <v>0</v>
      </c>
    </row>
    <row r="1025" spans="1:21">
      <c r="A1025" s="379">
        <v>1018</v>
      </c>
      <c r="B1025" s="68">
        <v>64</v>
      </c>
      <c r="C1025">
        <v>10</v>
      </c>
      <c r="D1025" s="81">
        <v>32306</v>
      </c>
      <c r="E1025" s="2" t="s">
        <v>113</v>
      </c>
      <c r="F1025" s="94" t="s">
        <v>0</v>
      </c>
      <c r="G1025" s="2" t="s">
        <v>170</v>
      </c>
      <c r="H1025" s="107"/>
      <c r="I1025" s="2" t="s">
        <v>153</v>
      </c>
      <c r="K1025" s="2" t="s">
        <v>163</v>
      </c>
      <c r="L1025" t="s">
        <v>0</v>
      </c>
      <c r="M1025" s="2" t="s">
        <v>165</v>
      </c>
      <c r="O1025">
        <v>5</v>
      </c>
      <c r="P1025" s="1" t="s">
        <v>1</v>
      </c>
      <c r="Q1025">
        <v>0</v>
      </c>
      <c r="S1025">
        <f t="shared" si="189"/>
        <v>1</v>
      </c>
      <c r="T1025">
        <f t="shared" si="190"/>
        <v>0</v>
      </c>
      <c r="U1025">
        <f t="shared" si="191"/>
        <v>0</v>
      </c>
    </row>
    <row r="1026" spans="1:21">
      <c r="A1026" s="379">
        <v>1019</v>
      </c>
      <c r="B1026" s="68">
        <v>64</v>
      </c>
      <c r="C1026">
        <v>11</v>
      </c>
      <c r="D1026" s="81">
        <v>32306</v>
      </c>
      <c r="E1026" s="2" t="s">
        <v>113</v>
      </c>
      <c r="F1026" s="94" t="s">
        <v>0</v>
      </c>
      <c r="G1026" s="2" t="s">
        <v>170</v>
      </c>
      <c r="H1026" s="107"/>
      <c r="I1026" s="2" t="s">
        <v>153</v>
      </c>
      <c r="K1026" s="2" t="s">
        <v>162</v>
      </c>
      <c r="L1026" t="s">
        <v>0</v>
      </c>
      <c r="M1026" s="2" t="s">
        <v>168</v>
      </c>
      <c r="O1026">
        <v>5</v>
      </c>
      <c r="P1026" s="1" t="s">
        <v>1</v>
      </c>
      <c r="Q1026">
        <v>0</v>
      </c>
      <c r="S1026">
        <f t="shared" si="189"/>
        <v>1</v>
      </c>
      <c r="T1026">
        <f t="shared" si="190"/>
        <v>0</v>
      </c>
      <c r="U1026">
        <f t="shared" si="191"/>
        <v>0</v>
      </c>
    </row>
    <row r="1027" spans="1:21">
      <c r="A1027" s="379">
        <v>1020</v>
      </c>
      <c r="B1027" s="68">
        <v>64</v>
      </c>
      <c r="C1027">
        <v>12</v>
      </c>
      <c r="D1027" s="81">
        <v>32306</v>
      </c>
      <c r="E1027" s="2" t="s">
        <v>113</v>
      </c>
      <c r="F1027" s="94" t="s">
        <v>0</v>
      </c>
      <c r="G1027" s="2" t="s">
        <v>170</v>
      </c>
      <c r="H1027" s="107"/>
      <c r="I1027" s="2" t="s">
        <v>153</v>
      </c>
      <c r="K1027" s="2" t="s">
        <v>161</v>
      </c>
      <c r="L1027" t="s">
        <v>0</v>
      </c>
      <c r="M1027" s="2" t="s">
        <v>167</v>
      </c>
      <c r="O1027">
        <v>5</v>
      </c>
      <c r="P1027" s="1" t="s">
        <v>1</v>
      </c>
      <c r="Q1027">
        <v>0</v>
      </c>
      <c r="S1027">
        <f t="shared" si="189"/>
        <v>1</v>
      </c>
      <c r="T1027">
        <f t="shared" si="190"/>
        <v>0</v>
      </c>
      <c r="U1027">
        <f t="shared" si="191"/>
        <v>0</v>
      </c>
    </row>
    <row r="1028" spans="1:21">
      <c r="A1028" s="379">
        <v>1021</v>
      </c>
      <c r="B1028" s="68">
        <v>64</v>
      </c>
      <c r="C1028">
        <v>13</v>
      </c>
      <c r="D1028" s="81">
        <v>32306</v>
      </c>
      <c r="E1028" s="2" t="s">
        <v>113</v>
      </c>
      <c r="F1028" s="94" t="s">
        <v>0</v>
      </c>
      <c r="G1028" s="2" t="s">
        <v>170</v>
      </c>
      <c r="H1028" s="107"/>
      <c r="I1028" s="2" t="s">
        <v>153</v>
      </c>
      <c r="K1028" s="2" t="s">
        <v>161</v>
      </c>
      <c r="L1028" t="s">
        <v>0</v>
      </c>
      <c r="M1028" s="2" t="s">
        <v>166</v>
      </c>
      <c r="O1028">
        <v>5</v>
      </c>
      <c r="P1028" s="1" t="s">
        <v>1</v>
      </c>
      <c r="Q1028">
        <v>0</v>
      </c>
      <c r="S1028">
        <f t="shared" si="189"/>
        <v>1</v>
      </c>
      <c r="T1028">
        <f t="shared" si="190"/>
        <v>0</v>
      </c>
      <c r="U1028">
        <f t="shared" si="191"/>
        <v>0</v>
      </c>
    </row>
    <row r="1029" spans="1:21">
      <c r="A1029" s="379">
        <v>1022</v>
      </c>
      <c r="B1029" s="68">
        <v>64</v>
      </c>
      <c r="C1029">
        <v>14</v>
      </c>
      <c r="D1029" s="81">
        <v>32306</v>
      </c>
      <c r="E1029" s="2" t="s">
        <v>113</v>
      </c>
      <c r="F1029" s="94" t="s">
        <v>0</v>
      </c>
      <c r="G1029" s="2" t="s">
        <v>170</v>
      </c>
      <c r="H1029" s="107"/>
      <c r="I1029" s="2" t="s">
        <v>153</v>
      </c>
      <c r="K1029" s="2" t="s">
        <v>164</v>
      </c>
      <c r="L1029" t="s">
        <v>0</v>
      </c>
      <c r="M1029" s="2" t="s">
        <v>165</v>
      </c>
      <c r="O1029">
        <v>5</v>
      </c>
      <c r="P1029" s="1" t="s">
        <v>1</v>
      </c>
      <c r="Q1029">
        <v>0</v>
      </c>
      <c r="S1029">
        <f t="shared" si="189"/>
        <v>1</v>
      </c>
      <c r="T1029">
        <f t="shared" si="190"/>
        <v>0</v>
      </c>
      <c r="U1029">
        <f t="shared" si="191"/>
        <v>0</v>
      </c>
    </row>
    <row r="1030" spans="1:21">
      <c r="A1030" s="379">
        <v>1023</v>
      </c>
      <c r="B1030" s="68">
        <v>64</v>
      </c>
      <c r="C1030">
        <v>15</v>
      </c>
      <c r="D1030" s="81">
        <v>32306</v>
      </c>
      <c r="E1030" s="2" t="s">
        <v>113</v>
      </c>
      <c r="F1030" s="94" t="s">
        <v>0</v>
      </c>
      <c r="G1030" s="2" t="s">
        <v>170</v>
      </c>
      <c r="H1030" s="107"/>
      <c r="I1030" s="2" t="s">
        <v>153</v>
      </c>
      <c r="K1030" s="2" t="s">
        <v>163</v>
      </c>
      <c r="L1030" t="s">
        <v>0</v>
      </c>
      <c r="M1030" s="2" t="s">
        <v>168</v>
      </c>
      <c r="O1030">
        <v>5</v>
      </c>
      <c r="P1030" s="1" t="s">
        <v>1</v>
      </c>
      <c r="Q1030">
        <v>0</v>
      </c>
      <c r="S1030">
        <f t="shared" si="189"/>
        <v>1</v>
      </c>
      <c r="T1030">
        <f t="shared" si="190"/>
        <v>0</v>
      </c>
      <c r="U1030">
        <f t="shared" si="191"/>
        <v>0</v>
      </c>
    </row>
    <row r="1031" spans="1:21">
      <c r="A1031" s="379">
        <v>1024</v>
      </c>
      <c r="B1031" s="68">
        <v>64</v>
      </c>
      <c r="C1031">
        <v>16</v>
      </c>
      <c r="D1031" s="81">
        <v>32306</v>
      </c>
      <c r="E1031" s="2" t="s">
        <v>113</v>
      </c>
      <c r="F1031" s="94" t="s">
        <v>0</v>
      </c>
      <c r="G1031" s="2" t="s">
        <v>170</v>
      </c>
      <c r="H1031" s="107"/>
      <c r="I1031" s="2" t="s">
        <v>153</v>
      </c>
      <c r="K1031" s="2" t="s">
        <v>162</v>
      </c>
      <c r="L1031" t="s">
        <v>0</v>
      </c>
      <c r="M1031" s="2" t="s">
        <v>167</v>
      </c>
      <c r="O1031">
        <v>5</v>
      </c>
      <c r="P1031" s="1" t="s">
        <v>1</v>
      </c>
      <c r="Q1031">
        <v>0</v>
      </c>
      <c r="S1031">
        <f t="shared" si="189"/>
        <v>1</v>
      </c>
      <c r="T1031">
        <f t="shared" si="190"/>
        <v>0</v>
      </c>
      <c r="U1031">
        <f t="shared" si="191"/>
        <v>0</v>
      </c>
    </row>
    <row r="1032" spans="1:21">
      <c r="A1032" s="379">
        <v>1025</v>
      </c>
      <c r="B1032" s="68">
        <v>65</v>
      </c>
      <c r="C1032">
        <v>1</v>
      </c>
      <c r="D1032" s="81">
        <v>32317</v>
      </c>
      <c r="E1032" s="2" t="s">
        <v>133</v>
      </c>
      <c r="F1032" s="94" t="s">
        <v>0</v>
      </c>
      <c r="G1032" s="2" t="s">
        <v>374</v>
      </c>
      <c r="H1032" s="107"/>
      <c r="I1032" s="2" t="s">
        <v>153</v>
      </c>
      <c r="K1032" s="2" t="s">
        <v>198</v>
      </c>
      <c r="L1032" t="s">
        <v>0</v>
      </c>
      <c r="M1032" s="2" t="s">
        <v>198</v>
      </c>
      <c r="P1032" s="1" t="s">
        <v>1</v>
      </c>
      <c r="S1032">
        <f t="shared" si="189"/>
        <v>0</v>
      </c>
      <c r="T1032">
        <f t="shared" si="190"/>
        <v>0</v>
      </c>
      <c r="U1032">
        <f t="shared" si="191"/>
        <v>0</v>
      </c>
    </row>
    <row r="1033" spans="1:21">
      <c r="A1033" s="379">
        <v>1026</v>
      </c>
      <c r="B1033" s="68">
        <v>65</v>
      </c>
      <c r="C1033">
        <v>2</v>
      </c>
      <c r="D1033" s="81">
        <v>32317</v>
      </c>
      <c r="E1033" s="2" t="s">
        <v>133</v>
      </c>
      <c r="F1033" s="94" t="s">
        <v>0</v>
      </c>
      <c r="G1033" s="2" t="s">
        <v>374</v>
      </c>
      <c r="H1033" s="107"/>
      <c r="I1033" s="2" t="s">
        <v>153</v>
      </c>
      <c r="K1033" s="2" t="s">
        <v>198</v>
      </c>
      <c r="L1033" t="s">
        <v>0</v>
      </c>
      <c r="M1033" s="2" t="s">
        <v>198</v>
      </c>
      <c r="P1033" s="1" t="s">
        <v>1</v>
      </c>
      <c r="S1033">
        <f t="shared" ref="S1033:S1048" si="192">IF(O1033&gt;Q1033,1,0)</f>
        <v>0</v>
      </c>
      <c r="T1033">
        <f t="shared" ref="T1033:T1048" si="193">IF(ISNUMBER(Q1033),IF(O1033=Q1033,1,0),0)</f>
        <v>0</v>
      </c>
      <c r="U1033">
        <f t="shared" ref="U1033:U1048" si="194">IF(O1033&lt;Q1033,1,0)</f>
        <v>0</v>
      </c>
    </row>
    <row r="1034" spans="1:21">
      <c r="A1034" s="379">
        <v>1027</v>
      </c>
      <c r="B1034" s="68">
        <v>65</v>
      </c>
      <c r="C1034">
        <v>3</v>
      </c>
      <c r="D1034" s="81">
        <v>32317</v>
      </c>
      <c r="E1034" s="2" t="s">
        <v>133</v>
      </c>
      <c r="F1034" s="94" t="s">
        <v>0</v>
      </c>
      <c r="G1034" s="2" t="s">
        <v>374</v>
      </c>
      <c r="H1034" s="107"/>
      <c r="I1034" s="2" t="s">
        <v>153</v>
      </c>
      <c r="K1034" s="2" t="s">
        <v>198</v>
      </c>
      <c r="L1034" t="s">
        <v>0</v>
      </c>
      <c r="M1034" s="2" t="s">
        <v>198</v>
      </c>
      <c r="P1034" s="1" t="s">
        <v>1</v>
      </c>
      <c r="S1034">
        <f t="shared" si="192"/>
        <v>0</v>
      </c>
      <c r="T1034">
        <f t="shared" si="193"/>
        <v>0</v>
      </c>
      <c r="U1034">
        <f t="shared" si="194"/>
        <v>0</v>
      </c>
    </row>
    <row r="1035" spans="1:21">
      <c r="A1035" s="379">
        <v>1028</v>
      </c>
      <c r="B1035" s="68">
        <v>65</v>
      </c>
      <c r="C1035">
        <v>4</v>
      </c>
      <c r="D1035" s="81">
        <v>32317</v>
      </c>
      <c r="E1035" s="2" t="s">
        <v>133</v>
      </c>
      <c r="F1035" s="94" t="s">
        <v>0</v>
      </c>
      <c r="G1035" s="2" t="s">
        <v>374</v>
      </c>
      <c r="H1035" s="107"/>
      <c r="I1035" s="2" t="s">
        <v>153</v>
      </c>
      <c r="K1035" s="2" t="s">
        <v>198</v>
      </c>
      <c r="L1035" t="s">
        <v>0</v>
      </c>
      <c r="M1035" s="2" t="s">
        <v>198</v>
      </c>
      <c r="P1035" s="1" t="s">
        <v>1</v>
      </c>
      <c r="S1035">
        <f t="shared" si="192"/>
        <v>0</v>
      </c>
      <c r="T1035">
        <f t="shared" si="193"/>
        <v>0</v>
      </c>
      <c r="U1035">
        <f t="shared" si="194"/>
        <v>0</v>
      </c>
    </row>
    <row r="1036" spans="1:21">
      <c r="A1036" s="379">
        <v>1029</v>
      </c>
      <c r="B1036" s="68">
        <v>65</v>
      </c>
      <c r="C1036">
        <v>5</v>
      </c>
      <c r="D1036" s="81">
        <v>32317</v>
      </c>
      <c r="E1036" s="2" t="s">
        <v>133</v>
      </c>
      <c r="F1036" s="94" t="s">
        <v>0</v>
      </c>
      <c r="G1036" s="2" t="s">
        <v>374</v>
      </c>
      <c r="H1036" s="107"/>
      <c r="I1036" s="2" t="s">
        <v>153</v>
      </c>
      <c r="K1036" s="2" t="s">
        <v>198</v>
      </c>
      <c r="L1036" t="s">
        <v>0</v>
      </c>
      <c r="M1036" s="2" t="s">
        <v>198</v>
      </c>
      <c r="P1036" s="1" t="s">
        <v>1</v>
      </c>
      <c r="S1036">
        <f t="shared" si="192"/>
        <v>0</v>
      </c>
      <c r="T1036">
        <f t="shared" si="193"/>
        <v>0</v>
      </c>
      <c r="U1036">
        <f t="shared" si="194"/>
        <v>0</v>
      </c>
    </row>
    <row r="1037" spans="1:21">
      <c r="A1037" s="379">
        <v>1030</v>
      </c>
      <c r="B1037" s="68">
        <v>65</v>
      </c>
      <c r="C1037">
        <v>6</v>
      </c>
      <c r="D1037" s="81">
        <v>32317</v>
      </c>
      <c r="E1037" s="2" t="s">
        <v>133</v>
      </c>
      <c r="F1037" s="94" t="s">
        <v>0</v>
      </c>
      <c r="G1037" s="2" t="s">
        <v>374</v>
      </c>
      <c r="H1037" s="107"/>
      <c r="I1037" s="2" t="s">
        <v>153</v>
      </c>
      <c r="K1037" s="2" t="s">
        <v>198</v>
      </c>
      <c r="L1037" t="s">
        <v>0</v>
      </c>
      <c r="M1037" s="2" t="s">
        <v>198</v>
      </c>
      <c r="P1037" s="1" t="s">
        <v>1</v>
      </c>
      <c r="S1037">
        <f t="shared" si="192"/>
        <v>0</v>
      </c>
      <c r="T1037">
        <f t="shared" si="193"/>
        <v>0</v>
      </c>
      <c r="U1037">
        <f t="shared" si="194"/>
        <v>0</v>
      </c>
    </row>
    <row r="1038" spans="1:21">
      <c r="A1038" s="379">
        <v>1031</v>
      </c>
      <c r="B1038" s="68">
        <v>65</v>
      </c>
      <c r="C1038">
        <v>7</v>
      </c>
      <c r="D1038" s="81">
        <v>32317</v>
      </c>
      <c r="E1038" s="2" t="s">
        <v>133</v>
      </c>
      <c r="F1038" s="94" t="s">
        <v>0</v>
      </c>
      <c r="G1038" s="2" t="s">
        <v>374</v>
      </c>
      <c r="H1038" s="107"/>
      <c r="I1038" s="2" t="s">
        <v>153</v>
      </c>
      <c r="K1038" s="2" t="s">
        <v>198</v>
      </c>
      <c r="L1038" t="s">
        <v>0</v>
      </c>
      <c r="M1038" s="2" t="s">
        <v>198</v>
      </c>
      <c r="P1038" s="1" t="s">
        <v>1</v>
      </c>
      <c r="S1038">
        <f t="shared" si="192"/>
        <v>0</v>
      </c>
      <c r="T1038">
        <f t="shared" si="193"/>
        <v>0</v>
      </c>
      <c r="U1038">
        <f t="shared" si="194"/>
        <v>0</v>
      </c>
    </row>
    <row r="1039" spans="1:21">
      <c r="A1039" s="379">
        <v>1032</v>
      </c>
      <c r="B1039" s="68">
        <v>65</v>
      </c>
      <c r="C1039">
        <v>8</v>
      </c>
      <c r="D1039" s="81">
        <v>32317</v>
      </c>
      <c r="E1039" s="2" t="s">
        <v>133</v>
      </c>
      <c r="F1039" s="94" t="s">
        <v>0</v>
      </c>
      <c r="G1039" s="2" t="s">
        <v>374</v>
      </c>
      <c r="H1039" s="107"/>
      <c r="I1039" s="2" t="s">
        <v>153</v>
      </c>
      <c r="K1039" s="2" t="s">
        <v>198</v>
      </c>
      <c r="L1039" t="s">
        <v>0</v>
      </c>
      <c r="M1039" s="2" t="s">
        <v>198</v>
      </c>
      <c r="P1039" s="1" t="s">
        <v>1</v>
      </c>
      <c r="S1039">
        <f t="shared" si="192"/>
        <v>0</v>
      </c>
      <c r="T1039">
        <f t="shared" si="193"/>
        <v>0</v>
      </c>
      <c r="U1039">
        <f t="shared" si="194"/>
        <v>0</v>
      </c>
    </row>
    <row r="1040" spans="1:21">
      <c r="A1040" s="379">
        <v>1033</v>
      </c>
      <c r="B1040" s="68">
        <v>65</v>
      </c>
      <c r="C1040">
        <v>9</v>
      </c>
      <c r="D1040" s="81">
        <v>32317</v>
      </c>
      <c r="E1040" s="2" t="s">
        <v>133</v>
      </c>
      <c r="F1040" s="94" t="s">
        <v>0</v>
      </c>
      <c r="G1040" s="2" t="s">
        <v>374</v>
      </c>
      <c r="H1040" s="107"/>
      <c r="I1040" s="2" t="s">
        <v>153</v>
      </c>
      <c r="K1040" s="2" t="s">
        <v>198</v>
      </c>
      <c r="L1040" t="s">
        <v>0</v>
      </c>
      <c r="M1040" s="2" t="s">
        <v>198</v>
      </c>
      <c r="P1040" s="1" t="s">
        <v>1</v>
      </c>
      <c r="S1040">
        <f t="shared" si="192"/>
        <v>0</v>
      </c>
      <c r="T1040">
        <f t="shared" si="193"/>
        <v>0</v>
      </c>
      <c r="U1040">
        <f t="shared" si="194"/>
        <v>0</v>
      </c>
    </row>
    <row r="1041" spans="1:21">
      <c r="A1041" s="379">
        <v>1034</v>
      </c>
      <c r="B1041" s="68">
        <v>65</v>
      </c>
      <c r="C1041">
        <v>10</v>
      </c>
      <c r="D1041" s="81">
        <v>32317</v>
      </c>
      <c r="E1041" s="2" t="s">
        <v>133</v>
      </c>
      <c r="F1041" s="94" t="s">
        <v>0</v>
      </c>
      <c r="G1041" s="2" t="s">
        <v>374</v>
      </c>
      <c r="H1041" s="107"/>
      <c r="I1041" s="2" t="s">
        <v>153</v>
      </c>
      <c r="K1041" s="2" t="s">
        <v>198</v>
      </c>
      <c r="L1041" t="s">
        <v>0</v>
      </c>
      <c r="M1041" s="2" t="s">
        <v>198</v>
      </c>
      <c r="P1041" s="1" t="s">
        <v>1</v>
      </c>
      <c r="S1041">
        <f t="shared" si="192"/>
        <v>0</v>
      </c>
      <c r="T1041">
        <f t="shared" si="193"/>
        <v>0</v>
      </c>
      <c r="U1041">
        <f t="shared" si="194"/>
        <v>0</v>
      </c>
    </row>
    <row r="1042" spans="1:21">
      <c r="A1042" s="379">
        <v>1035</v>
      </c>
      <c r="B1042" s="68">
        <v>65</v>
      </c>
      <c r="C1042">
        <v>11</v>
      </c>
      <c r="D1042" s="81">
        <v>32317</v>
      </c>
      <c r="E1042" s="2" t="s">
        <v>133</v>
      </c>
      <c r="F1042" s="94" t="s">
        <v>0</v>
      </c>
      <c r="G1042" s="2" t="s">
        <v>374</v>
      </c>
      <c r="H1042" s="107"/>
      <c r="I1042" s="2" t="s">
        <v>153</v>
      </c>
      <c r="K1042" s="2" t="s">
        <v>198</v>
      </c>
      <c r="L1042" t="s">
        <v>0</v>
      </c>
      <c r="M1042" s="2" t="s">
        <v>198</v>
      </c>
      <c r="P1042" s="1" t="s">
        <v>1</v>
      </c>
      <c r="S1042">
        <f t="shared" si="192"/>
        <v>0</v>
      </c>
      <c r="T1042">
        <f t="shared" si="193"/>
        <v>0</v>
      </c>
      <c r="U1042">
        <f t="shared" si="194"/>
        <v>0</v>
      </c>
    </row>
    <row r="1043" spans="1:21">
      <c r="A1043" s="379">
        <v>1036</v>
      </c>
      <c r="B1043" s="68">
        <v>65</v>
      </c>
      <c r="C1043">
        <v>12</v>
      </c>
      <c r="D1043" s="81">
        <v>32317</v>
      </c>
      <c r="E1043" s="2" t="s">
        <v>133</v>
      </c>
      <c r="F1043" s="94" t="s">
        <v>0</v>
      </c>
      <c r="G1043" s="2" t="s">
        <v>374</v>
      </c>
      <c r="H1043" s="107"/>
      <c r="I1043" s="2" t="s">
        <v>153</v>
      </c>
      <c r="K1043" s="2" t="s">
        <v>198</v>
      </c>
      <c r="L1043" t="s">
        <v>0</v>
      </c>
      <c r="M1043" s="2" t="s">
        <v>198</v>
      </c>
      <c r="P1043" s="1" t="s">
        <v>1</v>
      </c>
      <c r="S1043">
        <f t="shared" si="192"/>
        <v>0</v>
      </c>
      <c r="T1043">
        <f t="shared" si="193"/>
        <v>0</v>
      </c>
      <c r="U1043">
        <f t="shared" si="194"/>
        <v>0</v>
      </c>
    </row>
    <row r="1044" spans="1:21">
      <c r="A1044" s="379">
        <v>1037</v>
      </c>
      <c r="B1044" s="68">
        <v>65</v>
      </c>
      <c r="C1044">
        <v>13</v>
      </c>
      <c r="D1044" s="81">
        <v>32317</v>
      </c>
      <c r="E1044" s="2" t="s">
        <v>133</v>
      </c>
      <c r="F1044" s="94" t="s">
        <v>0</v>
      </c>
      <c r="G1044" s="2" t="s">
        <v>374</v>
      </c>
      <c r="H1044" s="107"/>
      <c r="I1044" s="2" t="s">
        <v>153</v>
      </c>
      <c r="K1044" s="2" t="s">
        <v>198</v>
      </c>
      <c r="L1044" t="s">
        <v>0</v>
      </c>
      <c r="M1044" s="2" t="s">
        <v>198</v>
      </c>
      <c r="P1044" s="1" t="s">
        <v>1</v>
      </c>
      <c r="S1044">
        <f t="shared" si="192"/>
        <v>0</v>
      </c>
      <c r="T1044">
        <f t="shared" si="193"/>
        <v>0</v>
      </c>
      <c r="U1044">
        <f t="shared" si="194"/>
        <v>0</v>
      </c>
    </row>
    <row r="1045" spans="1:21">
      <c r="A1045" s="379">
        <v>1038</v>
      </c>
      <c r="B1045" s="68">
        <v>65</v>
      </c>
      <c r="C1045">
        <v>14</v>
      </c>
      <c r="D1045" s="81">
        <v>32317</v>
      </c>
      <c r="E1045" s="2" t="s">
        <v>133</v>
      </c>
      <c r="F1045" s="94" t="s">
        <v>0</v>
      </c>
      <c r="G1045" s="2" t="s">
        <v>374</v>
      </c>
      <c r="H1045" s="107"/>
      <c r="I1045" s="2" t="s">
        <v>153</v>
      </c>
      <c r="K1045" s="2" t="s">
        <v>198</v>
      </c>
      <c r="L1045" t="s">
        <v>0</v>
      </c>
      <c r="M1045" s="2" t="s">
        <v>198</v>
      </c>
      <c r="P1045" s="1" t="s">
        <v>1</v>
      </c>
      <c r="S1045">
        <f t="shared" si="192"/>
        <v>0</v>
      </c>
      <c r="T1045">
        <f t="shared" si="193"/>
        <v>0</v>
      </c>
      <c r="U1045">
        <f t="shared" si="194"/>
        <v>0</v>
      </c>
    </row>
    <row r="1046" spans="1:21">
      <c r="A1046" s="379">
        <v>1039</v>
      </c>
      <c r="B1046" s="68">
        <v>65</v>
      </c>
      <c r="C1046">
        <v>15</v>
      </c>
      <c r="D1046" s="81">
        <v>32317</v>
      </c>
      <c r="E1046" s="2" t="s">
        <v>133</v>
      </c>
      <c r="F1046" s="94" t="s">
        <v>0</v>
      </c>
      <c r="G1046" s="2" t="s">
        <v>374</v>
      </c>
      <c r="H1046" s="107"/>
      <c r="I1046" s="2" t="s">
        <v>153</v>
      </c>
      <c r="K1046" s="2" t="s">
        <v>198</v>
      </c>
      <c r="L1046" t="s">
        <v>0</v>
      </c>
      <c r="M1046" s="2" t="s">
        <v>198</v>
      </c>
      <c r="P1046" s="1" t="s">
        <v>1</v>
      </c>
      <c r="S1046">
        <f t="shared" si="192"/>
        <v>0</v>
      </c>
      <c r="T1046">
        <f t="shared" si="193"/>
        <v>0</v>
      </c>
      <c r="U1046">
        <f t="shared" si="194"/>
        <v>0</v>
      </c>
    </row>
    <row r="1047" spans="1:21">
      <c r="A1047" s="379">
        <v>1040</v>
      </c>
      <c r="B1047" s="68">
        <v>65</v>
      </c>
      <c r="C1047">
        <v>16</v>
      </c>
      <c r="D1047" s="81">
        <v>32317</v>
      </c>
      <c r="E1047" s="2" t="s">
        <v>133</v>
      </c>
      <c r="F1047" s="94" t="s">
        <v>0</v>
      </c>
      <c r="G1047" s="2" t="s">
        <v>374</v>
      </c>
      <c r="H1047" s="107"/>
      <c r="I1047" s="2" t="s">
        <v>153</v>
      </c>
      <c r="K1047" s="2" t="s">
        <v>198</v>
      </c>
      <c r="L1047" t="s">
        <v>0</v>
      </c>
      <c r="M1047" s="2" t="s">
        <v>198</v>
      </c>
      <c r="P1047" s="1" t="s">
        <v>1</v>
      </c>
      <c r="S1047">
        <f t="shared" si="192"/>
        <v>0</v>
      </c>
      <c r="T1047">
        <f t="shared" si="193"/>
        <v>0</v>
      </c>
      <c r="U1047">
        <f t="shared" si="194"/>
        <v>0</v>
      </c>
    </row>
    <row r="1048" spans="1:21">
      <c r="A1048" s="379">
        <v>1041</v>
      </c>
      <c r="B1048" s="68">
        <v>66</v>
      </c>
      <c r="C1048">
        <v>1</v>
      </c>
      <c r="D1048" s="81">
        <v>32333</v>
      </c>
      <c r="E1048" s="2" t="s">
        <v>118</v>
      </c>
      <c r="F1048" s="94" t="s">
        <v>0</v>
      </c>
      <c r="G1048" s="2" t="s">
        <v>106</v>
      </c>
      <c r="H1048" s="107"/>
      <c r="I1048" s="2" t="s">
        <v>153</v>
      </c>
      <c r="K1048" s="2" t="s">
        <v>198</v>
      </c>
      <c r="L1048" t="s">
        <v>0</v>
      </c>
      <c r="M1048" s="2" t="s">
        <v>198</v>
      </c>
      <c r="P1048" s="1" t="s">
        <v>1</v>
      </c>
      <c r="S1048">
        <f t="shared" si="192"/>
        <v>0</v>
      </c>
      <c r="T1048">
        <f t="shared" si="193"/>
        <v>0</v>
      </c>
      <c r="U1048">
        <f t="shared" si="194"/>
        <v>0</v>
      </c>
    </row>
    <row r="1049" spans="1:21">
      <c r="A1049" s="379">
        <v>1042</v>
      </c>
      <c r="B1049" s="68">
        <v>66</v>
      </c>
      <c r="C1049">
        <v>2</v>
      </c>
      <c r="D1049" s="81">
        <v>32333</v>
      </c>
      <c r="E1049" s="2" t="s">
        <v>118</v>
      </c>
      <c r="F1049" s="94" t="s">
        <v>0</v>
      </c>
      <c r="G1049" s="2" t="s">
        <v>106</v>
      </c>
      <c r="H1049" s="107"/>
      <c r="I1049" s="2" t="s">
        <v>153</v>
      </c>
      <c r="K1049" s="2" t="s">
        <v>198</v>
      </c>
      <c r="L1049" t="s">
        <v>0</v>
      </c>
      <c r="M1049" s="2" t="s">
        <v>198</v>
      </c>
      <c r="P1049" s="1" t="s">
        <v>1</v>
      </c>
      <c r="S1049">
        <f t="shared" ref="S1049:S1064" si="195">IF(O1049&gt;Q1049,1,0)</f>
        <v>0</v>
      </c>
      <c r="T1049">
        <f t="shared" ref="T1049:T1064" si="196">IF(ISNUMBER(Q1049),IF(O1049=Q1049,1,0),0)</f>
        <v>0</v>
      </c>
      <c r="U1049">
        <f t="shared" ref="U1049:U1064" si="197">IF(O1049&lt;Q1049,1,0)</f>
        <v>0</v>
      </c>
    </row>
    <row r="1050" spans="1:21">
      <c r="A1050" s="379">
        <v>1043</v>
      </c>
      <c r="B1050" s="68">
        <v>66</v>
      </c>
      <c r="C1050">
        <v>3</v>
      </c>
      <c r="D1050" s="81">
        <v>32333</v>
      </c>
      <c r="E1050" s="2" t="s">
        <v>118</v>
      </c>
      <c r="F1050" s="94" t="s">
        <v>0</v>
      </c>
      <c r="G1050" s="2" t="s">
        <v>106</v>
      </c>
      <c r="H1050" s="107"/>
      <c r="I1050" s="2" t="s">
        <v>153</v>
      </c>
      <c r="K1050" s="2" t="s">
        <v>198</v>
      </c>
      <c r="L1050" t="s">
        <v>0</v>
      </c>
      <c r="M1050" s="2" t="s">
        <v>198</v>
      </c>
      <c r="P1050" s="1" t="s">
        <v>1</v>
      </c>
      <c r="S1050">
        <f t="shared" si="195"/>
        <v>0</v>
      </c>
      <c r="T1050">
        <f t="shared" si="196"/>
        <v>0</v>
      </c>
      <c r="U1050">
        <f t="shared" si="197"/>
        <v>0</v>
      </c>
    </row>
    <row r="1051" spans="1:21">
      <c r="A1051" s="379">
        <v>1044</v>
      </c>
      <c r="B1051" s="68">
        <v>66</v>
      </c>
      <c r="C1051">
        <v>4</v>
      </c>
      <c r="D1051" s="81">
        <v>32333</v>
      </c>
      <c r="E1051" s="2" t="s">
        <v>118</v>
      </c>
      <c r="F1051" s="94" t="s">
        <v>0</v>
      </c>
      <c r="G1051" s="2" t="s">
        <v>106</v>
      </c>
      <c r="H1051" s="107"/>
      <c r="I1051" s="2" t="s">
        <v>153</v>
      </c>
      <c r="K1051" s="2" t="s">
        <v>198</v>
      </c>
      <c r="L1051" t="s">
        <v>0</v>
      </c>
      <c r="M1051" s="2" t="s">
        <v>198</v>
      </c>
      <c r="P1051" s="1" t="s">
        <v>1</v>
      </c>
      <c r="S1051">
        <f t="shared" si="195"/>
        <v>0</v>
      </c>
      <c r="T1051">
        <f t="shared" si="196"/>
        <v>0</v>
      </c>
      <c r="U1051">
        <f t="shared" si="197"/>
        <v>0</v>
      </c>
    </row>
    <row r="1052" spans="1:21">
      <c r="A1052" s="379">
        <v>1045</v>
      </c>
      <c r="B1052" s="68">
        <v>66</v>
      </c>
      <c r="C1052">
        <v>5</v>
      </c>
      <c r="D1052" s="81">
        <v>32333</v>
      </c>
      <c r="E1052" s="2" t="s">
        <v>118</v>
      </c>
      <c r="F1052" s="94" t="s">
        <v>0</v>
      </c>
      <c r="G1052" s="2" t="s">
        <v>106</v>
      </c>
      <c r="H1052" s="107"/>
      <c r="I1052" s="2" t="s">
        <v>153</v>
      </c>
      <c r="K1052" s="2" t="s">
        <v>198</v>
      </c>
      <c r="L1052" t="s">
        <v>0</v>
      </c>
      <c r="M1052" s="2" t="s">
        <v>198</v>
      </c>
      <c r="P1052" s="1" t="s">
        <v>1</v>
      </c>
      <c r="S1052">
        <f t="shared" si="195"/>
        <v>0</v>
      </c>
      <c r="T1052">
        <f t="shared" si="196"/>
        <v>0</v>
      </c>
      <c r="U1052">
        <f t="shared" si="197"/>
        <v>0</v>
      </c>
    </row>
    <row r="1053" spans="1:21">
      <c r="A1053" s="379">
        <v>1046</v>
      </c>
      <c r="B1053" s="68">
        <v>66</v>
      </c>
      <c r="C1053">
        <v>6</v>
      </c>
      <c r="D1053" s="81">
        <v>32333</v>
      </c>
      <c r="E1053" s="2" t="s">
        <v>118</v>
      </c>
      <c r="F1053" s="94" t="s">
        <v>0</v>
      </c>
      <c r="G1053" s="2" t="s">
        <v>106</v>
      </c>
      <c r="H1053" s="107"/>
      <c r="I1053" s="2" t="s">
        <v>153</v>
      </c>
      <c r="K1053" s="2" t="s">
        <v>198</v>
      </c>
      <c r="L1053" t="s">
        <v>0</v>
      </c>
      <c r="M1053" s="2" t="s">
        <v>198</v>
      </c>
      <c r="P1053" s="1" t="s">
        <v>1</v>
      </c>
      <c r="S1053">
        <f t="shared" si="195"/>
        <v>0</v>
      </c>
      <c r="T1053">
        <f t="shared" si="196"/>
        <v>0</v>
      </c>
      <c r="U1053">
        <f t="shared" si="197"/>
        <v>0</v>
      </c>
    </row>
    <row r="1054" spans="1:21">
      <c r="A1054" s="379">
        <v>1047</v>
      </c>
      <c r="B1054" s="68">
        <v>66</v>
      </c>
      <c r="C1054">
        <v>7</v>
      </c>
      <c r="D1054" s="81">
        <v>32333</v>
      </c>
      <c r="E1054" s="2" t="s">
        <v>118</v>
      </c>
      <c r="F1054" s="94" t="s">
        <v>0</v>
      </c>
      <c r="G1054" s="2" t="s">
        <v>106</v>
      </c>
      <c r="H1054" s="107"/>
      <c r="I1054" s="2" t="s">
        <v>153</v>
      </c>
      <c r="K1054" s="2" t="s">
        <v>198</v>
      </c>
      <c r="L1054" t="s">
        <v>0</v>
      </c>
      <c r="M1054" s="2" t="s">
        <v>198</v>
      </c>
      <c r="P1054" s="1" t="s">
        <v>1</v>
      </c>
      <c r="S1054">
        <f t="shared" si="195"/>
        <v>0</v>
      </c>
      <c r="T1054">
        <f t="shared" si="196"/>
        <v>0</v>
      </c>
      <c r="U1054">
        <f t="shared" si="197"/>
        <v>0</v>
      </c>
    </row>
    <row r="1055" spans="1:21">
      <c r="A1055" s="379">
        <v>1048</v>
      </c>
      <c r="B1055" s="68">
        <v>66</v>
      </c>
      <c r="C1055">
        <v>8</v>
      </c>
      <c r="D1055" s="81">
        <v>32333</v>
      </c>
      <c r="E1055" s="2" t="s">
        <v>118</v>
      </c>
      <c r="F1055" s="94" t="s">
        <v>0</v>
      </c>
      <c r="G1055" s="2" t="s">
        <v>106</v>
      </c>
      <c r="H1055" s="107"/>
      <c r="I1055" s="2" t="s">
        <v>153</v>
      </c>
      <c r="K1055" s="2" t="s">
        <v>198</v>
      </c>
      <c r="L1055" t="s">
        <v>0</v>
      </c>
      <c r="M1055" s="2" t="s">
        <v>198</v>
      </c>
      <c r="P1055" s="1" t="s">
        <v>1</v>
      </c>
      <c r="S1055">
        <f t="shared" si="195"/>
        <v>0</v>
      </c>
      <c r="T1055">
        <f t="shared" si="196"/>
        <v>0</v>
      </c>
      <c r="U1055">
        <f t="shared" si="197"/>
        <v>0</v>
      </c>
    </row>
    <row r="1056" spans="1:21">
      <c r="A1056" s="379">
        <v>1049</v>
      </c>
      <c r="B1056" s="68">
        <v>66</v>
      </c>
      <c r="C1056">
        <v>9</v>
      </c>
      <c r="D1056" s="81">
        <v>32333</v>
      </c>
      <c r="E1056" s="2" t="s">
        <v>118</v>
      </c>
      <c r="F1056" s="94" t="s">
        <v>0</v>
      </c>
      <c r="G1056" s="2" t="s">
        <v>106</v>
      </c>
      <c r="H1056" s="107"/>
      <c r="I1056" s="2" t="s">
        <v>153</v>
      </c>
      <c r="K1056" s="2" t="s">
        <v>198</v>
      </c>
      <c r="L1056" t="s">
        <v>0</v>
      </c>
      <c r="M1056" s="2" t="s">
        <v>198</v>
      </c>
      <c r="P1056" s="1" t="s">
        <v>1</v>
      </c>
      <c r="S1056">
        <f t="shared" si="195"/>
        <v>0</v>
      </c>
      <c r="T1056">
        <f t="shared" si="196"/>
        <v>0</v>
      </c>
      <c r="U1056">
        <f t="shared" si="197"/>
        <v>0</v>
      </c>
    </row>
    <row r="1057" spans="1:21">
      <c r="A1057" s="379">
        <v>1050</v>
      </c>
      <c r="B1057" s="68">
        <v>66</v>
      </c>
      <c r="C1057">
        <v>10</v>
      </c>
      <c r="D1057" s="81">
        <v>32333</v>
      </c>
      <c r="E1057" s="2" t="s">
        <v>118</v>
      </c>
      <c r="F1057" s="94" t="s">
        <v>0</v>
      </c>
      <c r="G1057" s="2" t="s">
        <v>106</v>
      </c>
      <c r="H1057" s="107"/>
      <c r="I1057" s="2" t="s">
        <v>153</v>
      </c>
      <c r="K1057" s="2" t="s">
        <v>198</v>
      </c>
      <c r="L1057" t="s">
        <v>0</v>
      </c>
      <c r="M1057" s="2" t="s">
        <v>198</v>
      </c>
      <c r="P1057" s="1" t="s">
        <v>1</v>
      </c>
      <c r="S1057">
        <f t="shared" si="195"/>
        <v>0</v>
      </c>
      <c r="T1057">
        <f t="shared" si="196"/>
        <v>0</v>
      </c>
      <c r="U1057">
        <f t="shared" si="197"/>
        <v>0</v>
      </c>
    </row>
    <row r="1058" spans="1:21">
      <c r="A1058" s="379">
        <v>1051</v>
      </c>
      <c r="B1058" s="68">
        <v>66</v>
      </c>
      <c r="C1058">
        <v>11</v>
      </c>
      <c r="D1058" s="81">
        <v>32333</v>
      </c>
      <c r="E1058" s="2" t="s">
        <v>118</v>
      </c>
      <c r="F1058" s="94" t="s">
        <v>0</v>
      </c>
      <c r="G1058" s="2" t="s">
        <v>106</v>
      </c>
      <c r="H1058" s="107"/>
      <c r="I1058" s="2" t="s">
        <v>153</v>
      </c>
      <c r="K1058" s="2" t="s">
        <v>198</v>
      </c>
      <c r="L1058" t="s">
        <v>0</v>
      </c>
      <c r="M1058" s="2" t="s">
        <v>198</v>
      </c>
      <c r="P1058" s="1" t="s">
        <v>1</v>
      </c>
      <c r="S1058">
        <f t="shared" si="195"/>
        <v>0</v>
      </c>
      <c r="T1058">
        <f t="shared" si="196"/>
        <v>0</v>
      </c>
      <c r="U1058">
        <f t="shared" si="197"/>
        <v>0</v>
      </c>
    </row>
    <row r="1059" spans="1:21">
      <c r="A1059" s="379">
        <v>1052</v>
      </c>
      <c r="B1059" s="68">
        <v>66</v>
      </c>
      <c r="C1059">
        <v>12</v>
      </c>
      <c r="D1059" s="81">
        <v>32333</v>
      </c>
      <c r="E1059" s="2" t="s">
        <v>118</v>
      </c>
      <c r="F1059" s="94" t="s">
        <v>0</v>
      </c>
      <c r="G1059" s="2" t="s">
        <v>106</v>
      </c>
      <c r="H1059" s="107"/>
      <c r="I1059" s="2" t="s">
        <v>153</v>
      </c>
      <c r="K1059" s="2" t="s">
        <v>198</v>
      </c>
      <c r="L1059" t="s">
        <v>0</v>
      </c>
      <c r="M1059" s="2" t="s">
        <v>198</v>
      </c>
      <c r="P1059" s="1" t="s">
        <v>1</v>
      </c>
      <c r="S1059">
        <f t="shared" si="195"/>
        <v>0</v>
      </c>
      <c r="T1059">
        <f t="shared" si="196"/>
        <v>0</v>
      </c>
      <c r="U1059">
        <f t="shared" si="197"/>
        <v>0</v>
      </c>
    </row>
    <row r="1060" spans="1:21">
      <c r="A1060" s="379">
        <v>1053</v>
      </c>
      <c r="B1060" s="68">
        <v>66</v>
      </c>
      <c r="C1060">
        <v>13</v>
      </c>
      <c r="D1060" s="81">
        <v>32333</v>
      </c>
      <c r="E1060" s="2" t="s">
        <v>118</v>
      </c>
      <c r="F1060" s="94" t="s">
        <v>0</v>
      </c>
      <c r="G1060" s="2" t="s">
        <v>106</v>
      </c>
      <c r="H1060" s="107"/>
      <c r="I1060" s="2" t="s">
        <v>153</v>
      </c>
      <c r="K1060" s="2" t="s">
        <v>198</v>
      </c>
      <c r="L1060" t="s">
        <v>0</v>
      </c>
      <c r="M1060" s="2" t="s">
        <v>198</v>
      </c>
      <c r="P1060" s="1" t="s">
        <v>1</v>
      </c>
      <c r="S1060">
        <f t="shared" si="195"/>
        <v>0</v>
      </c>
      <c r="T1060">
        <f t="shared" si="196"/>
        <v>0</v>
      </c>
      <c r="U1060">
        <f t="shared" si="197"/>
        <v>0</v>
      </c>
    </row>
    <row r="1061" spans="1:21">
      <c r="A1061" s="379">
        <v>1054</v>
      </c>
      <c r="B1061" s="68">
        <v>66</v>
      </c>
      <c r="C1061">
        <v>14</v>
      </c>
      <c r="D1061" s="81">
        <v>32333</v>
      </c>
      <c r="E1061" s="2" t="s">
        <v>118</v>
      </c>
      <c r="F1061" s="94" t="s">
        <v>0</v>
      </c>
      <c r="G1061" s="2" t="s">
        <v>106</v>
      </c>
      <c r="H1061" s="107"/>
      <c r="I1061" s="2" t="s">
        <v>153</v>
      </c>
      <c r="K1061" s="2" t="s">
        <v>198</v>
      </c>
      <c r="L1061" t="s">
        <v>0</v>
      </c>
      <c r="M1061" s="2" t="s">
        <v>198</v>
      </c>
      <c r="P1061" s="1" t="s">
        <v>1</v>
      </c>
      <c r="S1061">
        <f t="shared" si="195"/>
        <v>0</v>
      </c>
      <c r="T1061">
        <f t="shared" si="196"/>
        <v>0</v>
      </c>
      <c r="U1061">
        <f t="shared" si="197"/>
        <v>0</v>
      </c>
    </row>
    <row r="1062" spans="1:21">
      <c r="A1062" s="379">
        <v>1055</v>
      </c>
      <c r="B1062" s="68">
        <v>66</v>
      </c>
      <c r="C1062">
        <v>15</v>
      </c>
      <c r="D1062" s="81">
        <v>32333</v>
      </c>
      <c r="E1062" s="2" t="s">
        <v>118</v>
      </c>
      <c r="F1062" s="94" t="s">
        <v>0</v>
      </c>
      <c r="G1062" s="2" t="s">
        <v>106</v>
      </c>
      <c r="H1062" s="107"/>
      <c r="I1062" s="2" t="s">
        <v>153</v>
      </c>
      <c r="K1062" s="2" t="s">
        <v>198</v>
      </c>
      <c r="L1062" t="s">
        <v>0</v>
      </c>
      <c r="M1062" s="2" t="s">
        <v>198</v>
      </c>
      <c r="P1062" s="1" t="s">
        <v>1</v>
      </c>
      <c r="S1062">
        <f t="shared" si="195"/>
        <v>0</v>
      </c>
      <c r="T1062">
        <f t="shared" si="196"/>
        <v>0</v>
      </c>
      <c r="U1062">
        <f t="shared" si="197"/>
        <v>0</v>
      </c>
    </row>
    <row r="1063" spans="1:21">
      <c r="A1063" s="379">
        <v>1056</v>
      </c>
      <c r="B1063" s="68">
        <v>66</v>
      </c>
      <c r="C1063">
        <v>16</v>
      </c>
      <c r="D1063" s="81">
        <v>32333</v>
      </c>
      <c r="E1063" s="2" t="s">
        <v>118</v>
      </c>
      <c r="F1063" s="94" t="s">
        <v>0</v>
      </c>
      <c r="G1063" s="2" t="s">
        <v>106</v>
      </c>
      <c r="H1063" s="107"/>
      <c r="I1063" s="2" t="s">
        <v>153</v>
      </c>
      <c r="K1063" s="2" t="s">
        <v>198</v>
      </c>
      <c r="L1063" t="s">
        <v>0</v>
      </c>
      <c r="M1063" s="2" t="s">
        <v>198</v>
      </c>
      <c r="P1063" s="1" t="s">
        <v>1</v>
      </c>
      <c r="S1063">
        <f t="shared" si="195"/>
        <v>0</v>
      </c>
      <c r="T1063">
        <f t="shared" si="196"/>
        <v>0</v>
      </c>
      <c r="U1063">
        <f t="shared" si="197"/>
        <v>0</v>
      </c>
    </row>
    <row r="1064" spans="1:21">
      <c r="A1064" s="371"/>
      <c r="B1064" s="68"/>
      <c r="D1064" s="81"/>
      <c r="E1064" s="2"/>
      <c r="F1064" s="94"/>
      <c r="G1064" s="2"/>
      <c r="H1064" s="107"/>
      <c r="I1064" s="2"/>
      <c r="K1064" s="2"/>
      <c r="M1064" s="2"/>
      <c r="P1064" s="1"/>
      <c r="S1064">
        <f t="shared" si="195"/>
        <v>0</v>
      </c>
      <c r="T1064">
        <f t="shared" si="196"/>
        <v>0</v>
      </c>
      <c r="U1064">
        <f t="shared" si="197"/>
        <v>0</v>
      </c>
    </row>
    <row r="1065" spans="1:21">
      <c r="A1065" s="371"/>
      <c r="B1065" s="68"/>
      <c r="D1065" s="81"/>
      <c r="E1065" s="2"/>
      <c r="F1065" s="94"/>
      <c r="G1065" s="2"/>
      <c r="H1065" s="107"/>
      <c r="I1065" s="2"/>
      <c r="K1065" s="2"/>
      <c r="M1065" s="2"/>
      <c r="P1065" s="1"/>
      <c r="S1065">
        <f>IF(O1065&gt;Q1065,1,0)</f>
        <v>0</v>
      </c>
      <c r="T1065">
        <f>IF(ISNUMBER(Q1065),IF(O1065=Q1065,1,0),0)</f>
        <v>0</v>
      </c>
      <c r="U1065">
        <f>IF(O1065&lt;Q1065,1,0)</f>
        <v>0</v>
      </c>
    </row>
    <row r="1066" spans="1:21">
      <c r="A1066" s="371"/>
    </row>
    <row r="1067" spans="1:21">
      <c r="A1067" s="371"/>
    </row>
    <row r="1068" spans="1:21">
      <c r="A1068" s="371"/>
    </row>
    <row r="1069" spans="1:21">
      <c r="A1069" s="371"/>
    </row>
    <row r="1070" spans="1:21">
      <c r="A1070" s="371"/>
    </row>
    <row r="1071" spans="1:21">
      <c r="A1071" s="371"/>
    </row>
    <row r="1072" spans="1:21">
      <c r="A1072" s="371"/>
    </row>
    <row r="1073" spans="1:1">
      <c r="A1073" s="371"/>
    </row>
    <row r="1074" spans="1:1">
      <c r="A1074" s="371"/>
    </row>
    <row r="1075" spans="1:1">
      <c r="A1075" s="371"/>
    </row>
    <row r="1076" spans="1:1">
      <c r="A1076" s="371"/>
    </row>
    <row r="1077" spans="1:1">
      <c r="A1077" s="371"/>
    </row>
    <row r="1078" spans="1:1">
      <c r="A1078" s="371"/>
    </row>
    <row r="1079" spans="1:1">
      <c r="A1079" s="371"/>
    </row>
  </sheetData>
  <autoFilter ref="B7:Q1065"/>
  <mergeCells count="1">
    <mergeCell ref="A2:Q2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scale="6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Button 54">
              <controlPr defaultSize="0" print="0" autoFill="0" autoPict="0" macro="[0]!einzelergebnisse_tore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4</xdr:col>
                    <xdr:colOff>323850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Button 55">
              <controlPr defaultSize="0" print="0" autoFill="0" autoPict="0" macro="[0]!einzelergebnisse_reihenfolge">
                <anchor moveWithCells="1" sizeWithCells="1">
                  <from>
                    <xdr:col>4</xdr:col>
                    <xdr:colOff>314325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537"/>
  <sheetViews>
    <sheetView showGridLines="0" zoomScale="79" workbookViewId="0">
      <selection activeCell="A2" sqref="A2:W2"/>
    </sheetView>
  </sheetViews>
  <sheetFormatPr baseColWidth="10" defaultRowHeight="12.75"/>
  <cols>
    <col min="1" max="1" width="5.28515625" style="1" bestFit="1" customWidth="1"/>
    <col min="2" max="2" width="5.7109375" customWidth="1"/>
    <col min="3" max="3" width="28.5703125" bestFit="1" customWidth="1"/>
    <col min="4" max="4" width="10.85546875" style="1" bestFit="1" customWidth="1"/>
    <col min="5" max="5" width="34.7109375" style="1" bestFit="1" customWidth="1"/>
    <col min="6" max="6" width="1.85546875" style="1" bestFit="1" customWidth="1"/>
    <col min="7" max="7" width="34.7109375" bestFit="1" customWidth="1"/>
    <col min="8" max="8" width="18.28515625" hidden="1" customWidth="1"/>
    <col min="9" max="9" width="2.7109375" customWidth="1"/>
    <col min="10" max="10" width="5.140625" customWidth="1"/>
    <col min="11" max="11" width="5.7109375" customWidth="1"/>
    <col min="12" max="12" width="5.7109375" bestFit="1" customWidth="1"/>
    <col min="13" max="13" width="2.140625" customWidth="1"/>
    <col min="14" max="14" width="1.85546875" customWidth="1"/>
    <col min="15" max="15" width="5.7109375" bestFit="1" customWidth="1"/>
    <col min="16" max="16" width="1.5703125" bestFit="1" customWidth="1"/>
    <col min="17" max="17" width="6" bestFit="1" customWidth="1"/>
    <col min="18" max="18" width="2.42578125" customWidth="1"/>
    <col min="19" max="19" width="6.5703125" bestFit="1" customWidth="1"/>
    <col min="20" max="20" width="1.5703125" bestFit="1" customWidth="1"/>
    <col min="21" max="21" width="6" bestFit="1" customWidth="1"/>
    <col min="22" max="22" width="2.7109375" customWidth="1"/>
    <col min="23" max="23" width="6.28515625" bestFit="1" customWidth="1"/>
  </cols>
  <sheetData>
    <row r="1" spans="1:23" ht="24.95" customHeight="1" thickBot="1">
      <c r="D1"/>
      <c r="E1"/>
      <c r="F1"/>
    </row>
    <row r="2" spans="1:23" ht="32.1" customHeight="1" thickBot="1">
      <c r="A2" s="428" t="s">
        <v>14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30"/>
    </row>
    <row r="3" spans="1:23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SUBTOTAL(9,J8:J537)</f>
        <v>762</v>
      </c>
      <c r="K4" s="51">
        <f>SUBTOTAL(9,K8:K537)</f>
        <v>300</v>
      </c>
      <c r="L4" s="51">
        <f>SUBTOTAL(9,L8:L537)</f>
        <v>762</v>
      </c>
      <c r="M4" s="51"/>
      <c r="N4" s="51"/>
      <c r="O4" s="51">
        <f>SUBTOTAL(9,O8:O537)</f>
        <v>1824</v>
      </c>
      <c r="P4" s="51" t="s">
        <v>1</v>
      </c>
      <c r="Q4" s="51">
        <f>SUBTOTAL(9,Q8:Q537)</f>
        <v>1824</v>
      </c>
      <c r="R4" s="51"/>
      <c r="S4" s="51">
        <f>SUBTOTAL(9,S8:S537)</f>
        <v>7160</v>
      </c>
      <c r="T4" s="51" t="s">
        <v>1</v>
      </c>
      <c r="U4" s="51">
        <f>SUBTOTAL(9,U8:U537)</f>
        <v>7160</v>
      </c>
      <c r="V4" s="51"/>
      <c r="W4" s="52">
        <f>SUBTOTAL(9,W8:W537)</f>
        <v>0</v>
      </c>
    </row>
    <row r="5" spans="1:23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spans="1:23" ht="6.95" customHeight="1"/>
    <row r="8" spans="1:23">
      <c r="A8" s="359">
        <v>1</v>
      </c>
      <c r="B8" s="80">
        <v>46</v>
      </c>
      <c r="C8" t="s">
        <v>90</v>
      </c>
      <c r="D8" s="46">
        <v>32270</v>
      </c>
      <c r="E8" t="s">
        <v>87</v>
      </c>
      <c r="F8" s="45" t="s">
        <v>0</v>
      </c>
      <c r="G8" t="s">
        <v>125</v>
      </c>
      <c r="H8" t="s">
        <v>153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2</v>
      </c>
      <c r="W8">
        <v>22</v>
      </c>
    </row>
    <row r="9" spans="1:23">
      <c r="A9" s="359">
        <v>2</v>
      </c>
      <c r="B9" s="80">
        <v>1</v>
      </c>
      <c r="C9" t="s">
        <v>138</v>
      </c>
      <c r="D9" s="46">
        <v>32054</v>
      </c>
      <c r="E9" t="s">
        <v>170</v>
      </c>
      <c r="F9" s="45" t="s">
        <v>0</v>
      </c>
      <c r="G9" t="s">
        <v>133</v>
      </c>
      <c r="H9" t="s">
        <v>153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9</v>
      </c>
      <c r="W9">
        <v>21</v>
      </c>
    </row>
    <row r="10" spans="1:23">
      <c r="A10" s="359">
        <v>3</v>
      </c>
      <c r="B10" s="80">
        <v>64</v>
      </c>
      <c r="C10" t="s">
        <v>161</v>
      </c>
      <c r="D10" s="46">
        <v>32306</v>
      </c>
      <c r="E10" t="s">
        <v>113</v>
      </c>
      <c r="F10" s="45" t="s">
        <v>0</v>
      </c>
      <c r="G10" t="s">
        <v>170</v>
      </c>
      <c r="H10" t="s">
        <v>153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>
      <c r="A11" s="359">
        <v>4</v>
      </c>
      <c r="B11" s="80">
        <v>64</v>
      </c>
      <c r="C11" t="s">
        <v>162</v>
      </c>
      <c r="D11" s="46">
        <v>32306</v>
      </c>
      <c r="E11" t="s">
        <v>113</v>
      </c>
      <c r="F11" s="45" t="s">
        <v>0</v>
      </c>
      <c r="G11" t="s">
        <v>170</v>
      </c>
      <c r="H11" t="s">
        <v>153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>
      <c r="A12" s="359">
        <v>5</v>
      </c>
      <c r="B12" s="80">
        <v>64</v>
      </c>
      <c r="C12" t="s">
        <v>163</v>
      </c>
      <c r="D12" s="46">
        <v>32306</v>
      </c>
      <c r="E12" t="s">
        <v>113</v>
      </c>
      <c r="F12" s="45" t="s">
        <v>0</v>
      </c>
      <c r="G12" t="s">
        <v>170</v>
      </c>
      <c r="H12" t="s">
        <v>153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>
      <c r="A13" s="359">
        <v>6</v>
      </c>
      <c r="B13" s="80">
        <v>64</v>
      </c>
      <c r="C13" t="s">
        <v>164</v>
      </c>
      <c r="D13" s="46">
        <v>32306</v>
      </c>
      <c r="E13" t="s">
        <v>113</v>
      </c>
      <c r="F13" s="45" t="s">
        <v>0</v>
      </c>
      <c r="G13" t="s">
        <v>170</v>
      </c>
      <c r="H13" t="s">
        <v>153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>
      <c r="A14" s="359">
        <v>7</v>
      </c>
      <c r="B14" s="80">
        <v>63</v>
      </c>
      <c r="C14" t="s">
        <v>161</v>
      </c>
      <c r="D14" s="46">
        <v>32306</v>
      </c>
      <c r="E14" t="s">
        <v>106</v>
      </c>
      <c r="F14" s="45" t="s">
        <v>0</v>
      </c>
      <c r="G14" t="s">
        <v>170</v>
      </c>
      <c r="H14" t="s">
        <v>153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>
      <c r="A15" s="359">
        <v>8</v>
      </c>
      <c r="B15" s="80">
        <v>63</v>
      </c>
      <c r="C15" t="s">
        <v>162</v>
      </c>
      <c r="D15" s="46">
        <v>32306</v>
      </c>
      <c r="E15" t="s">
        <v>106</v>
      </c>
      <c r="F15" s="45" t="s">
        <v>0</v>
      </c>
      <c r="G15" t="s">
        <v>170</v>
      </c>
      <c r="H15" t="s">
        <v>153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>
      <c r="A16" s="359">
        <v>9</v>
      </c>
      <c r="B16" s="80">
        <v>63</v>
      </c>
      <c r="C16" t="s">
        <v>163</v>
      </c>
      <c r="D16" s="46">
        <v>32306</v>
      </c>
      <c r="E16" t="s">
        <v>106</v>
      </c>
      <c r="F16" s="45" t="s">
        <v>0</v>
      </c>
      <c r="G16" t="s">
        <v>170</v>
      </c>
      <c r="H16" t="s">
        <v>153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>
      <c r="A17" s="359">
        <v>10</v>
      </c>
      <c r="B17" s="80">
        <v>63</v>
      </c>
      <c r="C17" t="s">
        <v>164</v>
      </c>
      <c r="D17" s="46">
        <v>32306</v>
      </c>
      <c r="E17" t="s">
        <v>106</v>
      </c>
      <c r="F17" s="45" t="s">
        <v>0</v>
      </c>
      <c r="G17" t="s">
        <v>170</v>
      </c>
      <c r="H17" t="s">
        <v>153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>
      <c r="A18" s="359">
        <v>11</v>
      </c>
      <c r="B18" s="80">
        <v>61</v>
      </c>
      <c r="C18" t="s">
        <v>161</v>
      </c>
      <c r="D18" s="46">
        <v>32306</v>
      </c>
      <c r="E18" t="s">
        <v>374</v>
      </c>
      <c r="F18" s="45" t="s">
        <v>0</v>
      </c>
      <c r="G18" t="s">
        <v>143</v>
      </c>
      <c r="H18" t="s">
        <v>153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>
      <c r="A19" s="359">
        <v>12</v>
      </c>
      <c r="B19" s="80">
        <v>61</v>
      </c>
      <c r="C19" t="s">
        <v>162</v>
      </c>
      <c r="D19" s="46">
        <v>32306</v>
      </c>
      <c r="E19" t="s">
        <v>374</v>
      </c>
      <c r="F19" s="45" t="s">
        <v>0</v>
      </c>
      <c r="G19" t="s">
        <v>143</v>
      </c>
      <c r="H19" t="s">
        <v>153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>
      <c r="A20" s="359">
        <v>13</v>
      </c>
      <c r="B20" s="80">
        <v>61</v>
      </c>
      <c r="C20" t="s">
        <v>163</v>
      </c>
      <c r="D20" s="46">
        <v>32306</v>
      </c>
      <c r="E20" t="s">
        <v>374</v>
      </c>
      <c r="F20" s="45" t="s">
        <v>0</v>
      </c>
      <c r="G20" t="s">
        <v>143</v>
      </c>
      <c r="H20" t="s">
        <v>153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>
      <c r="A21" s="359">
        <v>14</v>
      </c>
      <c r="B21" s="80">
        <v>61</v>
      </c>
      <c r="C21" t="s">
        <v>164</v>
      </c>
      <c r="D21" s="46">
        <v>32306</v>
      </c>
      <c r="E21" t="s">
        <v>374</v>
      </c>
      <c r="F21" s="45" t="s">
        <v>0</v>
      </c>
      <c r="G21" t="s">
        <v>143</v>
      </c>
      <c r="H21" t="s">
        <v>153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0</v>
      </c>
      <c r="W21">
        <v>20</v>
      </c>
    </row>
    <row r="22" spans="1:23">
      <c r="A22" s="359">
        <v>15</v>
      </c>
      <c r="B22" s="80">
        <v>60</v>
      </c>
      <c r="C22" t="s">
        <v>161</v>
      </c>
      <c r="D22" s="46">
        <v>32306</v>
      </c>
      <c r="E22" t="s">
        <v>125</v>
      </c>
      <c r="F22" s="45" t="s">
        <v>0</v>
      </c>
      <c r="G22" t="s">
        <v>143</v>
      </c>
      <c r="H22" t="s">
        <v>153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0</v>
      </c>
      <c r="W22">
        <v>20</v>
      </c>
    </row>
    <row r="23" spans="1:23">
      <c r="A23" s="359">
        <v>16</v>
      </c>
      <c r="B23" s="80">
        <v>60</v>
      </c>
      <c r="C23" t="s">
        <v>162</v>
      </c>
      <c r="D23" s="46">
        <v>32306</v>
      </c>
      <c r="E23" t="s">
        <v>125</v>
      </c>
      <c r="F23" s="45" t="s">
        <v>0</v>
      </c>
      <c r="G23" t="s">
        <v>143</v>
      </c>
      <c r="H23" t="s">
        <v>153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0</v>
      </c>
      <c r="W23">
        <v>20</v>
      </c>
    </row>
    <row r="24" spans="1:23">
      <c r="A24" s="359">
        <v>17</v>
      </c>
      <c r="B24" s="80">
        <v>60</v>
      </c>
      <c r="C24" t="s">
        <v>163</v>
      </c>
      <c r="D24" s="46">
        <v>32306</v>
      </c>
      <c r="E24" t="s">
        <v>125</v>
      </c>
      <c r="F24" s="45" t="s">
        <v>0</v>
      </c>
      <c r="G24" t="s">
        <v>143</v>
      </c>
      <c r="H24" t="s">
        <v>153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0</v>
      </c>
      <c r="W24">
        <v>20</v>
      </c>
    </row>
    <row r="25" spans="1:23">
      <c r="A25" s="359">
        <v>18</v>
      </c>
      <c r="B25" s="80">
        <v>60</v>
      </c>
      <c r="C25" t="s">
        <v>164</v>
      </c>
      <c r="D25" s="46">
        <v>32306</v>
      </c>
      <c r="E25" t="s">
        <v>125</v>
      </c>
      <c r="F25" s="45" t="s">
        <v>0</v>
      </c>
      <c r="G25" t="s">
        <v>143</v>
      </c>
      <c r="H25" t="s">
        <v>153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0</v>
      </c>
      <c r="W25">
        <v>20</v>
      </c>
    </row>
    <row r="26" spans="1:23">
      <c r="A26" s="359">
        <v>19</v>
      </c>
      <c r="B26" s="80">
        <v>59</v>
      </c>
      <c r="C26" t="s">
        <v>161</v>
      </c>
      <c r="D26" s="46">
        <v>32306</v>
      </c>
      <c r="E26" t="s">
        <v>94</v>
      </c>
      <c r="F26" s="45" t="s">
        <v>0</v>
      </c>
      <c r="G26" t="s">
        <v>143</v>
      </c>
      <c r="H26" t="s">
        <v>153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0</v>
      </c>
      <c r="W26">
        <v>20</v>
      </c>
    </row>
    <row r="27" spans="1:23">
      <c r="A27" s="359">
        <v>20</v>
      </c>
      <c r="B27" s="80">
        <v>59</v>
      </c>
      <c r="C27" t="s">
        <v>162</v>
      </c>
      <c r="D27" s="46">
        <v>32306</v>
      </c>
      <c r="E27" t="s">
        <v>94</v>
      </c>
      <c r="F27" s="45" t="s">
        <v>0</v>
      </c>
      <c r="G27" t="s">
        <v>143</v>
      </c>
      <c r="H27" t="s">
        <v>153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0</v>
      </c>
      <c r="W27">
        <v>20</v>
      </c>
    </row>
    <row r="28" spans="1:23">
      <c r="A28" s="359">
        <v>21</v>
      </c>
      <c r="B28" s="80">
        <v>59</v>
      </c>
      <c r="C28" t="s">
        <v>163</v>
      </c>
      <c r="D28" s="46">
        <v>32306</v>
      </c>
      <c r="E28" t="s">
        <v>94</v>
      </c>
      <c r="F28" s="45" t="s">
        <v>0</v>
      </c>
      <c r="G28" t="s">
        <v>143</v>
      </c>
      <c r="H28" t="s">
        <v>153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0</v>
      </c>
      <c r="W28">
        <v>20</v>
      </c>
    </row>
    <row r="29" spans="1:23">
      <c r="A29" s="359">
        <v>22</v>
      </c>
      <c r="B29" s="80">
        <v>59</v>
      </c>
      <c r="C29" t="s">
        <v>164</v>
      </c>
      <c r="D29" s="46">
        <v>32306</v>
      </c>
      <c r="E29" t="s">
        <v>94</v>
      </c>
      <c r="F29" s="45" t="s">
        <v>0</v>
      </c>
      <c r="G29" t="s">
        <v>143</v>
      </c>
      <c r="H29" t="s">
        <v>153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20</v>
      </c>
      <c r="T29" t="s">
        <v>1</v>
      </c>
      <c r="U29">
        <v>0</v>
      </c>
      <c r="W29">
        <v>20</v>
      </c>
    </row>
    <row r="30" spans="1:23">
      <c r="A30" s="359">
        <v>23</v>
      </c>
      <c r="B30" s="80">
        <v>19</v>
      </c>
      <c r="C30" t="s">
        <v>96</v>
      </c>
      <c r="D30" s="46">
        <v>32173</v>
      </c>
      <c r="E30" t="s">
        <v>94</v>
      </c>
      <c r="F30" s="45" t="s">
        <v>0</v>
      </c>
      <c r="G30" t="s">
        <v>125</v>
      </c>
      <c r="H30" t="s">
        <v>153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31</v>
      </c>
      <c r="T30" t="s">
        <v>1</v>
      </c>
      <c r="U30">
        <v>13</v>
      </c>
      <c r="W30">
        <v>18</v>
      </c>
    </row>
    <row r="31" spans="1:23">
      <c r="A31" s="359">
        <v>24</v>
      </c>
      <c r="B31" s="80">
        <v>15</v>
      </c>
      <c r="C31" t="s">
        <v>74</v>
      </c>
      <c r="D31" s="46">
        <v>32158</v>
      </c>
      <c r="E31" t="s">
        <v>72</v>
      </c>
      <c r="F31" s="45" t="s">
        <v>0</v>
      </c>
      <c r="G31" t="s">
        <v>100</v>
      </c>
      <c r="H31" t="s">
        <v>153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31</v>
      </c>
      <c r="T31" t="s">
        <v>1</v>
      </c>
      <c r="U31">
        <v>14</v>
      </c>
      <c r="W31">
        <v>17</v>
      </c>
    </row>
    <row r="32" spans="1:23">
      <c r="A32" s="359">
        <v>25</v>
      </c>
      <c r="B32" s="80">
        <v>45</v>
      </c>
      <c r="C32" t="s">
        <v>90</v>
      </c>
      <c r="D32" s="46">
        <v>32270</v>
      </c>
      <c r="E32" t="s">
        <v>87</v>
      </c>
      <c r="F32" s="45" t="s">
        <v>0</v>
      </c>
      <c r="G32" t="s">
        <v>72</v>
      </c>
      <c r="H32" t="s">
        <v>153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26</v>
      </c>
      <c r="T32" t="s">
        <v>1</v>
      </c>
      <c r="U32">
        <v>11</v>
      </c>
      <c r="W32">
        <v>15</v>
      </c>
    </row>
    <row r="33" spans="1:23">
      <c r="A33" s="359">
        <v>26</v>
      </c>
      <c r="B33" s="80">
        <v>4</v>
      </c>
      <c r="C33" t="s">
        <v>83</v>
      </c>
      <c r="D33" s="46">
        <v>32096</v>
      </c>
      <c r="E33" t="s">
        <v>374</v>
      </c>
      <c r="F33" s="45" t="s">
        <v>0</v>
      </c>
      <c r="G33" t="s">
        <v>125</v>
      </c>
      <c r="H33" t="s">
        <v>153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27</v>
      </c>
      <c r="T33" t="s">
        <v>1</v>
      </c>
      <c r="U33">
        <v>15</v>
      </c>
      <c r="W33">
        <v>12</v>
      </c>
    </row>
    <row r="34" spans="1:23">
      <c r="A34" s="359">
        <v>27</v>
      </c>
      <c r="B34" s="80">
        <v>42</v>
      </c>
      <c r="C34" t="s">
        <v>120</v>
      </c>
      <c r="D34" s="46">
        <v>32236</v>
      </c>
      <c r="E34" t="s">
        <v>118</v>
      </c>
      <c r="F34" s="45" t="s">
        <v>0</v>
      </c>
      <c r="G34" t="s">
        <v>125</v>
      </c>
      <c r="H34" t="s">
        <v>153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25</v>
      </c>
      <c r="T34" t="s">
        <v>1</v>
      </c>
      <c r="U34">
        <v>13</v>
      </c>
      <c r="W34">
        <v>12</v>
      </c>
    </row>
    <row r="35" spans="1:23">
      <c r="A35" s="359">
        <v>28</v>
      </c>
      <c r="B35" s="80">
        <v>11</v>
      </c>
      <c r="C35" t="s">
        <v>95</v>
      </c>
      <c r="D35" s="46">
        <v>32124</v>
      </c>
      <c r="E35" t="s">
        <v>94</v>
      </c>
      <c r="F35" s="45" t="s">
        <v>0</v>
      </c>
      <c r="G35" t="s">
        <v>170</v>
      </c>
      <c r="H35" t="s">
        <v>153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24</v>
      </c>
      <c r="T35" t="s">
        <v>1</v>
      </c>
      <c r="U35">
        <v>13</v>
      </c>
      <c r="W35">
        <v>11</v>
      </c>
    </row>
    <row r="36" spans="1:23">
      <c r="A36" s="359">
        <v>29</v>
      </c>
      <c r="B36" s="80">
        <v>2</v>
      </c>
      <c r="C36" t="s">
        <v>103</v>
      </c>
      <c r="D36" s="46">
        <v>32074</v>
      </c>
      <c r="E36" t="s">
        <v>100</v>
      </c>
      <c r="F36" s="45" t="s">
        <v>0</v>
      </c>
      <c r="G36" t="s">
        <v>113</v>
      </c>
      <c r="H36" t="s">
        <v>153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20</v>
      </c>
      <c r="T36" t="s">
        <v>1</v>
      </c>
      <c r="U36">
        <v>10</v>
      </c>
      <c r="W36">
        <v>10</v>
      </c>
    </row>
    <row r="37" spans="1:23">
      <c r="A37" s="359">
        <v>30</v>
      </c>
      <c r="B37" s="80">
        <v>58</v>
      </c>
      <c r="C37" t="s">
        <v>122</v>
      </c>
      <c r="D37" s="46">
        <v>32306</v>
      </c>
      <c r="E37" t="s">
        <v>118</v>
      </c>
      <c r="F37" s="45" t="s">
        <v>0</v>
      </c>
      <c r="G37" t="s">
        <v>113</v>
      </c>
      <c r="H37" t="s">
        <v>153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18</v>
      </c>
      <c r="T37" t="s">
        <v>1</v>
      </c>
      <c r="U37">
        <v>8</v>
      </c>
      <c r="W37">
        <v>10</v>
      </c>
    </row>
    <row r="38" spans="1:23">
      <c r="A38" s="359">
        <v>31</v>
      </c>
      <c r="B38" s="80">
        <v>21</v>
      </c>
      <c r="C38" t="s">
        <v>103</v>
      </c>
      <c r="D38" s="46">
        <v>32186</v>
      </c>
      <c r="E38" t="s">
        <v>100</v>
      </c>
      <c r="F38" s="45" t="s">
        <v>0</v>
      </c>
      <c r="G38" t="s">
        <v>170</v>
      </c>
      <c r="H38" t="s">
        <v>153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25</v>
      </c>
      <c r="T38" t="s">
        <v>1</v>
      </c>
      <c r="U38">
        <v>16</v>
      </c>
      <c r="W38">
        <v>9</v>
      </c>
    </row>
    <row r="39" spans="1:23">
      <c r="A39" s="359">
        <v>32</v>
      </c>
      <c r="B39" s="80">
        <v>44</v>
      </c>
      <c r="C39" t="s">
        <v>141</v>
      </c>
      <c r="D39" s="46">
        <v>32251</v>
      </c>
      <c r="E39" t="s">
        <v>170</v>
      </c>
      <c r="F39" s="45" t="s">
        <v>0</v>
      </c>
      <c r="G39" t="s">
        <v>374</v>
      </c>
      <c r="H39" t="s">
        <v>153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24</v>
      </c>
      <c r="T39" t="s">
        <v>1</v>
      </c>
      <c r="U39">
        <v>15</v>
      </c>
      <c r="W39">
        <v>9</v>
      </c>
    </row>
    <row r="40" spans="1:23">
      <c r="A40" s="359">
        <v>33</v>
      </c>
      <c r="B40" s="80">
        <v>38</v>
      </c>
      <c r="C40" t="s">
        <v>134</v>
      </c>
      <c r="D40" s="46">
        <v>32229</v>
      </c>
      <c r="E40" t="s">
        <v>133</v>
      </c>
      <c r="F40" s="45" t="s">
        <v>0</v>
      </c>
      <c r="G40" t="s">
        <v>125</v>
      </c>
      <c r="H40" t="s">
        <v>153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18</v>
      </c>
      <c r="T40" t="s">
        <v>1</v>
      </c>
      <c r="U40">
        <v>9</v>
      </c>
      <c r="W40">
        <v>9</v>
      </c>
    </row>
    <row r="41" spans="1:23">
      <c r="A41" s="359">
        <v>34</v>
      </c>
      <c r="B41" s="80">
        <v>18</v>
      </c>
      <c r="C41" t="s">
        <v>75</v>
      </c>
      <c r="D41" s="46">
        <v>32159</v>
      </c>
      <c r="E41" t="s">
        <v>72</v>
      </c>
      <c r="F41" s="45" t="s">
        <v>0</v>
      </c>
      <c r="G41" t="s">
        <v>170</v>
      </c>
      <c r="H41" t="s">
        <v>153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17</v>
      </c>
      <c r="T41" t="s">
        <v>1</v>
      </c>
      <c r="U41">
        <v>8</v>
      </c>
      <c r="W41">
        <v>9</v>
      </c>
    </row>
    <row r="42" spans="1:23">
      <c r="A42" s="359">
        <v>35</v>
      </c>
      <c r="B42" s="80">
        <v>31</v>
      </c>
      <c r="C42" t="s">
        <v>144</v>
      </c>
      <c r="D42" s="46">
        <v>32222</v>
      </c>
      <c r="E42" t="s">
        <v>143</v>
      </c>
      <c r="F42" s="45" t="s">
        <v>0</v>
      </c>
      <c r="G42" t="s">
        <v>133</v>
      </c>
      <c r="H42" t="s">
        <v>153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19</v>
      </c>
      <c r="T42" t="s">
        <v>1</v>
      </c>
      <c r="U42">
        <v>11</v>
      </c>
      <c r="W42">
        <v>8</v>
      </c>
    </row>
    <row r="43" spans="1:23">
      <c r="A43" s="359">
        <v>36</v>
      </c>
      <c r="B43" s="80">
        <v>14</v>
      </c>
      <c r="C43" t="s">
        <v>74</v>
      </c>
      <c r="D43" s="46">
        <v>32152</v>
      </c>
      <c r="E43" t="s">
        <v>72</v>
      </c>
      <c r="F43" s="45" t="s">
        <v>0</v>
      </c>
      <c r="G43" t="s">
        <v>133</v>
      </c>
      <c r="H43" t="s">
        <v>153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19</v>
      </c>
      <c r="T43" t="s">
        <v>1</v>
      </c>
      <c r="U43">
        <v>11</v>
      </c>
      <c r="W43">
        <v>8</v>
      </c>
    </row>
    <row r="44" spans="1:23">
      <c r="A44" s="359">
        <v>37</v>
      </c>
      <c r="B44" s="80">
        <v>54</v>
      </c>
      <c r="C44" t="s">
        <v>120</v>
      </c>
      <c r="D44" s="46">
        <v>32298</v>
      </c>
      <c r="E44" t="s">
        <v>118</v>
      </c>
      <c r="F44" s="45" t="s">
        <v>0</v>
      </c>
      <c r="G44" t="s">
        <v>87</v>
      </c>
      <c r="H44" t="s">
        <v>153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15</v>
      </c>
      <c r="T44" t="s">
        <v>1</v>
      </c>
      <c r="U44">
        <v>9</v>
      </c>
      <c r="W44">
        <v>6</v>
      </c>
    </row>
    <row r="45" spans="1:23">
      <c r="A45" s="359">
        <v>38</v>
      </c>
      <c r="B45" s="80">
        <v>29</v>
      </c>
      <c r="C45" t="s">
        <v>101</v>
      </c>
      <c r="D45" s="46">
        <v>32221</v>
      </c>
      <c r="E45" t="s">
        <v>100</v>
      </c>
      <c r="F45" s="45" t="s">
        <v>0</v>
      </c>
      <c r="G45" t="s">
        <v>125</v>
      </c>
      <c r="H45" t="s">
        <v>153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37</v>
      </c>
      <c r="T45" t="s">
        <v>1</v>
      </c>
      <c r="U45">
        <v>15</v>
      </c>
      <c r="W45">
        <v>22</v>
      </c>
    </row>
    <row r="46" spans="1:23">
      <c r="A46" s="359">
        <v>39</v>
      </c>
      <c r="B46" s="80">
        <v>44</v>
      </c>
      <c r="C46" t="s">
        <v>138</v>
      </c>
      <c r="D46" s="46">
        <v>32251</v>
      </c>
      <c r="E46" t="s">
        <v>170</v>
      </c>
      <c r="F46" s="45" t="s">
        <v>0</v>
      </c>
      <c r="G46" t="s">
        <v>374</v>
      </c>
      <c r="H46" t="s">
        <v>153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30</v>
      </c>
      <c r="T46" t="s">
        <v>1</v>
      </c>
      <c r="U46">
        <v>9</v>
      </c>
      <c r="W46">
        <v>21</v>
      </c>
    </row>
    <row r="47" spans="1:23">
      <c r="A47" s="359">
        <v>40</v>
      </c>
      <c r="B47" s="80">
        <v>3</v>
      </c>
      <c r="C47" t="s">
        <v>96</v>
      </c>
      <c r="D47" s="46">
        <v>32096</v>
      </c>
      <c r="E47" t="s">
        <v>94</v>
      </c>
      <c r="F47" s="45" t="s">
        <v>0</v>
      </c>
      <c r="G47" t="s">
        <v>374</v>
      </c>
      <c r="H47" t="s">
        <v>153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23</v>
      </c>
      <c r="T47" t="s">
        <v>1</v>
      </c>
      <c r="U47">
        <v>11</v>
      </c>
      <c r="W47">
        <v>12</v>
      </c>
    </row>
    <row r="48" spans="1:23">
      <c r="A48" s="359">
        <v>41</v>
      </c>
      <c r="B48" s="80">
        <v>43</v>
      </c>
      <c r="C48" t="s">
        <v>105</v>
      </c>
      <c r="D48" s="46">
        <v>32243</v>
      </c>
      <c r="E48" t="s">
        <v>106</v>
      </c>
      <c r="F48" s="45" t="s">
        <v>0</v>
      </c>
      <c r="G48" t="s">
        <v>94</v>
      </c>
      <c r="H48" t="s">
        <v>153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22</v>
      </c>
      <c r="T48" t="s">
        <v>1</v>
      </c>
      <c r="U48">
        <v>13</v>
      </c>
      <c r="W48">
        <v>9</v>
      </c>
    </row>
    <row r="49" spans="1:23">
      <c r="A49" s="359">
        <v>42</v>
      </c>
      <c r="B49" s="80">
        <v>35</v>
      </c>
      <c r="C49" t="s">
        <v>105</v>
      </c>
      <c r="D49" s="46">
        <v>32228</v>
      </c>
      <c r="E49" t="s">
        <v>106</v>
      </c>
      <c r="F49" s="45" t="s">
        <v>0</v>
      </c>
      <c r="G49" t="s">
        <v>143</v>
      </c>
      <c r="H49" t="s">
        <v>153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21</v>
      </c>
      <c r="T49" t="s">
        <v>1</v>
      </c>
      <c r="U49">
        <v>12</v>
      </c>
      <c r="W49">
        <v>9</v>
      </c>
    </row>
    <row r="50" spans="1:23">
      <c r="A50" s="359">
        <v>43</v>
      </c>
      <c r="B50" s="80">
        <v>33</v>
      </c>
      <c r="C50" t="s">
        <v>88</v>
      </c>
      <c r="D50" s="46">
        <v>32223</v>
      </c>
      <c r="E50" t="s">
        <v>87</v>
      </c>
      <c r="F50" s="45" t="s">
        <v>0</v>
      </c>
      <c r="G50" t="s">
        <v>133</v>
      </c>
      <c r="H50" t="s">
        <v>153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21</v>
      </c>
      <c r="T50" t="s">
        <v>1</v>
      </c>
      <c r="U50">
        <v>12</v>
      </c>
      <c r="W50">
        <v>9</v>
      </c>
    </row>
    <row r="51" spans="1:23">
      <c r="A51" s="359">
        <v>44</v>
      </c>
      <c r="B51" s="80">
        <v>10</v>
      </c>
      <c r="C51" t="s">
        <v>89</v>
      </c>
      <c r="D51" s="46">
        <v>32123</v>
      </c>
      <c r="E51" t="s">
        <v>87</v>
      </c>
      <c r="F51" s="45" t="s">
        <v>0</v>
      </c>
      <c r="G51" t="s">
        <v>94</v>
      </c>
      <c r="H51" t="s">
        <v>153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20</v>
      </c>
      <c r="T51" t="s">
        <v>1</v>
      </c>
      <c r="U51">
        <v>11</v>
      </c>
      <c r="W51">
        <v>9</v>
      </c>
    </row>
    <row r="52" spans="1:23">
      <c r="A52" s="359">
        <v>45</v>
      </c>
      <c r="B52" s="80">
        <v>52</v>
      </c>
      <c r="C52" t="s">
        <v>122</v>
      </c>
      <c r="D52" s="46">
        <v>32291</v>
      </c>
      <c r="E52" t="s">
        <v>118</v>
      </c>
      <c r="F52" s="45" t="s">
        <v>0</v>
      </c>
      <c r="G52" t="s">
        <v>143</v>
      </c>
      <c r="H52" t="s">
        <v>153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18</v>
      </c>
      <c r="T52" t="s">
        <v>1</v>
      </c>
      <c r="U52">
        <v>9</v>
      </c>
      <c r="W52">
        <v>9</v>
      </c>
    </row>
    <row r="53" spans="1:23">
      <c r="A53" s="359">
        <v>46</v>
      </c>
      <c r="B53" s="80">
        <v>47</v>
      </c>
      <c r="C53" t="s">
        <v>124</v>
      </c>
      <c r="D53" s="46">
        <v>32275</v>
      </c>
      <c r="E53" t="s">
        <v>125</v>
      </c>
      <c r="F53" s="45" t="s">
        <v>0</v>
      </c>
      <c r="G53" t="s">
        <v>170</v>
      </c>
      <c r="H53" t="s">
        <v>153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17</v>
      </c>
      <c r="T53" t="s">
        <v>1</v>
      </c>
      <c r="U53">
        <v>9</v>
      </c>
      <c r="W53">
        <v>8</v>
      </c>
    </row>
    <row r="54" spans="1:23">
      <c r="A54" s="359">
        <v>47</v>
      </c>
      <c r="B54" s="80">
        <v>31</v>
      </c>
      <c r="C54" t="s">
        <v>112</v>
      </c>
      <c r="D54" s="46">
        <v>32222</v>
      </c>
      <c r="E54" t="s">
        <v>143</v>
      </c>
      <c r="F54" s="45" t="s">
        <v>0</v>
      </c>
      <c r="G54" t="s">
        <v>133</v>
      </c>
      <c r="H54" t="s">
        <v>153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11</v>
      </c>
      <c r="T54" t="s">
        <v>1</v>
      </c>
      <c r="U54">
        <v>3</v>
      </c>
      <c r="W54">
        <v>8</v>
      </c>
    </row>
    <row r="55" spans="1:23">
      <c r="A55" s="359">
        <v>48</v>
      </c>
      <c r="B55" s="80">
        <v>9</v>
      </c>
      <c r="C55" t="s">
        <v>90</v>
      </c>
      <c r="D55" s="46">
        <v>32123</v>
      </c>
      <c r="E55" t="s">
        <v>87</v>
      </c>
      <c r="F55" s="45" t="s">
        <v>0</v>
      </c>
      <c r="G55" t="s">
        <v>170</v>
      </c>
      <c r="H55" t="s">
        <v>153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20</v>
      </c>
      <c r="T55" t="s">
        <v>1</v>
      </c>
      <c r="U55">
        <v>13</v>
      </c>
      <c r="W55">
        <v>7</v>
      </c>
    </row>
    <row r="56" spans="1:23">
      <c r="A56" s="359">
        <v>49</v>
      </c>
      <c r="B56" s="80">
        <v>12</v>
      </c>
      <c r="C56" t="s">
        <v>103</v>
      </c>
      <c r="D56" s="46">
        <v>32124</v>
      </c>
      <c r="E56" t="s">
        <v>100</v>
      </c>
      <c r="F56" s="45" t="s">
        <v>0</v>
      </c>
      <c r="G56" t="s">
        <v>374</v>
      </c>
      <c r="H56" t="s">
        <v>153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26</v>
      </c>
      <c r="T56" t="s">
        <v>1</v>
      </c>
      <c r="U56">
        <v>20</v>
      </c>
      <c r="W56">
        <v>6</v>
      </c>
    </row>
    <row r="57" spans="1:23">
      <c r="A57" s="359">
        <v>50</v>
      </c>
      <c r="B57" s="80">
        <v>24</v>
      </c>
      <c r="C57" t="s">
        <v>74</v>
      </c>
      <c r="D57" s="46">
        <v>32193</v>
      </c>
      <c r="E57" t="s">
        <v>72</v>
      </c>
      <c r="F57" s="45" t="s">
        <v>0</v>
      </c>
      <c r="G57" t="s">
        <v>94</v>
      </c>
      <c r="H57" t="s">
        <v>153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19</v>
      </c>
      <c r="T57" t="s">
        <v>1</v>
      </c>
      <c r="U57">
        <v>13</v>
      </c>
      <c r="W57">
        <v>6</v>
      </c>
    </row>
    <row r="58" spans="1:23">
      <c r="A58" s="359">
        <v>51</v>
      </c>
      <c r="B58" s="80">
        <v>22</v>
      </c>
      <c r="C58" t="s">
        <v>86</v>
      </c>
      <c r="D58" s="46">
        <v>32187</v>
      </c>
      <c r="E58" t="s">
        <v>374</v>
      </c>
      <c r="F58" s="45" t="s">
        <v>0</v>
      </c>
      <c r="G58" t="s">
        <v>72</v>
      </c>
      <c r="H58" t="s">
        <v>153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18</v>
      </c>
      <c r="T58" t="s">
        <v>1</v>
      </c>
      <c r="U58">
        <v>12</v>
      </c>
      <c r="W58">
        <v>6</v>
      </c>
    </row>
    <row r="59" spans="1:23">
      <c r="A59" s="359">
        <v>52</v>
      </c>
      <c r="B59" s="80">
        <v>26</v>
      </c>
      <c r="C59" t="s">
        <v>73</v>
      </c>
      <c r="D59" s="46">
        <v>32201</v>
      </c>
      <c r="E59" t="s">
        <v>72</v>
      </c>
      <c r="F59" s="45" t="s">
        <v>0</v>
      </c>
      <c r="G59" t="s">
        <v>106</v>
      </c>
      <c r="H59" t="s">
        <v>153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15</v>
      </c>
      <c r="T59" t="s">
        <v>1</v>
      </c>
      <c r="U59">
        <v>9</v>
      </c>
      <c r="W59">
        <v>6</v>
      </c>
    </row>
    <row r="60" spans="1:23">
      <c r="A60" s="359">
        <v>53</v>
      </c>
      <c r="B60" s="80">
        <v>53</v>
      </c>
      <c r="C60" t="s">
        <v>116</v>
      </c>
      <c r="D60" s="46">
        <v>32297</v>
      </c>
      <c r="E60" t="s">
        <v>113</v>
      </c>
      <c r="F60" s="45" t="s">
        <v>0</v>
      </c>
      <c r="G60" t="s">
        <v>72</v>
      </c>
      <c r="H60" t="s">
        <v>153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22</v>
      </c>
      <c r="T60" t="s">
        <v>1</v>
      </c>
      <c r="U60">
        <v>17</v>
      </c>
      <c r="W60">
        <v>5</v>
      </c>
    </row>
    <row r="61" spans="1:23">
      <c r="A61" s="359">
        <v>54</v>
      </c>
      <c r="B61" s="80">
        <v>20</v>
      </c>
      <c r="C61" t="s">
        <v>103</v>
      </c>
      <c r="D61" s="46">
        <v>32180</v>
      </c>
      <c r="E61" t="s">
        <v>100</v>
      </c>
      <c r="F61" s="45" t="s">
        <v>0</v>
      </c>
      <c r="G61" t="s">
        <v>94</v>
      </c>
      <c r="H61" t="s">
        <v>153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20</v>
      </c>
      <c r="T61" t="s">
        <v>1</v>
      </c>
      <c r="U61">
        <v>15</v>
      </c>
      <c r="W61">
        <v>5</v>
      </c>
    </row>
    <row r="62" spans="1:23">
      <c r="A62" s="359">
        <v>55</v>
      </c>
      <c r="B62" s="80">
        <v>43</v>
      </c>
      <c r="C62" t="s">
        <v>93</v>
      </c>
      <c r="D62" s="46">
        <v>32243</v>
      </c>
      <c r="E62" t="s">
        <v>94</v>
      </c>
      <c r="F62" s="45" t="s">
        <v>0</v>
      </c>
      <c r="G62" t="s">
        <v>106</v>
      </c>
      <c r="H62" t="s">
        <v>153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15</v>
      </c>
      <c r="T62" t="s">
        <v>1</v>
      </c>
      <c r="U62">
        <v>10</v>
      </c>
      <c r="W62">
        <v>5</v>
      </c>
    </row>
    <row r="63" spans="1:23">
      <c r="A63" s="359">
        <v>56</v>
      </c>
      <c r="B63" s="80">
        <v>41</v>
      </c>
      <c r="C63" t="s">
        <v>122</v>
      </c>
      <c r="D63" s="46">
        <v>32236</v>
      </c>
      <c r="E63" t="s">
        <v>118</v>
      </c>
      <c r="F63" s="45" t="s">
        <v>0</v>
      </c>
      <c r="G63" t="s">
        <v>94</v>
      </c>
      <c r="H63" t="s">
        <v>153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15</v>
      </c>
      <c r="T63" t="s">
        <v>1</v>
      </c>
      <c r="U63">
        <v>11</v>
      </c>
      <c r="W63">
        <v>4</v>
      </c>
    </row>
    <row r="64" spans="1:23">
      <c r="A64" s="359">
        <v>57</v>
      </c>
      <c r="B64" s="80">
        <v>52</v>
      </c>
      <c r="C64" t="s">
        <v>112</v>
      </c>
      <c r="D64" s="46">
        <v>32291</v>
      </c>
      <c r="E64" t="s">
        <v>143</v>
      </c>
      <c r="F64" s="45" t="s">
        <v>0</v>
      </c>
      <c r="G64" t="s">
        <v>118</v>
      </c>
      <c r="H64" t="s">
        <v>153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12</v>
      </c>
      <c r="T64" t="s">
        <v>1</v>
      </c>
      <c r="U64">
        <v>8</v>
      </c>
      <c r="W64">
        <v>4</v>
      </c>
    </row>
    <row r="65" spans="1:23">
      <c r="A65" s="359">
        <v>58</v>
      </c>
      <c r="B65" s="80">
        <v>40</v>
      </c>
      <c r="C65" t="s">
        <v>120</v>
      </c>
      <c r="D65" s="46">
        <v>32235</v>
      </c>
      <c r="E65" t="s">
        <v>118</v>
      </c>
      <c r="F65" s="45" t="s">
        <v>0</v>
      </c>
      <c r="G65" t="s">
        <v>72</v>
      </c>
      <c r="H65" t="s">
        <v>153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20</v>
      </c>
      <c r="T65" t="s">
        <v>1</v>
      </c>
      <c r="U65">
        <v>17</v>
      </c>
      <c r="W65">
        <v>3</v>
      </c>
    </row>
    <row r="66" spans="1:23">
      <c r="A66" s="359">
        <v>59</v>
      </c>
      <c r="B66" s="80">
        <v>34</v>
      </c>
      <c r="C66" t="s">
        <v>132</v>
      </c>
      <c r="D66" s="46">
        <v>32228</v>
      </c>
      <c r="E66" t="s">
        <v>133</v>
      </c>
      <c r="F66" s="45" t="s">
        <v>0</v>
      </c>
      <c r="G66" t="s">
        <v>94</v>
      </c>
      <c r="H66" t="s">
        <v>153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16</v>
      </c>
      <c r="T66" t="s">
        <v>1</v>
      </c>
      <c r="U66">
        <v>13</v>
      </c>
      <c r="W66">
        <v>3</v>
      </c>
    </row>
    <row r="67" spans="1:23">
      <c r="A67" s="359">
        <v>60</v>
      </c>
      <c r="B67" s="80">
        <v>57</v>
      </c>
      <c r="C67" t="s">
        <v>115</v>
      </c>
      <c r="D67" s="46">
        <v>32306</v>
      </c>
      <c r="E67" t="s">
        <v>113</v>
      </c>
      <c r="F67" s="45" t="s">
        <v>0</v>
      </c>
      <c r="G67" t="s">
        <v>125</v>
      </c>
      <c r="H67" t="s">
        <v>153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23</v>
      </c>
      <c r="T67" t="s">
        <v>1</v>
      </c>
      <c r="U67">
        <v>7</v>
      </c>
      <c r="W67">
        <v>16</v>
      </c>
    </row>
    <row r="68" spans="1:23">
      <c r="A68" s="359">
        <v>61</v>
      </c>
      <c r="B68" s="80">
        <v>42</v>
      </c>
      <c r="C68" t="s">
        <v>122</v>
      </c>
      <c r="D68" s="46">
        <v>32236</v>
      </c>
      <c r="E68" t="s">
        <v>118</v>
      </c>
      <c r="F68" s="45" t="s">
        <v>0</v>
      </c>
      <c r="G68" t="s">
        <v>125</v>
      </c>
      <c r="H68" t="s">
        <v>153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26</v>
      </c>
      <c r="T68" t="s">
        <v>1</v>
      </c>
      <c r="U68">
        <v>13</v>
      </c>
      <c r="W68">
        <v>13</v>
      </c>
    </row>
    <row r="69" spans="1:23">
      <c r="A69" s="359">
        <v>62</v>
      </c>
      <c r="B69" s="80">
        <v>50</v>
      </c>
      <c r="C69" t="s">
        <v>90</v>
      </c>
      <c r="D69" s="46">
        <v>32291</v>
      </c>
      <c r="E69" t="s">
        <v>87</v>
      </c>
      <c r="F69" s="45" t="s">
        <v>0</v>
      </c>
      <c r="G69" t="s">
        <v>374</v>
      </c>
      <c r="H69" t="s">
        <v>153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25</v>
      </c>
      <c r="T69" t="s">
        <v>1</v>
      </c>
      <c r="U69">
        <v>12</v>
      </c>
      <c r="W69">
        <v>13</v>
      </c>
    </row>
    <row r="70" spans="1:23">
      <c r="A70" s="359">
        <v>63</v>
      </c>
      <c r="B70" s="80">
        <v>56</v>
      </c>
      <c r="C70" t="s">
        <v>108</v>
      </c>
      <c r="D70" s="46">
        <v>32305</v>
      </c>
      <c r="E70" t="s">
        <v>106</v>
      </c>
      <c r="F70" s="45" t="s">
        <v>0</v>
      </c>
      <c r="G70" t="s">
        <v>125</v>
      </c>
      <c r="H70" t="s">
        <v>153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24</v>
      </c>
      <c r="T70" t="s">
        <v>1</v>
      </c>
      <c r="U70">
        <v>11</v>
      </c>
      <c r="W70">
        <v>13</v>
      </c>
    </row>
    <row r="71" spans="1:23">
      <c r="A71" s="359">
        <v>64</v>
      </c>
      <c r="B71" s="80">
        <v>37</v>
      </c>
      <c r="C71" t="s">
        <v>112</v>
      </c>
      <c r="D71" s="46">
        <v>32229</v>
      </c>
      <c r="E71" t="s">
        <v>143</v>
      </c>
      <c r="F71" s="45" t="s">
        <v>0</v>
      </c>
      <c r="G71" t="s">
        <v>113</v>
      </c>
      <c r="H71" t="s">
        <v>153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24</v>
      </c>
      <c r="T71" t="s">
        <v>1</v>
      </c>
      <c r="U71">
        <v>11</v>
      </c>
      <c r="W71">
        <v>13</v>
      </c>
    </row>
    <row r="72" spans="1:23">
      <c r="A72" s="359">
        <v>65</v>
      </c>
      <c r="B72" s="80">
        <v>39</v>
      </c>
      <c r="C72" t="s">
        <v>120</v>
      </c>
      <c r="D72" s="46">
        <v>32235</v>
      </c>
      <c r="E72" t="s">
        <v>118</v>
      </c>
      <c r="F72" s="45" t="s">
        <v>0</v>
      </c>
      <c r="G72" t="s">
        <v>170</v>
      </c>
      <c r="H72" t="s">
        <v>153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32</v>
      </c>
      <c r="T72" t="s">
        <v>1</v>
      </c>
      <c r="U72">
        <v>20</v>
      </c>
      <c r="W72">
        <v>12</v>
      </c>
    </row>
    <row r="73" spans="1:23">
      <c r="A73" s="359">
        <v>66</v>
      </c>
      <c r="B73" s="80">
        <v>5</v>
      </c>
      <c r="C73" t="s">
        <v>101</v>
      </c>
      <c r="D73" s="46">
        <v>32102</v>
      </c>
      <c r="E73" t="s">
        <v>100</v>
      </c>
      <c r="F73" s="45" t="s">
        <v>0</v>
      </c>
      <c r="G73" t="s">
        <v>143</v>
      </c>
      <c r="H73" t="s">
        <v>153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25</v>
      </c>
      <c r="T73" t="s">
        <v>1</v>
      </c>
      <c r="U73">
        <v>13</v>
      </c>
      <c r="W73">
        <v>12</v>
      </c>
    </row>
    <row r="74" spans="1:23">
      <c r="A74" s="359">
        <v>67</v>
      </c>
      <c r="B74" s="80">
        <v>27</v>
      </c>
      <c r="C74" t="s">
        <v>115</v>
      </c>
      <c r="D74" s="46">
        <v>32221</v>
      </c>
      <c r="E74" t="s">
        <v>113</v>
      </c>
      <c r="F74" s="45" t="s">
        <v>0</v>
      </c>
      <c r="G74" t="s">
        <v>87</v>
      </c>
      <c r="H74" t="s">
        <v>153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24</v>
      </c>
      <c r="T74" t="s">
        <v>1</v>
      </c>
      <c r="U74">
        <v>12</v>
      </c>
      <c r="W74">
        <v>12</v>
      </c>
    </row>
    <row r="75" spans="1:23">
      <c r="A75" s="359">
        <v>68</v>
      </c>
      <c r="B75" s="80">
        <v>21</v>
      </c>
      <c r="C75" t="s">
        <v>138</v>
      </c>
      <c r="D75" s="46">
        <v>32186</v>
      </c>
      <c r="E75" t="s">
        <v>170</v>
      </c>
      <c r="F75" s="45" t="s">
        <v>0</v>
      </c>
      <c r="G75" t="s">
        <v>100</v>
      </c>
      <c r="H75" t="s">
        <v>153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28</v>
      </c>
      <c r="T75" t="s">
        <v>1</v>
      </c>
      <c r="U75">
        <v>17</v>
      </c>
      <c r="W75">
        <v>11</v>
      </c>
    </row>
    <row r="76" spans="1:23">
      <c r="A76" s="359">
        <v>69</v>
      </c>
      <c r="B76" s="80">
        <v>27</v>
      </c>
      <c r="C76" t="s">
        <v>91</v>
      </c>
      <c r="D76" s="46">
        <v>32221</v>
      </c>
      <c r="E76" t="s">
        <v>87</v>
      </c>
      <c r="F76" s="45" t="s">
        <v>0</v>
      </c>
      <c r="G76" t="s">
        <v>113</v>
      </c>
      <c r="H76" t="s">
        <v>153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24</v>
      </c>
      <c r="T76" t="s">
        <v>1</v>
      </c>
      <c r="U76">
        <v>13</v>
      </c>
      <c r="W76">
        <v>11</v>
      </c>
    </row>
    <row r="77" spans="1:23">
      <c r="A77" s="359">
        <v>70</v>
      </c>
      <c r="B77" s="80">
        <v>11</v>
      </c>
      <c r="C77" t="s">
        <v>138</v>
      </c>
      <c r="D77" s="46">
        <v>32124</v>
      </c>
      <c r="E77" t="s">
        <v>170</v>
      </c>
      <c r="F77" s="45" t="s">
        <v>0</v>
      </c>
      <c r="G77" t="s">
        <v>94</v>
      </c>
      <c r="H77" t="s">
        <v>153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22</v>
      </c>
      <c r="T77" t="s">
        <v>1</v>
      </c>
      <c r="U77">
        <v>11</v>
      </c>
      <c r="W77">
        <v>11</v>
      </c>
    </row>
    <row r="78" spans="1:23">
      <c r="A78" s="359">
        <v>71</v>
      </c>
      <c r="B78" s="80">
        <v>3</v>
      </c>
      <c r="C78" t="s">
        <v>93</v>
      </c>
      <c r="D78" s="46">
        <v>32096</v>
      </c>
      <c r="E78" t="s">
        <v>94</v>
      </c>
      <c r="F78" s="45" t="s">
        <v>0</v>
      </c>
      <c r="G78" t="s">
        <v>374</v>
      </c>
      <c r="H78" t="s">
        <v>153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21</v>
      </c>
      <c r="T78" t="s">
        <v>1</v>
      </c>
      <c r="U78">
        <v>10</v>
      </c>
      <c r="W78">
        <v>11</v>
      </c>
    </row>
    <row r="79" spans="1:23">
      <c r="A79" s="359">
        <v>72</v>
      </c>
      <c r="B79" s="80">
        <v>53</v>
      </c>
      <c r="C79" t="s">
        <v>77</v>
      </c>
      <c r="D79" s="46">
        <v>32297</v>
      </c>
      <c r="E79" t="s">
        <v>72</v>
      </c>
      <c r="F79" s="45" t="s">
        <v>0</v>
      </c>
      <c r="G79" t="s">
        <v>113</v>
      </c>
      <c r="H79" t="s">
        <v>153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26</v>
      </c>
      <c r="T79" t="s">
        <v>1</v>
      </c>
      <c r="U79">
        <v>16</v>
      </c>
      <c r="W79">
        <v>10</v>
      </c>
    </row>
    <row r="80" spans="1:23">
      <c r="A80" s="359">
        <v>73</v>
      </c>
      <c r="B80" s="80">
        <v>58</v>
      </c>
      <c r="C80" t="s">
        <v>130</v>
      </c>
      <c r="D80" s="46">
        <v>32306</v>
      </c>
      <c r="E80" t="s">
        <v>113</v>
      </c>
      <c r="F80" s="45" t="s">
        <v>0</v>
      </c>
      <c r="G80" t="s">
        <v>118</v>
      </c>
      <c r="H80" t="s">
        <v>153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20</v>
      </c>
      <c r="T80" t="s">
        <v>1</v>
      </c>
      <c r="U80">
        <v>10</v>
      </c>
      <c r="W80">
        <v>10</v>
      </c>
    </row>
    <row r="81" spans="1:23">
      <c r="A81" s="359">
        <v>74</v>
      </c>
      <c r="B81" s="80">
        <v>25</v>
      </c>
      <c r="C81" t="s">
        <v>127</v>
      </c>
      <c r="D81" s="46">
        <v>32193</v>
      </c>
      <c r="E81" t="s">
        <v>125</v>
      </c>
      <c r="F81" s="45" t="s">
        <v>0</v>
      </c>
      <c r="G81" t="s">
        <v>72</v>
      </c>
      <c r="H81" t="s">
        <v>153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24</v>
      </c>
      <c r="T81" t="s">
        <v>1</v>
      </c>
      <c r="U81">
        <v>15</v>
      </c>
      <c r="W81">
        <v>9</v>
      </c>
    </row>
    <row r="82" spans="1:23">
      <c r="A82" s="359">
        <v>75</v>
      </c>
      <c r="B82" s="80">
        <v>54</v>
      </c>
      <c r="C82" t="s">
        <v>122</v>
      </c>
      <c r="D82" s="46">
        <v>32298</v>
      </c>
      <c r="E82" t="s">
        <v>118</v>
      </c>
      <c r="F82" s="45" t="s">
        <v>0</v>
      </c>
      <c r="G82" t="s">
        <v>87</v>
      </c>
      <c r="H82" t="s">
        <v>153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19</v>
      </c>
      <c r="T82" t="s">
        <v>1</v>
      </c>
      <c r="U82">
        <v>10</v>
      </c>
      <c r="W82">
        <v>9</v>
      </c>
    </row>
    <row r="83" spans="1:23">
      <c r="A83" s="359">
        <v>76</v>
      </c>
      <c r="B83" s="80">
        <v>18</v>
      </c>
      <c r="C83" t="s">
        <v>138</v>
      </c>
      <c r="D83" s="46">
        <v>32159</v>
      </c>
      <c r="E83" t="s">
        <v>170</v>
      </c>
      <c r="F83" s="45" t="s">
        <v>0</v>
      </c>
      <c r="G83" t="s">
        <v>72</v>
      </c>
      <c r="H83" t="s">
        <v>153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29</v>
      </c>
      <c r="T83" t="s">
        <v>1</v>
      </c>
      <c r="U83">
        <v>21</v>
      </c>
      <c r="W83">
        <v>8</v>
      </c>
    </row>
    <row r="84" spans="1:23">
      <c r="A84" s="359">
        <v>77</v>
      </c>
      <c r="B84" s="80">
        <v>57</v>
      </c>
      <c r="C84" t="s">
        <v>130</v>
      </c>
      <c r="D84" s="46">
        <v>32306</v>
      </c>
      <c r="E84" t="s">
        <v>113</v>
      </c>
      <c r="F84" s="45" t="s">
        <v>0</v>
      </c>
      <c r="G84" t="s">
        <v>125</v>
      </c>
      <c r="H84" t="s">
        <v>153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24</v>
      </c>
      <c r="T84" t="s">
        <v>1</v>
      </c>
      <c r="U84">
        <v>16</v>
      </c>
      <c r="W84">
        <v>8</v>
      </c>
    </row>
    <row r="85" spans="1:23">
      <c r="A85" s="359">
        <v>78</v>
      </c>
      <c r="B85" s="80">
        <v>48</v>
      </c>
      <c r="C85" t="s">
        <v>77</v>
      </c>
      <c r="D85" s="46">
        <v>32277</v>
      </c>
      <c r="E85" t="s">
        <v>72</v>
      </c>
      <c r="F85" s="45" t="s">
        <v>0</v>
      </c>
      <c r="G85" t="s">
        <v>143</v>
      </c>
      <c r="H85" t="s">
        <v>153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23</v>
      </c>
      <c r="T85" t="s">
        <v>1</v>
      </c>
      <c r="U85">
        <v>15</v>
      </c>
      <c r="W85">
        <v>8</v>
      </c>
    </row>
    <row r="86" spans="1:23">
      <c r="A86" s="359">
        <v>79</v>
      </c>
      <c r="B86" s="80">
        <v>50</v>
      </c>
      <c r="C86" t="s">
        <v>83</v>
      </c>
      <c r="D86" s="46">
        <v>32291</v>
      </c>
      <c r="E86" t="s">
        <v>374</v>
      </c>
      <c r="F86" s="45" t="s">
        <v>0</v>
      </c>
      <c r="G86" t="s">
        <v>87</v>
      </c>
      <c r="H86" t="s">
        <v>153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22</v>
      </c>
      <c r="T86" t="s">
        <v>1</v>
      </c>
      <c r="U86">
        <v>14</v>
      </c>
      <c r="W86">
        <v>8</v>
      </c>
    </row>
    <row r="87" spans="1:23">
      <c r="A87" s="359">
        <v>80</v>
      </c>
      <c r="B87" s="80">
        <v>18</v>
      </c>
      <c r="C87" t="s">
        <v>74</v>
      </c>
      <c r="D87" s="46">
        <v>32159</v>
      </c>
      <c r="E87" t="s">
        <v>72</v>
      </c>
      <c r="F87" s="45" t="s">
        <v>0</v>
      </c>
      <c r="G87" t="s">
        <v>170</v>
      </c>
      <c r="H87" t="s">
        <v>153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14</v>
      </c>
      <c r="W87">
        <v>8</v>
      </c>
    </row>
    <row r="88" spans="1:23">
      <c r="A88" s="359">
        <v>81</v>
      </c>
      <c r="B88" s="80">
        <v>57</v>
      </c>
      <c r="C88" t="s">
        <v>116</v>
      </c>
      <c r="D88" s="46">
        <v>32306</v>
      </c>
      <c r="E88" t="s">
        <v>113</v>
      </c>
      <c r="F88" s="45" t="s">
        <v>0</v>
      </c>
      <c r="G88" t="s">
        <v>125</v>
      </c>
      <c r="H88" t="s">
        <v>153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20</v>
      </c>
      <c r="T88" t="s">
        <v>1</v>
      </c>
      <c r="U88">
        <v>12</v>
      </c>
      <c r="W88">
        <v>8</v>
      </c>
    </row>
    <row r="89" spans="1:23">
      <c r="A89" s="359">
        <v>82</v>
      </c>
      <c r="B89" s="80">
        <v>52</v>
      </c>
      <c r="C89" t="s">
        <v>120</v>
      </c>
      <c r="D89" s="46">
        <v>32291</v>
      </c>
      <c r="E89" t="s">
        <v>118</v>
      </c>
      <c r="F89" s="45" t="s">
        <v>0</v>
      </c>
      <c r="G89" t="s">
        <v>143</v>
      </c>
      <c r="H89" t="s">
        <v>153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11</v>
      </c>
      <c r="W89">
        <v>8</v>
      </c>
    </row>
    <row r="90" spans="1:23">
      <c r="A90" s="359">
        <v>83</v>
      </c>
      <c r="B90" s="80">
        <v>28</v>
      </c>
      <c r="C90" t="s">
        <v>95</v>
      </c>
      <c r="D90" s="46">
        <v>32221</v>
      </c>
      <c r="E90" t="s">
        <v>94</v>
      </c>
      <c r="F90" s="45" t="s">
        <v>0</v>
      </c>
      <c r="G90" t="s">
        <v>113</v>
      </c>
      <c r="H90" t="s">
        <v>153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23</v>
      </c>
      <c r="T90" t="s">
        <v>1</v>
      </c>
      <c r="U90">
        <v>16</v>
      </c>
      <c r="W90">
        <v>7</v>
      </c>
    </row>
    <row r="91" spans="1:23">
      <c r="A91" s="359">
        <v>84</v>
      </c>
      <c r="B91" s="80">
        <v>48</v>
      </c>
      <c r="C91" t="s">
        <v>74</v>
      </c>
      <c r="D91" s="46">
        <v>32277</v>
      </c>
      <c r="E91" t="s">
        <v>72</v>
      </c>
      <c r="F91" s="45" t="s">
        <v>0</v>
      </c>
      <c r="G91" t="s">
        <v>143</v>
      </c>
      <c r="H91" t="s">
        <v>153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21</v>
      </c>
      <c r="T91" t="s">
        <v>1</v>
      </c>
      <c r="U91">
        <v>14</v>
      </c>
      <c r="W91">
        <v>7</v>
      </c>
    </row>
    <row r="92" spans="1:23">
      <c r="A92" s="359">
        <v>85</v>
      </c>
      <c r="B92" s="80">
        <v>26</v>
      </c>
      <c r="C92" t="s">
        <v>109</v>
      </c>
      <c r="D92" s="46">
        <v>32201</v>
      </c>
      <c r="E92" t="s">
        <v>106</v>
      </c>
      <c r="F92" s="45" t="s">
        <v>0</v>
      </c>
      <c r="G92" t="s">
        <v>72</v>
      </c>
      <c r="H92" t="s">
        <v>153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19</v>
      </c>
      <c r="T92" t="s">
        <v>1</v>
      </c>
      <c r="U92">
        <v>12</v>
      </c>
      <c r="W92">
        <v>7</v>
      </c>
    </row>
    <row r="93" spans="1:23">
      <c r="A93" s="359">
        <v>86</v>
      </c>
      <c r="B93" s="80">
        <v>48</v>
      </c>
      <c r="C93" t="s">
        <v>75</v>
      </c>
      <c r="D93" s="46">
        <v>32277</v>
      </c>
      <c r="E93" t="s">
        <v>72</v>
      </c>
      <c r="F93" s="45" t="s">
        <v>0</v>
      </c>
      <c r="G93" t="s">
        <v>143</v>
      </c>
      <c r="H93" t="s">
        <v>153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17</v>
      </c>
      <c r="T93" t="s">
        <v>1</v>
      </c>
      <c r="U93">
        <v>10</v>
      </c>
      <c r="W93">
        <v>7</v>
      </c>
    </row>
    <row r="94" spans="1:23">
      <c r="A94" s="359">
        <v>87</v>
      </c>
      <c r="B94" s="80">
        <v>5</v>
      </c>
      <c r="C94" t="s">
        <v>145</v>
      </c>
      <c r="D94" s="46">
        <v>32102</v>
      </c>
      <c r="E94" t="s">
        <v>143</v>
      </c>
      <c r="F94" s="45" t="s">
        <v>0</v>
      </c>
      <c r="G94" t="s">
        <v>100</v>
      </c>
      <c r="H94" t="s">
        <v>153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16</v>
      </c>
      <c r="T94" t="s">
        <v>1</v>
      </c>
      <c r="U94">
        <v>9</v>
      </c>
      <c r="W94">
        <v>7</v>
      </c>
    </row>
    <row r="95" spans="1:23">
      <c r="A95" s="359">
        <v>88</v>
      </c>
      <c r="B95" s="80">
        <v>9</v>
      </c>
      <c r="C95" t="s">
        <v>88</v>
      </c>
      <c r="D95" s="46">
        <v>32123</v>
      </c>
      <c r="E95" t="s">
        <v>87</v>
      </c>
      <c r="F95" s="45" t="s">
        <v>0</v>
      </c>
      <c r="G95" t="s">
        <v>170</v>
      </c>
      <c r="H95" t="s">
        <v>153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27</v>
      </c>
      <c r="T95" t="s">
        <v>1</v>
      </c>
      <c r="U95">
        <v>21</v>
      </c>
      <c r="W95">
        <v>6</v>
      </c>
    </row>
    <row r="96" spans="1:23">
      <c r="A96" s="359">
        <v>89</v>
      </c>
      <c r="B96" s="80">
        <v>53</v>
      </c>
      <c r="C96" t="s">
        <v>74</v>
      </c>
      <c r="D96" s="46">
        <v>32297</v>
      </c>
      <c r="E96" t="s">
        <v>72</v>
      </c>
      <c r="F96" s="45" t="s">
        <v>0</v>
      </c>
      <c r="G96" t="s">
        <v>113</v>
      </c>
      <c r="H96" t="s">
        <v>153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20</v>
      </c>
      <c r="T96" t="s">
        <v>1</v>
      </c>
      <c r="U96">
        <v>14</v>
      </c>
      <c r="W96">
        <v>6</v>
      </c>
    </row>
    <row r="97" spans="1:23">
      <c r="A97" s="359">
        <v>90</v>
      </c>
      <c r="B97" s="80">
        <v>11</v>
      </c>
      <c r="C97" t="s">
        <v>93</v>
      </c>
      <c r="D97" s="46">
        <v>32124</v>
      </c>
      <c r="E97" t="s">
        <v>94</v>
      </c>
      <c r="F97" s="45" t="s">
        <v>0</v>
      </c>
      <c r="G97" t="s">
        <v>170</v>
      </c>
      <c r="H97" t="s">
        <v>153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20</v>
      </c>
      <c r="T97" t="s">
        <v>1</v>
      </c>
      <c r="U97">
        <v>14</v>
      </c>
      <c r="W97">
        <v>6</v>
      </c>
    </row>
    <row r="98" spans="1:23">
      <c r="A98" s="359">
        <v>91</v>
      </c>
      <c r="B98" s="80">
        <v>56</v>
      </c>
      <c r="C98" t="s">
        <v>105</v>
      </c>
      <c r="D98" s="46">
        <v>32305</v>
      </c>
      <c r="E98" t="s">
        <v>106</v>
      </c>
      <c r="F98" s="45" t="s">
        <v>0</v>
      </c>
      <c r="G98" t="s">
        <v>125</v>
      </c>
      <c r="H98" t="s">
        <v>153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19</v>
      </c>
      <c r="T98" t="s">
        <v>1</v>
      </c>
      <c r="U98">
        <v>13</v>
      </c>
      <c r="W98">
        <v>6</v>
      </c>
    </row>
    <row r="99" spans="1:23">
      <c r="A99" s="359">
        <v>92</v>
      </c>
      <c r="B99" s="80">
        <v>27</v>
      </c>
      <c r="C99" t="s">
        <v>88</v>
      </c>
      <c r="D99" s="46">
        <v>32221</v>
      </c>
      <c r="E99" t="s">
        <v>87</v>
      </c>
      <c r="F99" s="45" t="s">
        <v>0</v>
      </c>
      <c r="G99" t="s">
        <v>113</v>
      </c>
      <c r="H99" t="s">
        <v>153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19</v>
      </c>
      <c r="T99" t="s">
        <v>1</v>
      </c>
      <c r="U99">
        <v>13</v>
      </c>
      <c r="W99">
        <v>6</v>
      </c>
    </row>
    <row r="100" spans="1:23">
      <c r="A100" s="359">
        <v>93</v>
      </c>
      <c r="B100" s="80">
        <v>23</v>
      </c>
      <c r="C100" t="s">
        <v>102</v>
      </c>
      <c r="D100" s="46">
        <v>32193</v>
      </c>
      <c r="E100" t="s">
        <v>100</v>
      </c>
      <c r="F100" s="45" t="s">
        <v>0</v>
      </c>
      <c r="G100" t="s">
        <v>87</v>
      </c>
      <c r="H100" t="s">
        <v>153</v>
      </c>
      <c r="J100">
        <v>2</v>
      </c>
      <c r="K100">
        <v>2</v>
      </c>
      <c r="L100">
        <v>0</v>
      </c>
      <c r="O100">
        <v>6</v>
      </c>
      <c r="P100" t="s">
        <v>1</v>
      </c>
      <c r="Q100">
        <v>2</v>
      </c>
      <c r="S100">
        <v>19</v>
      </c>
      <c r="T100" t="s">
        <v>1</v>
      </c>
      <c r="U100">
        <v>13</v>
      </c>
      <c r="W100">
        <v>6</v>
      </c>
    </row>
    <row r="101" spans="1:23">
      <c r="A101" s="359">
        <v>94</v>
      </c>
      <c r="B101" s="80">
        <v>9</v>
      </c>
      <c r="C101" t="s">
        <v>91</v>
      </c>
      <c r="D101" s="46">
        <v>32123</v>
      </c>
      <c r="E101" t="s">
        <v>87</v>
      </c>
      <c r="F101" s="45" t="s">
        <v>0</v>
      </c>
      <c r="G101" t="s">
        <v>170</v>
      </c>
      <c r="H101" t="s">
        <v>153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19</v>
      </c>
      <c r="T101" t="s">
        <v>1</v>
      </c>
      <c r="U101">
        <v>13</v>
      </c>
      <c r="W101">
        <v>6</v>
      </c>
    </row>
    <row r="102" spans="1:23">
      <c r="A102" s="359">
        <v>95</v>
      </c>
      <c r="B102" s="80">
        <v>33</v>
      </c>
      <c r="C102" t="s">
        <v>91</v>
      </c>
      <c r="D102" s="46">
        <v>32223</v>
      </c>
      <c r="E102" t="s">
        <v>87</v>
      </c>
      <c r="F102" s="45" t="s">
        <v>0</v>
      </c>
      <c r="G102" t="s">
        <v>133</v>
      </c>
      <c r="H102" t="s">
        <v>153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18</v>
      </c>
      <c r="T102" t="s">
        <v>1</v>
      </c>
      <c r="U102">
        <v>12</v>
      </c>
      <c r="W102">
        <v>6</v>
      </c>
    </row>
    <row r="103" spans="1:23">
      <c r="A103" s="359">
        <v>96</v>
      </c>
      <c r="B103" s="80">
        <v>6</v>
      </c>
      <c r="C103" t="s">
        <v>105</v>
      </c>
      <c r="D103" s="46">
        <v>32102</v>
      </c>
      <c r="E103" t="s">
        <v>106</v>
      </c>
      <c r="F103" s="45" t="s">
        <v>0</v>
      </c>
      <c r="G103" t="s">
        <v>100</v>
      </c>
      <c r="H103" t="s">
        <v>153</v>
      </c>
      <c r="J103">
        <v>2</v>
      </c>
      <c r="K103">
        <v>2</v>
      </c>
      <c r="L103">
        <v>0</v>
      </c>
      <c r="O103">
        <v>6</v>
      </c>
      <c r="P103" t="s">
        <v>1</v>
      </c>
      <c r="Q103">
        <v>2</v>
      </c>
      <c r="S103">
        <v>17</v>
      </c>
      <c r="T103" t="s">
        <v>1</v>
      </c>
      <c r="U103">
        <v>11</v>
      </c>
      <c r="W103">
        <v>6</v>
      </c>
    </row>
    <row r="104" spans="1:23">
      <c r="A104" s="359">
        <v>97</v>
      </c>
      <c r="B104" s="80">
        <v>19</v>
      </c>
      <c r="C104" t="s">
        <v>93</v>
      </c>
      <c r="D104" s="46">
        <v>32173</v>
      </c>
      <c r="E104" t="s">
        <v>94</v>
      </c>
      <c r="F104" s="45" t="s">
        <v>0</v>
      </c>
      <c r="G104" t="s">
        <v>125</v>
      </c>
      <c r="H104" t="s">
        <v>153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16</v>
      </c>
      <c r="T104" t="s">
        <v>1</v>
      </c>
      <c r="U104">
        <v>10</v>
      </c>
      <c r="W104">
        <v>6</v>
      </c>
    </row>
    <row r="105" spans="1:23">
      <c r="A105" s="359">
        <v>98</v>
      </c>
      <c r="B105" s="80">
        <v>20</v>
      </c>
      <c r="C105" t="s">
        <v>96</v>
      </c>
      <c r="D105" s="46">
        <v>32180</v>
      </c>
      <c r="E105" t="s">
        <v>94</v>
      </c>
      <c r="F105" s="45" t="s">
        <v>0</v>
      </c>
      <c r="G105" t="s">
        <v>100</v>
      </c>
      <c r="H105" t="s">
        <v>153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14</v>
      </c>
      <c r="T105" t="s">
        <v>1</v>
      </c>
      <c r="U105">
        <v>8</v>
      </c>
      <c r="W105">
        <v>6</v>
      </c>
    </row>
    <row r="106" spans="1:23">
      <c r="A106" s="359">
        <v>99</v>
      </c>
      <c r="B106" s="80">
        <v>29</v>
      </c>
      <c r="C106" t="s">
        <v>103</v>
      </c>
      <c r="D106" s="46">
        <v>32221</v>
      </c>
      <c r="E106" t="s">
        <v>100</v>
      </c>
      <c r="F106" s="45" t="s">
        <v>0</v>
      </c>
      <c r="G106" t="s">
        <v>125</v>
      </c>
      <c r="H106" t="s">
        <v>153</v>
      </c>
      <c r="J106">
        <v>2</v>
      </c>
      <c r="K106">
        <v>2</v>
      </c>
      <c r="L106">
        <v>0</v>
      </c>
      <c r="O106">
        <v>6</v>
      </c>
      <c r="P106" t="s">
        <v>1</v>
      </c>
      <c r="Q106">
        <v>2</v>
      </c>
      <c r="S106">
        <v>23</v>
      </c>
      <c r="T106" t="s">
        <v>1</v>
      </c>
      <c r="U106">
        <v>18</v>
      </c>
      <c r="W106">
        <v>5</v>
      </c>
    </row>
    <row r="107" spans="1:23">
      <c r="A107" s="359">
        <v>100</v>
      </c>
      <c r="B107" s="80">
        <v>34</v>
      </c>
      <c r="C107" t="s">
        <v>95</v>
      </c>
      <c r="D107" s="46">
        <v>32228</v>
      </c>
      <c r="E107" t="s">
        <v>94</v>
      </c>
      <c r="F107" s="45" t="s">
        <v>0</v>
      </c>
      <c r="G107" t="s">
        <v>133</v>
      </c>
      <c r="H107" t="s">
        <v>153</v>
      </c>
      <c r="J107">
        <v>2</v>
      </c>
      <c r="K107">
        <v>2</v>
      </c>
      <c r="L107">
        <v>0</v>
      </c>
      <c r="O107">
        <v>6</v>
      </c>
      <c r="P107" t="s">
        <v>1</v>
      </c>
      <c r="Q107">
        <v>2</v>
      </c>
      <c r="S107">
        <v>21</v>
      </c>
      <c r="T107" t="s">
        <v>1</v>
      </c>
      <c r="U107">
        <v>16</v>
      </c>
      <c r="W107">
        <v>5</v>
      </c>
    </row>
    <row r="108" spans="1:23">
      <c r="A108" s="359">
        <v>101</v>
      </c>
      <c r="B108" s="80">
        <v>19</v>
      </c>
      <c r="C108" t="s">
        <v>95</v>
      </c>
      <c r="D108" s="46">
        <v>32173</v>
      </c>
      <c r="E108" t="s">
        <v>94</v>
      </c>
      <c r="F108" s="45" t="s">
        <v>0</v>
      </c>
      <c r="G108" t="s">
        <v>125</v>
      </c>
      <c r="H108" t="s">
        <v>153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19</v>
      </c>
      <c r="T108" t="s">
        <v>1</v>
      </c>
      <c r="U108">
        <v>14</v>
      </c>
      <c r="W108">
        <v>5</v>
      </c>
    </row>
    <row r="109" spans="1:23">
      <c r="A109" s="359">
        <v>102</v>
      </c>
      <c r="B109" s="80">
        <v>12</v>
      </c>
      <c r="C109" t="s">
        <v>101</v>
      </c>
      <c r="D109" s="46">
        <v>32124</v>
      </c>
      <c r="E109" t="s">
        <v>100</v>
      </c>
      <c r="F109" s="45" t="s">
        <v>0</v>
      </c>
      <c r="G109" t="s">
        <v>374</v>
      </c>
      <c r="H109" t="s">
        <v>153</v>
      </c>
      <c r="J109">
        <v>2</v>
      </c>
      <c r="K109">
        <v>2</v>
      </c>
      <c r="L109">
        <v>0</v>
      </c>
      <c r="O109">
        <v>6</v>
      </c>
      <c r="P109" t="s">
        <v>1</v>
      </c>
      <c r="Q109">
        <v>2</v>
      </c>
      <c r="S109">
        <v>18</v>
      </c>
      <c r="T109" t="s">
        <v>1</v>
      </c>
      <c r="U109">
        <v>13</v>
      </c>
      <c r="W109">
        <v>5</v>
      </c>
    </row>
    <row r="110" spans="1:23">
      <c r="A110" s="359">
        <v>103</v>
      </c>
      <c r="B110" s="80">
        <v>32</v>
      </c>
      <c r="C110" t="s">
        <v>90</v>
      </c>
      <c r="D110" s="46">
        <v>32222</v>
      </c>
      <c r="E110" t="s">
        <v>87</v>
      </c>
      <c r="F110" s="45" t="s">
        <v>0</v>
      </c>
      <c r="G110" t="s">
        <v>143</v>
      </c>
      <c r="H110" t="s">
        <v>153</v>
      </c>
      <c r="J110">
        <v>2</v>
      </c>
      <c r="K110">
        <v>2</v>
      </c>
      <c r="L110">
        <v>0</v>
      </c>
      <c r="O110">
        <v>6</v>
      </c>
      <c r="P110" t="s">
        <v>1</v>
      </c>
      <c r="Q110">
        <v>2</v>
      </c>
      <c r="S110">
        <v>17</v>
      </c>
      <c r="T110" t="s">
        <v>1</v>
      </c>
      <c r="U110">
        <v>12</v>
      </c>
      <c r="W110">
        <v>5</v>
      </c>
    </row>
    <row r="111" spans="1:23">
      <c r="A111" s="359">
        <v>104</v>
      </c>
      <c r="B111" s="80">
        <v>10</v>
      </c>
      <c r="C111" t="s">
        <v>97</v>
      </c>
      <c r="D111" s="46">
        <v>32123</v>
      </c>
      <c r="E111" t="s">
        <v>94</v>
      </c>
      <c r="F111" s="45" t="s">
        <v>0</v>
      </c>
      <c r="G111" t="s">
        <v>87</v>
      </c>
      <c r="H111" t="s">
        <v>153</v>
      </c>
      <c r="J111">
        <v>3</v>
      </c>
      <c r="K111">
        <v>0</v>
      </c>
      <c r="L111">
        <v>1</v>
      </c>
      <c r="O111">
        <v>6</v>
      </c>
      <c r="P111" t="s">
        <v>1</v>
      </c>
      <c r="Q111">
        <v>2</v>
      </c>
      <c r="S111">
        <v>16</v>
      </c>
      <c r="T111" t="s">
        <v>1</v>
      </c>
      <c r="U111">
        <v>11</v>
      </c>
      <c r="W111">
        <v>5</v>
      </c>
    </row>
    <row r="112" spans="1:23">
      <c r="A112" s="359">
        <v>105</v>
      </c>
      <c r="B112" s="80">
        <v>27</v>
      </c>
      <c r="C112" t="s">
        <v>89</v>
      </c>
      <c r="D112" s="46">
        <v>32221</v>
      </c>
      <c r="E112" t="s">
        <v>87</v>
      </c>
      <c r="F112" s="45" t="s">
        <v>0</v>
      </c>
      <c r="G112" t="s">
        <v>113</v>
      </c>
      <c r="H112" t="s">
        <v>153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23</v>
      </c>
      <c r="T112" t="s">
        <v>1</v>
      </c>
      <c r="U112">
        <v>19</v>
      </c>
      <c r="W112">
        <v>4</v>
      </c>
    </row>
    <row r="113" spans="1:23">
      <c r="A113" s="359">
        <v>106</v>
      </c>
      <c r="B113" s="80">
        <v>50</v>
      </c>
      <c r="C113" t="s">
        <v>88</v>
      </c>
      <c r="D113" s="46">
        <v>32291</v>
      </c>
      <c r="E113" t="s">
        <v>87</v>
      </c>
      <c r="F113" s="45" t="s">
        <v>0</v>
      </c>
      <c r="G113" t="s">
        <v>374</v>
      </c>
      <c r="H113" t="s">
        <v>153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20</v>
      </c>
      <c r="T113" t="s">
        <v>1</v>
      </c>
      <c r="U113">
        <v>16</v>
      </c>
      <c r="W113">
        <v>4</v>
      </c>
    </row>
    <row r="114" spans="1:23">
      <c r="A114" s="359">
        <v>107</v>
      </c>
      <c r="B114" s="80">
        <v>32</v>
      </c>
      <c r="C114" t="s">
        <v>89</v>
      </c>
      <c r="D114" s="46">
        <v>32222</v>
      </c>
      <c r="E114" t="s">
        <v>87</v>
      </c>
      <c r="F114" s="45" t="s">
        <v>0</v>
      </c>
      <c r="G114" t="s">
        <v>143</v>
      </c>
      <c r="H114" t="s">
        <v>153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19</v>
      </c>
      <c r="T114" t="s">
        <v>1</v>
      </c>
      <c r="U114">
        <v>15</v>
      </c>
      <c r="W114">
        <v>4</v>
      </c>
    </row>
    <row r="115" spans="1:23">
      <c r="A115" s="359">
        <v>108</v>
      </c>
      <c r="B115" s="80">
        <v>32</v>
      </c>
      <c r="C115" t="s">
        <v>88</v>
      </c>
      <c r="D115" s="46">
        <v>32222</v>
      </c>
      <c r="E115" t="s">
        <v>87</v>
      </c>
      <c r="F115" s="45" t="s">
        <v>0</v>
      </c>
      <c r="G115" t="s">
        <v>143</v>
      </c>
      <c r="H115" t="s">
        <v>153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18</v>
      </c>
      <c r="T115" t="s">
        <v>1</v>
      </c>
      <c r="U115">
        <v>14</v>
      </c>
      <c r="W115">
        <v>4</v>
      </c>
    </row>
    <row r="116" spans="1:23">
      <c r="A116" s="359">
        <v>109</v>
      </c>
      <c r="B116" s="80">
        <v>52</v>
      </c>
      <c r="C116" t="s">
        <v>119</v>
      </c>
      <c r="D116" s="46">
        <v>32291</v>
      </c>
      <c r="E116" t="s">
        <v>118</v>
      </c>
      <c r="F116" s="45" t="s">
        <v>0</v>
      </c>
      <c r="G116" t="s">
        <v>143</v>
      </c>
      <c r="H116" t="s">
        <v>153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16</v>
      </c>
      <c r="T116" t="s">
        <v>1</v>
      </c>
      <c r="U116">
        <v>12</v>
      </c>
      <c r="W116">
        <v>4</v>
      </c>
    </row>
    <row r="117" spans="1:23">
      <c r="A117" s="359">
        <v>110</v>
      </c>
      <c r="B117" s="80">
        <v>35</v>
      </c>
      <c r="C117" t="s">
        <v>145</v>
      </c>
      <c r="D117" s="46">
        <v>32228</v>
      </c>
      <c r="E117" t="s">
        <v>143</v>
      </c>
      <c r="F117" s="45" t="s">
        <v>0</v>
      </c>
      <c r="G117" t="s">
        <v>106</v>
      </c>
      <c r="H117" t="s">
        <v>153</v>
      </c>
      <c r="J117">
        <v>2</v>
      </c>
      <c r="K117">
        <v>2</v>
      </c>
      <c r="L117">
        <v>0</v>
      </c>
      <c r="O117">
        <v>6</v>
      </c>
      <c r="P117" t="s">
        <v>1</v>
      </c>
      <c r="Q117">
        <v>2</v>
      </c>
      <c r="S117">
        <v>16</v>
      </c>
      <c r="T117" t="s">
        <v>1</v>
      </c>
      <c r="U117">
        <v>12</v>
      </c>
      <c r="W117">
        <v>4</v>
      </c>
    </row>
    <row r="118" spans="1:23">
      <c r="A118" s="359">
        <v>111</v>
      </c>
      <c r="B118" s="80">
        <v>1</v>
      </c>
      <c r="C118" t="s">
        <v>139</v>
      </c>
      <c r="D118" s="46">
        <v>32054</v>
      </c>
      <c r="E118" t="s">
        <v>170</v>
      </c>
      <c r="F118" s="45" t="s">
        <v>0</v>
      </c>
      <c r="G118" t="s">
        <v>133</v>
      </c>
      <c r="H118" t="s">
        <v>153</v>
      </c>
      <c r="J118">
        <v>2</v>
      </c>
      <c r="K118">
        <v>2</v>
      </c>
      <c r="L118">
        <v>0</v>
      </c>
      <c r="O118">
        <v>6</v>
      </c>
      <c r="P118" t="s">
        <v>1</v>
      </c>
      <c r="Q118">
        <v>2</v>
      </c>
      <c r="S118">
        <v>16</v>
      </c>
      <c r="T118" t="s">
        <v>1</v>
      </c>
      <c r="U118">
        <v>12</v>
      </c>
      <c r="W118">
        <v>4</v>
      </c>
    </row>
    <row r="119" spans="1:23">
      <c r="A119" s="359">
        <v>112</v>
      </c>
      <c r="B119" s="80">
        <v>49</v>
      </c>
      <c r="C119" t="s">
        <v>101</v>
      </c>
      <c r="D119" s="46">
        <v>32277</v>
      </c>
      <c r="E119" t="s">
        <v>100</v>
      </c>
      <c r="F119" s="45" t="s">
        <v>0</v>
      </c>
      <c r="G119" t="s">
        <v>133</v>
      </c>
      <c r="H119" t="s">
        <v>153</v>
      </c>
      <c r="J119">
        <v>2</v>
      </c>
      <c r="K119">
        <v>2</v>
      </c>
      <c r="L119">
        <v>0</v>
      </c>
      <c r="O119">
        <v>6</v>
      </c>
      <c r="P119" t="s">
        <v>1</v>
      </c>
      <c r="Q119">
        <v>2</v>
      </c>
      <c r="S119">
        <v>15</v>
      </c>
      <c r="T119" t="s">
        <v>1</v>
      </c>
      <c r="U119">
        <v>11</v>
      </c>
      <c r="W119">
        <v>4</v>
      </c>
    </row>
    <row r="120" spans="1:23">
      <c r="A120" s="359">
        <v>113</v>
      </c>
      <c r="B120" s="80">
        <v>38</v>
      </c>
      <c r="C120" t="s">
        <v>124</v>
      </c>
      <c r="D120" s="46">
        <v>32229</v>
      </c>
      <c r="E120" t="s">
        <v>125</v>
      </c>
      <c r="F120" s="45" t="s">
        <v>0</v>
      </c>
      <c r="G120" t="s">
        <v>133</v>
      </c>
      <c r="H120" t="s">
        <v>153</v>
      </c>
      <c r="J120">
        <v>3</v>
      </c>
      <c r="K120">
        <v>0</v>
      </c>
      <c r="L120">
        <v>1</v>
      </c>
      <c r="O120">
        <v>6</v>
      </c>
      <c r="P120" t="s">
        <v>1</v>
      </c>
      <c r="Q120">
        <v>2</v>
      </c>
      <c r="S120">
        <v>14</v>
      </c>
      <c r="T120" t="s">
        <v>1</v>
      </c>
      <c r="U120">
        <v>10</v>
      </c>
      <c r="W120">
        <v>4</v>
      </c>
    </row>
    <row r="121" spans="1:23">
      <c r="A121" s="359">
        <v>114</v>
      </c>
      <c r="B121" s="80">
        <v>57</v>
      </c>
      <c r="C121" t="s">
        <v>114</v>
      </c>
      <c r="D121" s="46">
        <v>32306</v>
      </c>
      <c r="E121" t="s">
        <v>113</v>
      </c>
      <c r="F121" s="45" t="s">
        <v>0</v>
      </c>
      <c r="G121" t="s">
        <v>125</v>
      </c>
      <c r="H121" t="s">
        <v>153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27</v>
      </c>
      <c r="T121" t="s">
        <v>1</v>
      </c>
      <c r="U121">
        <v>24</v>
      </c>
      <c r="W121">
        <v>3</v>
      </c>
    </row>
    <row r="122" spans="1:23">
      <c r="A122" s="359">
        <v>115</v>
      </c>
      <c r="B122" s="80">
        <v>18</v>
      </c>
      <c r="C122" t="s">
        <v>76</v>
      </c>
      <c r="D122" s="46">
        <v>32159</v>
      </c>
      <c r="E122" t="s">
        <v>72</v>
      </c>
      <c r="F122" s="45" t="s">
        <v>0</v>
      </c>
      <c r="G122" t="s">
        <v>170</v>
      </c>
      <c r="H122" t="s">
        <v>153</v>
      </c>
      <c r="J122">
        <v>3</v>
      </c>
      <c r="K122">
        <v>0</v>
      </c>
      <c r="L122">
        <v>1</v>
      </c>
      <c r="O122">
        <v>6</v>
      </c>
      <c r="P122" t="s">
        <v>1</v>
      </c>
      <c r="Q122">
        <v>2</v>
      </c>
      <c r="S122">
        <v>25</v>
      </c>
      <c r="T122" t="s">
        <v>1</v>
      </c>
      <c r="U122">
        <v>22</v>
      </c>
      <c r="W122">
        <v>3</v>
      </c>
    </row>
    <row r="123" spans="1:23">
      <c r="A123" s="359">
        <v>116</v>
      </c>
      <c r="B123" s="80">
        <v>24</v>
      </c>
      <c r="C123" t="s">
        <v>96</v>
      </c>
      <c r="D123" s="46">
        <v>32193</v>
      </c>
      <c r="E123" t="s">
        <v>94</v>
      </c>
      <c r="F123" s="45" t="s">
        <v>0</v>
      </c>
      <c r="G123" t="s">
        <v>72</v>
      </c>
      <c r="H123" t="s">
        <v>153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14</v>
      </c>
      <c r="T123" t="s">
        <v>1</v>
      </c>
      <c r="U123">
        <v>11</v>
      </c>
      <c r="W123">
        <v>3</v>
      </c>
    </row>
    <row r="124" spans="1:23">
      <c r="A124" s="359">
        <v>117</v>
      </c>
      <c r="B124" s="80">
        <v>5</v>
      </c>
      <c r="C124" t="s">
        <v>102</v>
      </c>
      <c r="D124" s="46">
        <v>32102</v>
      </c>
      <c r="E124" t="s">
        <v>100</v>
      </c>
      <c r="F124" s="45" t="s">
        <v>0</v>
      </c>
      <c r="G124" t="s">
        <v>143</v>
      </c>
      <c r="H124" t="s">
        <v>153</v>
      </c>
      <c r="J124">
        <v>2</v>
      </c>
      <c r="K124">
        <v>2</v>
      </c>
      <c r="L124">
        <v>0</v>
      </c>
      <c r="O124">
        <v>6</v>
      </c>
      <c r="P124" t="s">
        <v>1</v>
      </c>
      <c r="Q124">
        <v>2</v>
      </c>
      <c r="S124">
        <v>12</v>
      </c>
      <c r="T124" t="s">
        <v>1</v>
      </c>
      <c r="U124">
        <v>9</v>
      </c>
      <c r="W124">
        <v>3</v>
      </c>
    </row>
    <row r="125" spans="1:23">
      <c r="A125" s="359">
        <v>118</v>
      </c>
      <c r="B125" s="80">
        <v>29</v>
      </c>
      <c r="C125" t="s">
        <v>99</v>
      </c>
      <c r="D125" s="46">
        <v>32221</v>
      </c>
      <c r="E125" t="s">
        <v>100</v>
      </c>
      <c r="F125" s="45" t="s">
        <v>0</v>
      </c>
      <c r="G125" t="s">
        <v>125</v>
      </c>
      <c r="H125" t="s">
        <v>153</v>
      </c>
      <c r="J125">
        <v>3</v>
      </c>
      <c r="K125">
        <v>0</v>
      </c>
      <c r="L125">
        <v>1</v>
      </c>
      <c r="O125">
        <v>6</v>
      </c>
      <c r="P125" t="s">
        <v>1</v>
      </c>
      <c r="Q125">
        <v>2</v>
      </c>
      <c r="S125">
        <v>23</v>
      </c>
      <c r="T125" t="s">
        <v>1</v>
      </c>
      <c r="U125">
        <v>21</v>
      </c>
      <c r="W125">
        <v>2</v>
      </c>
    </row>
    <row r="126" spans="1:23">
      <c r="A126" s="359">
        <v>119</v>
      </c>
      <c r="B126" s="80">
        <v>23</v>
      </c>
      <c r="C126" t="s">
        <v>103</v>
      </c>
      <c r="D126" s="46">
        <v>32193</v>
      </c>
      <c r="E126" t="s">
        <v>100</v>
      </c>
      <c r="F126" s="45" t="s">
        <v>0</v>
      </c>
      <c r="G126" t="s">
        <v>87</v>
      </c>
      <c r="H126" t="s">
        <v>153</v>
      </c>
      <c r="J126">
        <v>2</v>
      </c>
      <c r="K126">
        <v>2</v>
      </c>
      <c r="L126">
        <v>0</v>
      </c>
      <c r="O126">
        <v>6</v>
      </c>
      <c r="P126" t="s">
        <v>1</v>
      </c>
      <c r="Q126">
        <v>2</v>
      </c>
      <c r="S126">
        <v>21</v>
      </c>
      <c r="T126" t="s">
        <v>1</v>
      </c>
      <c r="U126">
        <v>19</v>
      </c>
      <c r="W126">
        <v>2</v>
      </c>
    </row>
    <row r="127" spans="1:23">
      <c r="A127" s="359">
        <v>120</v>
      </c>
      <c r="B127" s="80">
        <v>21</v>
      </c>
      <c r="C127" t="s">
        <v>101</v>
      </c>
      <c r="D127" s="46">
        <v>32186</v>
      </c>
      <c r="E127" t="s">
        <v>100</v>
      </c>
      <c r="F127" s="45" t="s">
        <v>0</v>
      </c>
      <c r="G127" t="s">
        <v>170</v>
      </c>
      <c r="H127" t="s">
        <v>153</v>
      </c>
      <c r="J127">
        <v>3</v>
      </c>
      <c r="K127">
        <v>0</v>
      </c>
      <c r="L127">
        <v>1</v>
      </c>
      <c r="O127">
        <v>6</v>
      </c>
      <c r="P127" t="s">
        <v>1</v>
      </c>
      <c r="Q127">
        <v>2</v>
      </c>
      <c r="S127">
        <v>15</v>
      </c>
      <c r="T127" t="s">
        <v>1</v>
      </c>
      <c r="U127">
        <v>13</v>
      </c>
      <c r="W127">
        <v>2</v>
      </c>
    </row>
    <row r="128" spans="1:23">
      <c r="A128" s="359">
        <v>121</v>
      </c>
      <c r="B128" s="80">
        <v>55</v>
      </c>
      <c r="C128" t="s">
        <v>109</v>
      </c>
      <c r="D128" s="46">
        <v>32299</v>
      </c>
      <c r="E128" t="s">
        <v>106</v>
      </c>
      <c r="F128" s="45" t="s">
        <v>0</v>
      </c>
      <c r="G128" t="s">
        <v>87</v>
      </c>
      <c r="H128" t="s">
        <v>153</v>
      </c>
      <c r="J128">
        <v>2</v>
      </c>
      <c r="K128">
        <v>2</v>
      </c>
      <c r="L128">
        <v>0</v>
      </c>
      <c r="O128">
        <v>6</v>
      </c>
      <c r="P128" t="s">
        <v>1</v>
      </c>
      <c r="Q128">
        <v>2</v>
      </c>
      <c r="S128">
        <v>10</v>
      </c>
      <c r="T128" t="s">
        <v>1</v>
      </c>
      <c r="U128">
        <v>8</v>
      </c>
      <c r="W128">
        <v>2</v>
      </c>
    </row>
    <row r="129" spans="1:23">
      <c r="A129" s="359">
        <v>122</v>
      </c>
      <c r="B129" s="80">
        <v>56</v>
      </c>
      <c r="C129" t="s">
        <v>109</v>
      </c>
      <c r="D129" s="46">
        <v>32305</v>
      </c>
      <c r="E129" t="s">
        <v>106</v>
      </c>
      <c r="F129" s="45" t="s">
        <v>0</v>
      </c>
      <c r="G129" t="s">
        <v>125</v>
      </c>
      <c r="H129" t="s">
        <v>153</v>
      </c>
      <c r="J129">
        <v>3</v>
      </c>
      <c r="K129">
        <v>0</v>
      </c>
      <c r="L129">
        <v>1</v>
      </c>
      <c r="O129">
        <v>6</v>
      </c>
      <c r="P129" t="s">
        <v>1</v>
      </c>
      <c r="Q129">
        <v>2</v>
      </c>
      <c r="S129">
        <v>12</v>
      </c>
      <c r="T129" t="s">
        <v>1</v>
      </c>
      <c r="U129">
        <v>11</v>
      </c>
      <c r="W129">
        <v>1</v>
      </c>
    </row>
    <row r="130" spans="1:23">
      <c r="A130" s="359">
        <v>123</v>
      </c>
      <c r="B130" s="80">
        <v>15</v>
      </c>
      <c r="C130" t="s">
        <v>103</v>
      </c>
      <c r="D130" s="46">
        <v>32158</v>
      </c>
      <c r="E130" t="s">
        <v>100</v>
      </c>
      <c r="F130" s="45" t="s">
        <v>0</v>
      </c>
      <c r="G130" t="s">
        <v>72</v>
      </c>
      <c r="H130" t="s">
        <v>153</v>
      </c>
      <c r="J130">
        <v>3</v>
      </c>
      <c r="K130">
        <v>0</v>
      </c>
      <c r="L130">
        <v>1</v>
      </c>
      <c r="O130">
        <v>6</v>
      </c>
      <c r="P130" t="s">
        <v>1</v>
      </c>
      <c r="Q130">
        <v>2</v>
      </c>
      <c r="S130">
        <v>24</v>
      </c>
      <c r="T130" t="s">
        <v>1</v>
      </c>
      <c r="U130">
        <v>24</v>
      </c>
      <c r="W130">
        <v>0</v>
      </c>
    </row>
    <row r="131" spans="1:23">
      <c r="A131" s="359">
        <v>124</v>
      </c>
      <c r="B131" s="80">
        <v>28</v>
      </c>
      <c r="C131" t="s">
        <v>115</v>
      </c>
      <c r="D131" s="46">
        <v>32221</v>
      </c>
      <c r="E131" t="s">
        <v>113</v>
      </c>
      <c r="F131" s="45" t="s">
        <v>0</v>
      </c>
      <c r="G131" t="s">
        <v>94</v>
      </c>
      <c r="H131" t="s">
        <v>153</v>
      </c>
      <c r="J131">
        <v>3</v>
      </c>
      <c r="K131">
        <v>0</v>
      </c>
      <c r="L131">
        <v>1</v>
      </c>
      <c r="O131">
        <v>6</v>
      </c>
      <c r="P131" t="s">
        <v>1</v>
      </c>
      <c r="Q131">
        <v>2</v>
      </c>
      <c r="S131">
        <v>14</v>
      </c>
      <c r="T131" t="s">
        <v>1</v>
      </c>
      <c r="U131">
        <v>14</v>
      </c>
      <c r="W131">
        <v>0</v>
      </c>
    </row>
    <row r="132" spans="1:23">
      <c r="A132" s="359">
        <v>125</v>
      </c>
      <c r="B132" s="80">
        <v>33</v>
      </c>
      <c r="C132" t="s">
        <v>89</v>
      </c>
      <c r="D132" s="46">
        <v>32223</v>
      </c>
      <c r="E132" t="s">
        <v>87</v>
      </c>
      <c r="F132" s="45" t="s">
        <v>0</v>
      </c>
      <c r="G132" t="s">
        <v>133</v>
      </c>
      <c r="H132" t="s">
        <v>153</v>
      </c>
      <c r="J132">
        <v>3</v>
      </c>
      <c r="K132">
        <v>0</v>
      </c>
      <c r="L132">
        <v>1</v>
      </c>
      <c r="O132">
        <v>6</v>
      </c>
      <c r="P132" t="s">
        <v>1</v>
      </c>
      <c r="Q132">
        <v>2</v>
      </c>
      <c r="S132">
        <v>16</v>
      </c>
      <c r="T132" t="s">
        <v>1</v>
      </c>
      <c r="U132">
        <v>18</v>
      </c>
      <c r="W132">
        <v>-2</v>
      </c>
    </row>
    <row r="133" spans="1:23">
      <c r="A133" s="359">
        <v>126</v>
      </c>
      <c r="B133" s="80">
        <v>47</v>
      </c>
      <c r="C133" t="s">
        <v>126</v>
      </c>
      <c r="D133" s="46">
        <v>32275</v>
      </c>
      <c r="E133" t="s">
        <v>125</v>
      </c>
      <c r="F133" s="45" t="s">
        <v>0</v>
      </c>
      <c r="G133" t="s">
        <v>170</v>
      </c>
      <c r="H133" t="s">
        <v>153</v>
      </c>
      <c r="J133">
        <v>3</v>
      </c>
      <c r="K133">
        <v>0</v>
      </c>
      <c r="L133">
        <v>1</v>
      </c>
      <c r="O133">
        <v>6</v>
      </c>
      <c r="P133" t="s">
        <v>1</v>
      </c>
      <c r="Q133">
        <v>2</v>
      </c>
      <c r="S133">
        <v>22</v>
      </c>
      <c r="T133" t="s">
        <v>1</v>
      </c>
      <c r="U133">
        <v>26</v>
      </c>
      <c r="W133">
        <v>-4</v>
      </c>
    </row>
    <row r="134" spans="1:23">
      <c r="A134" s="359">
        <v>127</v>
      </c>
      <c r="B134" s="80">
        <v>47</v>
      </c>
      <c r="C134" t="s">
        <v>141</v>
      </c>
      <c r="D134" s="46">
        <v>32275</v>
      </c>
      <c r="E134" t="s">
        <v>170</v>
      </c>
      <c r="F134" s="45" t="s">
        <v>0</v>
      </c>
      <c r="G134" t="s">
        <v>125</v>
      </c>
      <c r="H134" t="s">
        <v>153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21</v>
      </c>
      <c r="T134" t="s">
        <v>1</v>
      </c>
      <c r="U134">
        <v>11</v>
      </c>
      <c r="W134">
        <v>10</v>
      </c>
    </row>
    <row r="135" spans="1:23">
      <c r="A135" s="359">
        <v>128</v>
      </c>
      <c r="B135" s="80">
        <v>34</v>
      </c>
      <c r="C135" t="s">
        <v>97</v>
      </c>
      <c r="D135" s="46">
        <v>32228</v>
      </c>
      <c r="E135" t="s">
        <v>94</v>
      </c>
      <c r="F135" s="45" t="s">
        <v>0</v>
      </c>
      <c r="G135" t="s">
        <v>133</v>
      </c>
      <c r="H135" t="s">
        <v>153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21</v>
      </c>
      <c r="T135" t="s">
        <v>1</v>
      </c>
      <c r="U135">
        <v>11</v>
      </c>
      <c r="W135">
        <v>10</v>
      </c>
    </row>
    <row r="136" spans="1:23">
      <c r="A136" s="359">
        <v>129</v>
      </c>
      <c r="B136" s="80">
        <v>51</v>
      </c>
      <c r="C136" t="s">
        <v>101</v>
      </c>
      <c r="D136" s="46">
        <v>32291</v>
      </c>
      <c r="E136" t="s">
        <v>100</v>
      </c>
      <c r="F136" s="45" t="s">
        <v>0</v>
      </c>
      <c r="G136" t="s">
        <v>118</v>
      </c>
      <c r="H136" t="s">
        <v>153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18</v>
      </c>
      <c r="T136" t="s">
        <v>1</v>
      </c>
      <c r="U136">
        <v>10</v>
      </c>
      <c r="W136">
        <v>8</v>
      </c>
    </row>
    <row r="137" spans="1:23">
      <c r="A137" s="359">
        <v>130</v>
      </c>
      <c r="B137" s="80">
        <v>14</v>
      </c>
      <c r="C137" t="s">
        <v>75</v>
      </c>
      <c r="D137" s="46">
        <v>32152</v>
      </c>
      <c r="E137" t="s">
        <v>72</v>
      </c>
      <c r="F137" s="45" t="s">
        <v>0</v>
      </c>
      <c r="G137" t="s">
        <v>133</v>
      </c>
      <c r="H137" t="s">
        <v>153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9</v>
      </c>
      <c r="W137">
        <v>8</v>
      </c>
    </row>
    <row r="138" spans="1:23">
      <c r="A138" s="359">
        <v>131</v>
      </c>
      <c r="B138" s="80">
        <v>35</v>
      </c>
      <c r="C138" t="s">
        <v>108</v>
      </c>
      <c r="D138" s="46">
        <v>32228</v>
      </c>
      <c r="E138" t="s">
        <v>106</v>
      </c>
      <c r="F138" s="45" t="s">
        <v>0</v>
      </c>
      <c r="G138" t="s">
        <v>143</v>
      </c>
      <c r="H138" t="s">
        <v>153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21</v>
      </c>
      <c r="T138" t="s">
        <v>1</v>
      </c>
      <c r="U138">
        <v>14</v>
      </c>
      <c r="W138">
        <v>7</v>
      </c>
    </row>
    <row r="139" spans="1:23">
      <c r="A139" s="359">
        <v>132</v>
      </c>
      <c r="B139" s="80">
        <v>25</v>
      </c>
      <c r="C139" t="s">
        <v>74</v>
      </c>
      <c r="D139" s="46">
        <v>32193</v>
      </c>
      <c r="E139" t="s">
        <v>72</v>
      </c>
      <c r="F139" s="45" t="s">
        <v>0</v>
      </c>
      <c r="G139" t="s">
        <v>125</v>
      </c>
      <c r="H139" t="s">
        <v>153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20</v>
      </c>
      <c r="T139" t="s">
        <v>1</v>
      </c>
      <c r="U139">
        <v>13</v>
      </c>
      <c r="W139">
        <v>7</v>
      </c>
    </row>
    <row r="140" spans="1:23">
      <c r="A140" s="359">
        <v>133</v>
      </c>
      <c r="B140" s="80">
        <v>46</v>
      </c>
      <c r="C140" t="s">
        <v>89</v>
      </c>
      <c r="D140" s="46">
        <v>32270</v>
      </c>
      <c r="E140" t="s">
        <v>87</v>
      </c>
      <c r="F140" s="45" t="s">
        <v>0</v>
      </c>
      <c r="G140" t="s">
        <v>125</v>
      </c>
      <c r="H140" t="s">
        <v>153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19</v>
      </c>
      <c r="T140" t="s">
        <v>1</v>
      </c>
      <c r="U140">
        <v>12</v>
      </c>
      <c r="W140">
        <v>7</v>
      </c>
    </row>
    <row r="141" spans="1:23">
      <c r="A141" s="359">
        <v>134</v>
      </c>
      <c r="B141" s="80">
        <v>44</v>
      </c>
      <c r="C141" t="s">
        <v>83</v>
      </c>
      <c r="D141" s="46">
        <v>32251</v>
      </c>
      <c r="E141" t="s">
        <v>374</v>
      </c>
      <c r="F141" s="45" t="s">
        <v>0</v>
      </c>
      <c r="G141" t="s">
        <v>170</v>
      </c>
      <c r="H141" t="s">
        <v>153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15</v>
      </c>
      <c r="T141" t="s">
        <v>1</v>
      </c>
      <c r="U141">
        <v>8</v>
      </c>
      <c r="W141">
        <v>7</v>
      </c>
    </row>
    <row r="142" spans="1:23">
      <c r="A142" s="359">
        <v>135</v>
      </c>
      <c r="B142" s="80">
        <v>25</v>
      </c>
      <c r="C142" t="s">
        <v>124</v>
      </c>
      <c r="D142" s="46">
        <v>32193</v>
      </c>
      <c r="E142" t="s">
        <v>125</v>
      </c>
      <c r="F142" s="45" t="s">
        <v>0</v>
      </c>
      <c r="G142" t="s">
        <v>72</v>
      </c>
      <c r="H142" t="s">
        <v>153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23</v>
      </c>
      <c r="T142" t="s">
        <v>1</v>
      </c>
      <c r="U142">
        <v>17</v>
      </c>
      <c r="W142">
        <v>6</v>
      </c>
    </row>
    <row r="143" spans="1:23">
      <c r="A143" s="359">
        <v>136</v>
      </c>
      <c r="B143" s="80">
        <v>5</v>
      </c>
      <c r="C143" t="s">
        <v>103</v>
      </c>
      <c r="D143" s="46">
        <v>32102</v>
      </c>
      <c r="E143" t="s">
        <v>100</v>
      </c>
      <c r="F143" s="45" t="s">
        <v>0</v>
      </c>
      <c r="G143" t="s">
        <v>143</v>
      </c>
      <c r="H143" t="s">
        <v>153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22</v>
      </c>
      <c r="T143" t="s">
        <v>1</v>
      </c>
      <c r="U143">
        <v>16</v>
      </c>
      <c r="W143">
        <v>6</v>
      </c>
    </row>
    <row r="144" spans="1:23">
      <c r="A144" s="359">
        <v>137</v>
      </c>
      <c r="B144" s="80">
        <v>15</v>
      </c>
      <c r="C144" t="s">
        <v>75</v>
      </c>
      <c r="D144" s="46">
        <v>32158</v>
      </c>
      <c r="E144" t="s">
        <v>72</v>
      </c>
      <c r="F144" s="45" t="s">
        <v>0</v>
      </c>
      <c r="G144" t="s">
        <v>100</v>
      </c>
      <c r="H144" t="s">
        <v>153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18</v>
      </c>
      <c r="T144" t="s">
        <v>1</v>
      </c>
      <c r="U144">
        <v>12</v>
      </c>
      <c r="W144">
        <v>6</v>
      </c>
    </row>
    <row r="145" spans="1:23">
      <c r="A145" s="359">
        <v>138</v>
      </c>
      <c r="B145" s="80">
        <v>49</v>
      </c>
      <c r="C145" t="s">
        <v>103</v>
      </c>
      <c r="D145" s="46">
        <v>32277</v>
      </c>
      <c r="E145" t="s">
        <v>100</v>
      </c>
      <c r="F145" s="45" t="s">
        <v>0</v>
      </c>
      <c r="G145" t="s">
        <v>133</v>
      </c>
      <c r="H145" t="s">
        <v>153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17</v>
      </c>
      <c r="T145" t="s">
        <v>1</v>
      </c>
      <c r="U145">
        <v>11</v>
      </c>
      <c r="W145">
        <v>6</v>
      </c>
    </row>
    <row r="146" spans="1:23">
      <c r="A146" s="359">
        <v>139</v>
      </c>
      <c r="B146" s="80">
        <v>39</v>
      </c>
      <c r="C146" t="s">
        <v>121</v>
      </c>
      <c r="D146" s="46">
        <v>32235</v>
      </c>
      <c r="E146" t="s">
        <v>118</v>
      </c>
      <c r="F146" s="45" t="s">
        <v>0</v>
      </c>
      <c r="G146" t="s">
        <v>170</v>
      </c>
      <c r="H146" t="s">
        <v>153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17</v>
      </c>
      <c r="T146" t="s">
        <v>1</v>
      </c>
      <c r="U146">
        <v>11</v>
      </c>
      <c r="W146">
        <v>6</v>
      </c>
    </row>
    <row r="147" spans="1:23">
      <c r="A147" s="359">
        <v>140</v>
      </c>
      <c r="B147" s="80">
        <v>26</v>
      </c>
      <c r="C147" t="s">
        <v>74</v>
      </c>
      <c r="D147" s="46">
        <v>32201</v>
      </c>
      <c r="E147" t="s">
        <v>72</v>
      </c>
      <c r="F147" s="45" t="s">
        <v>0</v>
      </c>
      <c r="G147" t="s">
        <v>106</v>
      </c>
      <c r="H147" t="s">
        <v>153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21</v>
      </c>
      <c r="T147" t="s">
        <v>1</v>
      </c>
      <c r="U147">
        <v>16</v>
      </c>
      <c r="W147">
        <v>5</v>
      </c>
    </row>
    <row r="148" spans="1:23">
      <c r="A148" s="359">
        <v>141</v>
      </c>
      <c r="B148" s="80">
        <v>56</v>
      </c>
      <c r="C148" t="s">
        <v>110</v>
      </c>
      <c r="D148" s="46">
        <v>32305</v>
      </c>
      <c r="E148" t="s">
        <v>106</v>
      </c>
      <c r="F148" s="45" t="s">
        <v>0</v>
      </c>
      <c r="G148" t="s">
        <v>125</v>
      </c>
      <c r="H148" t="s">
        <v>153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18</v>
      </c>
      <c r="T148" t="s">
        <v>1</v>
      </c>
      <c r="U148">
        <v>13</v>
      </c>
      <c r="W148">
        <v>5</v>
      </c>
    </row>
    <row r="149" spans="1:23">
      <c r="A149" s="359">
        <v>142</v>
      </c>
      <c r="B149" s="80">
        <v>40</v>
      </c>
      <c r="C149" t="s">
        <v>122</v>
      </c>
      <c r="D149" s="46">
        <v>32235</v>
      </c>
      <c r="E149" t="s">
        <v>118</v>
      </c>
      <c r="F149" s="45" t="s">
        <v>0</v>
      </c>
      <c r="G149" t="s">
        <v>72</v>
      </c>
      <c r="H149" t="s">
        <v>153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18</v>
      </c>
      <c r="T149" t="s">
        <v>1</v>
      </c>
      <c r="U149">
        <v>13</v>
      </c>
      <c r="W149">
        <v>5</v>
      </c>
    </row>
    <row r="150" spans="1:23">
      <c r="A150" s="359">
        <v>143</v>
      </c>
      <c r="B150" s="80">
        <v>24</v>
      </c>
      <c r="C150" t="s">
        <v>95</v>
      </c>
      <c r="D150" s="46">
        <v>32193</v>
      </c>
      <c r="E150" t="s">
        <v>94</v>
      </c>
      <c r="F150" s="45" t="s">
        <v>0</v>
      </c>
      <c r="G150" t="s">
        <v>72</v>
      </c>
      <c r="H150" t="s">
        <v>153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18</v>
      </c>
      <c r="T150" t="s">
        <v>1</v>
      </c>
      <c r="U150">
        <v>13</v>
      </c>
      <c r="W150">
        <v>5</v>
      </c>
    </row>
    <row r="151" spans="1:23">
      <c r="A151" s="359">
        <v>144</v>
      </c>
      <c r="B151" s="80">
        <v>4</v>
      </c>
      <c r="C151" t="s">
        <v>86</v>
      </c>
      <c r="D151" s="46">
        <v>32096</v>
      </c>
      <c r="E151" t="s">
        <v>374</v>
      </c>
      <c r="F151" s="45" t="s">
        <v>0</v>
      </c>
      <c r="G151" t="s">
        <v>125</v>
      </c>
      <c r="H151" t="s">
        <v>153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18</v>
      </c>
      <c r="T151" t="s">
        <v>1</v>
      </c>
      <c r="U151">
        <v>13</v>
      </c>
      <c r="W151">
        <v>5</v>
      </c>
    </row>
    <row r="152" spans="1:23">
      <c r="A152" s="359">
        <v>145</v>
      </c>
      <c r="B152" s="80">
        <v>20</v>
      </c>
      <c r="C152" t="s">
        <v>101</v>
      </c>
      <c r="D152" s="46">
        <v>32180</v>
      </c>
      <c r="E152" t="s">
        <v>100</v>
      </c>
      <c r="F152" s="45" t="s">
        <v>0</v>
      </c>
      <c r="G152" t="s">
        <v>94</v>
      </c>
      <c r="H152" t="s">
        <v>153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17</v>
      </c>
      <c r="T152" t="s">
        <v>1</v>
      </c>
      <c r="U152">
        <v>12</v>
      </c>
      <c r="W152">
        <v>5</v>
      </c>
    </row>
    <row r="153" spans="1:23">
      <c r="A153" s="359">
        <v>146</v>
      </c>
      <c r="B153" s="80">
        <v>40</v>
      </c>
      <c r="C153" t="s">
        <v>119</v>
      </c>
      <c r="D153" s="46">
        <v>32235</v>
      </c>
      <c r="E153" t="s">
        <v>118</v>
      </c>
      <c r="F153" s="45" t="s">
        <v>0</v>
      </c>
      <c r="G153" t="s">
        <v>72</v>
      </c>
      <c r="H153" t="s">
        <v>153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16</v>
      </c>
      <c r="T153" t="s">
        <v>1</v>
      </c>
      <c r="U153">
        <v>11</v>
      </c>
      <c r="W153">
        <v>5</v>
      </c>
    </row>
    <row r="154" spans="1:23">
      <c r="A154" s="359">
        <v>147</v>
      </c>
      <c r="B154" s="80">
        <v>12</v>
      </c>
      <c r="C154" t="s">
        <v>86</v>
      </c>
      <c r="D154" s="46">
        <v>32124</v>
      </c>
      <c r="E154" t="s">
        <v>374</v>
      </c>
      <c r="F154" s="45" t="s">
        <v>0</v>
      </c>
      <c r="G154" t="s">
        <v>100</v>
      </c>
      <c r="H154" t="s">
        <v>153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14</v>
      </c>
      <c r="T154" t="s">
        <v>1</v>
      </c>
      <c r="U154">
        <v>9</v>
      </c>
      <c r="W154">
        <v>5</v>
      </c>
    </row>
    <row r="155" spans="1:23">
      <c r="A155" s="359">
        <v>148</v>
      </c>
      <c r="B155" s="80">
        <v>24</v>
      </c>
      <c r="C155" t="s">
        <v>93</v>
      </c>
      <c r="D155" s="46">
        <v>32193</v>
      </c>
      <c r="E155" t="s">
        <v>94</v>
      </c>
      <c r="F155" s="45" t="s">
        <v>0</v>
      </c>
      <c r="G155" t="s">
        <v>72</v>
      </c>
      <c r="H155" t="s">
        <v>153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20</v>
      </c>
      <c r="T155" t="s">
        <v>1</v>
      </c>
      <c r="U155">
        <v>16</v>
      </c>
      <c r="W155">
        <v>4</v>
      </c>
    </row>
    <row r="156" spans="1:23">
      <c r="A156" s="359">
        <v>149</v>
      </c>
      <c r="B156" s="80">
        <v>37</v>
      </c>
      <c r="C156" t="s">
        <v>144</v>
      </c>
      <c r="D156" s="46">
        <v>32229</v>
      </c>
      <c r="E156" t="s">
        <v>143</v>
      </c>
      <c r="F156" s="45" t="s">
        <v>0</v>
      </c>
      <c r="G156" t="s">
        <v>113</v>
      </c>
      <c r="H156" t="s">
        <v>153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19</v>
      </c>
      <c r="T156" t="s">
        <v>1</v>
      </c>
      <c r="U156">
        <v>15</v>
      </c>
      <c r="W156">
        <v>4</v>
      </c>
    </row>
    <row r="157" spans="1:23">
      <c r="A157" s="359">
        <v>150</v>
      </c>
      <c r="B157" s="80">
        <v>22</v>
      </c>
      <c r="C157" t="s">
        <v>75</v>
      </c>
      <c r="D157" s="46">
        <v>32187</v>
      </c>
      <c r="E157" t="s">
        <v>72</v>
      </c>
      <c r="F157" s="45" t="s">
        <v>0</v>
      </c>
      <c r="G157" t="s">
        <v>374</v>
      </c>
      <c r="H157" t="s">
        <v>153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18</v>
      </c>
      <c r="T157" t="s">
        <v>1</v>
      </c>
      <c r="U157">
        <v>14</v>
      </c>
      <c r="W157">
        <v>4</v>
      </c>
    </row>
    <row r="158" spans="1:23">
      <c r="A158" s="359">
        <v>151</v>
      </c>
      <c r="B158" s="80">
        <v>35</v>
      </c>
      <c r="C158" t="s">
        <v>144</v>
      </c>
      <c r="D158" s="46">
        <v>32228</v>
      </c>
      <c r="E158" t="s">
        <v>143</v>
      </c>
      <c r="F158" s="45" t="s">
        <v>0</v>
      </c>
      <c r="G158" t="s">
        <v>106</v>
      </c>
      <c r="H158" t="s">
        <v>153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17</v>
      </c>
      <c r="T158" t="s">
        <v>1</v>
      </c>
      <c r="U158">
        <v>13</v>
      </c>
      <c r="W158">
        <v>4</v>
      </c>
    </row>
    <row r="159" spans="1:23">
      <c r="A159" s="359">
        <v>152</v>
      </c>
      <c r="B159" s="80">
        <v>20</v>
      </c>
      <c r="C159" t="s">
        <v>95</v>
      </c>
      <c r="D159" s="46">
        <v>32180</v>
      </c>
      <c r="E159" t="s">
        <v>94</v>
      </c>
      <c r="F159" s="45" t="s">
        <v>0</v>
      </c>
      <c r="G159" t="s">
        <v>100</v>
      </c>
      <c r="H159" t="s">
        <v>153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17</v>
      </c>
      <c r="T159" t="s">
        <v>1</v>
      </c>
      <c r="U159">
        <v>13</v>
      </c>
      <c r="W159">
        <v>4</v>
      </c>
    </row>
    <row r="160" spans="1:23">
      <c r="A160" s="359">
        <v>153</v>
      </c>
      <c r="B160" s="80">
        <v>2</v>
      </c>
      <c r="C160" t="s">
        <v>116</v>
      </c>
      <c r="D160" s="46">
        <v>32074</v>
      </c>
      <c r="E160" t="s">
        <v>113</v>
      </c>
      <c r="F160" s="45" t="s">
        <v>0</v>
      </c>
      <c r="G160" t="s">
        <v>100</v>
      </c>
      <c r="H160" t="s">
        <v>153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16</v>
      </c>
      <c r="T160" t="s">
        <v>1</v>
      </c>
      <c r="U160">
        <v>12</v>
      </c>
      <c r="W160">
        <v>4</v>
      </c>
    </row>
    <row r="161" spans="1:23">
      <c r="A161" s="359">
        <v>154</v>
      </c>
      <c r="B161" s="80">
        <v>6</v>
      </c>
      <c r="C161" t="s">
        <v>102</v>
      </c>
      <c r="D161" s="46">
        <v>32102</v>
      </c>
      <c r="E161" t="s">
        <v>100</v>
      </c>
      <c r="F161" s="45" t="s">
        <v>0</v>
      </c>
      <c r="G161" t="s">
        <v>106</v>
      </c>
      <c r="H161" t="s">
        <v>153</v>
      </c>
      <c r="J161">
        <v>1</v>
      </c>
      <c r="K161">
        <v>3</v>
      </c>
      <c r="L161">
        <v>0</v>
      </c>
      <c r="O161">
        <v>5</v>
      </c>
      <c r="P161" t="s">
        <v>1</v>
      </c>
      <c r="Q161">
        <v>3</v>
      </c>
      <c r="S161">
        <v>11</v>
      </c>
      <c r="T161" t="s">
        <v>1</v>
      </c>
      <c r="U161">
        <v>7</v>
      </c>
      <c r="W161">
        <v>4</v>
      </c>
    </row>
    <row r="162" spans="1:23">
      <c r="A162" s="359">
        <v>155</v>
      </c>
      <c r="B162" s="80">
        <v>23</v>
      </c>
      <c r="C162" t="s">
        <v>88</v>
      </c>
      <c r="D162" s="46">
        <v>32193</v>
      </c>
      <c r="E162" t="s">
        <v>87</v>
      </c>
      <c r="F162" s="45" t="s">
        <v>0</v>
      </c>
      <c r="G162" t="s">
        <v>100</v>
      </c>
      <c r="H162" t="s">
        <v>153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21</v>
      </c>
      <c r="T162" t="s">
        <v>1</v>
      </c>
      <c r="U162">
        <v>18</v>
      </c>
      <c r="W162">
        <v>3</v>
      </c>
    </row>
    <row r="163" spans="1:23">
      <c r="A163" s="359">
        <v>156</v>
      </c>
      <c r="B163" s="80">
        <v>19</v>
      </c>
      <c r="C163" t="s">
        <v>97</v>
      </c>
      <c r="D163" s="46">
        <v>32173</v>
      </c>
      <c r="E163" t="s">
        <v>94</v>
      </c>
      <c r="F163" s="45" t="s">
        <v>0</v>
      </c>
      <c r="G163" t="s">
        <v>125</v>
      </c>
      <c r="H163" t="s">
        <v>153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19</v>
      </c>
      <c r="T163" t="s">
        <v>1</v>
      </c>
      <c r="U163">
        <v>16</v>
      </c>
      <c r="W163">
        <v>3</v>
      </c>
    </row>
    <row r="164" spans="1:23">
      <c r="A164" s="359">
        <v>157</v>
      </c>
      <c r="B164" s="80">
        <v>28</v>
      </c>
      <c r="C164" t="s">
        <v>97</v>
      </c>
      <c r="D164" s="46">
        <v>32221</v>
      </c>
      <c r="E164" t="s">
        <v>94</v>
      </c>
      <c r="F164" s="45" t="s">
        <v>0</v>
      </c>
      <c r="G164" t="s">
        <v>113</v>
      </c>
      <c r="H164" t="s">
        <v>153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17</v>
      </c>
      <c r="T164" t="s">
        <v>1</v>
      </c>
      <c r="U164">
        <v>14</v>
      </c>
      <c r="W164">
        <v>3</v>
      </c>
    </row>
    <row r="165" spans="1:23">
      <c r="A165" s="359">
        <v>158</v>
      </c>
      <c r="B165" s="80">
        <v>46</v>
      </c>
      <c r="C165" t="s">
        <v>88</v>
      </c>
      <c r="D165" s="46">
        <v>32270</v>
      </c>
      <c r="E165" t="s">
        <v>87</v>
      </c>
      <c r="F165" s="45" t="s">
        <v>0</v>
      </c>
      <c r="G165" t="s">
        <v>125</v>
      </c>
      <c r="H165" t="s">
        <v>153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16</v>
      </c>
      <c r="T165" t="s">
        <v>1</v>
      </c>
      <c r="U165">
        <v>13</v>
      </c>
      <c r="W165">
        <v>3</v>
      </c>
    </row>
    <row r="166" spans="1:23">
      <c r="A166" s="359">
        <v>159</v>
      </c>
      <c r="B166" s="80">
        <v>32</v>
      </c>
      <c r="C166" t="s">
        <v>91</v>
      </c>
      <c r="D166" s="46">
        <v>32222</v>
      </c>
      <c r="E166" t="s">
        <v>87</v>
      </c>
      <c r="F166" s="45" t="s">
        <v>0</v>
      </c>
      <c r="G166" t="s">
        <v>143</v>
      </c>
      <c r="H166" t="s">
        <v>153</v>
      </c>
      <c r="J166">
        <v>2</v>
      </c>
      <c r="K166">
        <v>1</v>
      </c>
      <c r="L166">
        <v>1</v>
      </c>
      <c r="O166">
        <v>5</v>
      </c>
      <c r="P166" t="s">
        <v>1</v>
      </c>
      <c r="Q166">
        <v>3</v>
      </c>
      <c r="S166">
        <v>16</v>
      </c>
      <c r="T166" t="s">
        <v>1</v>
      </c>
      <c r="U166">
        <v>13</v>
      </c>
      <c r="W166">
        <v>3</v>
      </c>
    </row>
    <row r="167" spans="1:23">
      <c r="A167" s="359">
        <v>160</v>
      </c>
      <c r="B167" s="80">
        <v>10</v>
      </c>
      <c r="C167" t="s">
        <v>96</v>
      </c>
      <c r="D167" s="46">
        <v>32123</v>
      </c>
      <c r="E167" t="s">
        <v>94</v>
      </c>
      <c r="F167" s="45" t="s">
        <v>0</v>
      </c>
      <c r="G167" t="s">
        <v>87</v>
      </c>
      <c r="H167" t="s">
        <v>153</v>
      </c>
      <c r="J167">
        <v>2</v>
      </c>
      <c r="K167">
        <v>1</v>
      </c>
      <c r="L167">
        <v>1</v>
      </c>
      <c r="O167">
        <v>5</v>
      </c>
      <c r="P167" t="s">
        <v>1</v>
      </c>
      <c r="Q167">
        <v>3</v>
      </c>
      <c r="S167">
        <v>16</v>
      </c>
      <c r="T167" t="s">
        <v>1</v>
      </c>
      <c r="U167">
        <v>13</v>
      </c>
      <c r="W167">
        <v>3</v>
      </c>
    </row>
    <row r="168" spans="1:23">
      <c r="A168" s="359">
        <v>161</v>
      </c>
      <c r="B168" s="80">
        <v>2</v>
      </c>
      <c r="C168" t="s">
        <v>102</v>
      </c>
      <c r="D168" s="46">
        <v>32074</v>
      </c>
      <c r="E168" t="s">
        <v>100</v>
      </c>
      <c r="F168" s="45" t="s">
        <v>0</v>
      </c>
      <c r="G168" t="s">
        <v>113</v>
      </c>
      <c r="H168" t="s">
        <v>153</v>
      </c>
      <c r="J168">
        <v>2</v>
      </c>
      <c r="K168">
        <v>1</v>
      </c>
      <c r="L168">
        <v>1</v>
      </c>
      <c r="O168">
        <v>5</v>
      </c>
      <c r="P168" t="s">
        <v>1</v>
      </c>
      <c r="Q168">
        <v>3</v>
      </c>
      <c r="S168">
        <v>15</v>
      </c>
      <c r="T168" t="s">
        <v>1</v>
      </c>
      <c r="U168">
        <v>12</v>
      </c>
      <c r="W168">
        <v>3</v>
      </c>
    </row>
    <row r="169" spans="1:23">
      <c r="A169" s="359">
        <v>162</v>
      </c>
      <c r="B169" s="80">
        <v>45</v>
      </c>
      <c r="C169" t="s">
        <v>89</v>
      </c>
      <c r="D169" s="46">
        <v>32270</v>
      </c>
      <c r="E169" t="s">
        <v>87</v>
      </c>
      <c r="F169" s="45" t="s">
        <v>0</v>
      </c>
      <c r="G169" t="s">
        <v>72</v>
      </c>
      <c r="H169" t="s">
        <v>153</v>
      </c>
      <c r="J169">
        <v>2</v>
      </c>
      <c r="K169">
        <v>1</v>
      </c>
      <c r="L169">
        <v>1</v>
      </c>
      <c r="O169">
        <v>5</v>
      </c>
      <c r="P169" t="s">
        <v>1</v>
      </c>
      <c r="Q169">
        <v>3</v>
      </c>
      <c r="S169">
        <v>14</v>
      </c>
      <c r="T169" t="s">
        <v>1</v>
      </c>
      <c r="U169">
        <v>11</v>
      </c>
      <c r="W169">
        <v>3</v>
      </c>
    </row>
    <row r="170" spans="1:23">
      <c r="A170" s="359">
        <v>163</v>
      </c>
      <c r="B170" s="80">
        <v>40</v>
      </c>
      <c r="C170" t="s">
        <v>75</v>
      </c>
      <c r="D170" s="46">
        <v>32235</v>
      </c>
      <c r="E170" t="s">
        <v>72</v>
      </c>
      <c r="F170" s="45" t="s">
        <v>0</v>
      </c>
      <c r="G170" t="s">
        <v>118</v>
      </c>
      <c r="H170" t="s">
        <v>153</v>
      </c>
      <c r="J170">
        <v>2</v>
      </c>
      <c r="K170">
        <v>1</v>
      </c>
      <c r="L170">
        <v>1</v>
      </c>
      <c r="O170">
        <v>5</v>
      </c>
      <c r="P170" t="s">
        <v>1</v>
      </c>
      <c r="Q170">
        <v>3</v>
      </c>
      <c r="S170">
        <v>13</v>
      </c>
      <c r="T170" t="s">
        <v>1</v>
      </c>
      <c r="U170">
        <v>10</v>
      </c>
      <c r="W170">
        <v>3</v>
      </c>
    </row>
    <row r="171" spans="1:23">
      <c r="A171" s="359">
        <v>164</v>
      </c>
      <c r="B171" s="80">
        <v>47</v>
      </c>
      <c r="C171" t="s">
        <v>129</v>
      </c>
      <c r="D171" s="46">
        <v>32275</v>
      </c>
      <c r="E171" t="s">
        <v>125</v>
      </c>
      <c r="F171" s="45" t="s">
        <v>0</v>
      </c>
      <c r="G171" t="s">
        <v>170</v>
      </c>
      <c r="H171" t="s">
        <v>153</v>
      </c>
      <c r="J171">
        <v>2</v>
      </c>
      <c r="K171">
        <v>1</v>
      </c>
      <c r="L171">
        <v>1</v>
      </c>
      <c r="O171">
        <v>5</v>
      </c>
      <c r="P171" t="s">
        <v>1</v>
      </c>
      <c r="Q171">
        <v>3</v>
      </c>
      <c r="S171">
        <v>21</v>
      </c>
      <c r="T171" t="s">
        <v>1</v>
      </c>
      <c r="U171">
        <v>19</v>
      </c>
      <c r="W171">
        <v>2</v>
      </c>
    </row>
    <row r="172" spans="1:23">
      <c r="A172" s="359">
        <v>165</v>
      </c>
      <c r="B172" s="80">
        <v>41</v>
      </c>
      <c r="C172" t="s">
        <v>95</v>
      </c>
      <c r="D172" s="46">
        <v>32236</v>
      </c>
      <c r="E172" t="s">
        <v>94</v>
      </c>
      <c r="F172" s="45" t="s">
        <v>0</v>
      </c>
      <c r="G172" t="s">
        <v>118</v>
      </c>
      <c r="H172" t="s">
        <v>153</v>
      </c>
      <c r="J172">
        <v>2</v>
      </c>
      <c r="K172">
        <v>1</v>
      </c>
      <c r="L172">
        <v>1</v>
      </c>
      <c r="O172">
        <v>5</v>
      </c>
      <c r="P172" t="s">
        <v>1</v>
      </c>
      <c r="Q172">
        <v>3</v>
      </c>
      <c r="S172">
        <v>20</v>
      </c>
      <c r="T172" t="s">
        <v>1</v>
      </c>
      <c r="U172">
        <v>18</v>
      </c>
      <c r="W172">
        <v>2</v>
      </c>
    </row>
    <row r="173" spans="1:23">
      <c r="A173" s="359">
        <v>166</v>
      </c>
      <c r="B173" s="80">
        <v>4</v>
      </c>
      <c r="C173" t="s">
        <v>127</v>
      </c>
      <c r="D173" s="46">
        <v>32096</v>
      </c>
      <c r="E173" t="s">
        <v>125</v>
      </c>
      <c r="F173" s="45" t="s">
        <v>0</v>
      </c>
      <c r="G173" t="s">
        <v>374</v>
      </c>
      <c r="H173" t="s">
        <v>153</v>
      </c>
      <c r="J173">
        <v>2</v>
      </c>
      <c r="K173">
        <v>1</v>
      </c>
      <c r="L173">
        <v>1</v>
      </c>
      <c r="O173">
        <v>5</v>
      </c>
      <c r="P173" t="s">
        <v>1</v>
      </c>
      <c r="Q173">
        <v>3</v>
      </c>
      <c r="S173">
        <v>18</v>
      </c>
      <c r="T173" t="s">
        <v>1</v>
      </c>
      <c r="U173">
        <v>16</v>
      </c>
      <c r="W173">
        <v>2</v>
      </c>
    </row>
    <row r="174" spans="1:23">
      <c r="A174" s="359">
        <v>167</v>
      </c>
      <c r="B174" s="80">
        <v>3</v>
      </c>
      <c r="C174" t="s">
        <v>95</v>
      </c>
      <c r="D174" s="46">
        <v>32096</v>
      </c>
      <c r="E174" t="s">
        <v>94</v>
      </c>
      <c r="F174" s="45" t="s">
        <v>0</v>
      </c>
      <c r="G174" t="s">
        <v>374</v>
      </c>
      <c r="H174" t="s">
        <v>153</v>
      </c>
      <c r="J174">
        <v>2</v>
      </c>
      <c r="K174">
        <v>1</v>
      </c>
      <c r="L174">
        <v>1</v>
      </c>
      <c r="O174">
        <v>5</v>
      </c>
      <c r="P174" t="s">
        <v>1</v>
      </c>
      <c r="Q174">
        <v>3</v>
      </c>
      <c r="S174">
        <v>16</v>
      </c>
      <c r="T174" t="s">
        <v>1</v>
      </c>
      <c r="U174">
        <v>14</v>
      </c>
      <c r="W174">
        <v>2</v>
      </c>
    </row>
    <row r="175" spans="1:23">
      <c r="A175" s="359">
        <v>168</v>
      </c>
      <c r="B175" s="80">
        <v>51</v>
      </c>
      <c r="C175" t="s">
        <v>122</v>
      </c>
      <c r="D175" s="46">
        <v>32291</v>
      </c>
      <c r="E175" t="s">
        <v>118</v>
      </c>
      <c r="F175" s="45" t="s">
        <v>0</v>
      </c>
      <c r="G175" t="s">
        <v>100</v>
      </c>
      <c r="H175" t="s">
        <v>153</v>
      </c>
      <c r="J175">
        <v>2</v>
      </c>
      <c r="K175">
        <v>1</v>
      </c>
      <c r="L175">
        <v>1</v>
      </c>
      <c r="O175">
        <v>5</v>
      </c>
      <c r="P175" t="s">
        <v>1</v>
      </c>
      <c r="Q175">
        <v>3</v>
      </c>
      <c r="S175">
        <v>14</v>
      </c>
      <c r="T175" t="s">
        <v>1</v>
      </c>
      <c r="U175">
        <v>12</v>
      </c>
      <c r="W175">
        <v>2</v>
      </c>
    </row>
    <row r="176" spans="1:23">
      <c r="A176" s="359">
        <v>169</v>
      </c>
      <c r="B176" s="80">
        <v>2</v>
      </c>
      <c r="C176" t="s">
        <v>147</v>
      </c>
      <c r="D176" s="46">
        <v>32074</v>
      </c>
      <c r="E176" t="s">
        <v>113</v>
      </c>
      <c r="F176" s="45" t="s">
        <v>0</v>
      </c>
      <c r="G176" t="s">
        <v>100</v>
      </c>
      <c r="H176" t="s">
        <v>153</v>
      </c>
      <c r="J176">
        <v>2</v>
      </c>
      <c r="K176">
        <v>1</v>
      </c>
      <c r="L176">
        <v>1</v>
      </c>
      <c r="O176">
        <v>5</v>
      </c>
      <c r="P176" t="s">
        <v>1</v>
      </c>
      <c r="Q176">
        <v>3</v>
      </c>
      <c r="S176">
        <v>13</v>
      </c>
      <c r="T176" t="s">
        <v>1</v>
      </c>
      <c r="U176">
        <v>11</v>
      </c>
      <c r="W176">
        <v>2</v>
      </c>
    </row>
    <row r="177" spans="1:23">
      <c r="A177" s="359">
        <v>170</v>
      </c>
      <c r="B177" s="80">
        <v>55</v>
      </c>
      <c r="C177" t="s">
        <v>89</v>
      </c>
      <c r="D177" s="46">
        <v>32299</v>
      </c>
      <c r="E177" t="s">
        <v>87</v>
      </c>
      <c r="F177" s="45" t="s">
        <v>0</v>
      </c>
      <c r="G177" t="s">
        <v>106</v>
      </c>
      <c r="H177" t="s">
        <v>153</v>
      </c>
      <c r="J177">
        <v>2</v>
      </c>
      <c r="K177">
        <v>1</v>
      </c>
      <c r="L177">
        <v>1</v>
      </c>
      <c r="O177">
        <v>5</v>
      </c>
      <c r="P177" t="s">
        <v>1</v>
      </c>
      <c r="Q177">
        <v>3</v>
      </c>
      <c r="S177">
        <v>12</v>
      </c>
      <c r="T177" t="s">
        <v>1</v>
      </c>
      <c r="U177">
        <v>10</v>
      </c>
      <c r="W177">
        <v>2</v>
      </c>
    </row>
    <row r="178" spans="1:23">
      <c r="A178" s="359">
        <v>171</v>
      </c>
      <c r="B178" s="80">
        <v>51</v>
      </c>
      <c r="C178" t="s">
        <v>119</v>
      </c>
      <c r="D178" s="46">
        <v>32291</v>
      </c>
      <c r="E178" t="s">
        <v>118</v>
      </c>
      <c r="F178" s="45" t="s">
        <v>0</v>
      </c>
      <c r="G178" t="s">
        <v>100</v>
      </c>
      <c r="H178" t="s">
        <v>153</v>
      </c>
      <c r="J178">
        <v>1</v>
      </c>
      <c r="K178">
        <v>3</v>
      </c>
      <c r="L178">
        <v>0</v>
      </c>
      <c r="O178">
        <v>5</v>
      </c>
      <c r="P178" t="s">
        <v>1</v>
      </c>
      <c r="Q178">
        <v>3</v>
      </c>
      <c r="S178">
        <v>12</v>
      </c>
      <c r="T178" t="s">
        <v>1</v>
      </c>
      <c r="U178">
        <v>10</v>
      </c>
      <c r="W178">
        <v>2</v>
      </c>
    </row>
    <row r="179" spans="1:23">
      <c r="A179" s="359">
        <v>172</v>
      </c>
      <c r="B179" s="80">
        <v>54</v>
      </c>
      <c r="C179" t="s">
        <v>90</v>
      </c>
      <c r="D179" s="46">
        <v>32298</v>
      </c>
      <c r="E179" t="s">
        <v>87</v>
      </c>
      <c r="F179" s="45" t="s">
        <v>0</v>
      </c>
      <c r="G179" t="s">
        <v>118</v>
      </c>
      <c r="H179" t="s">
        <v>153</v>
      </c>
      <c r="J179">
        <v>2</v>
      </c>
      <c r="K179">
        <v>1</v>
      </c>
      <c r="L179">
        <v>1</v>
      </c>
      <c r="O179">
        <v>5</v>
      </c>
      <c r="P179" t="s">
        <v>1</v>
      </c>
      <c r="Q179">
        <v>3</v>
      </c>
      <c r="S179">
        <v>8</v>
      </c>
      <c r="T179" t="s">
        <v>1</v>
      </c>
      <c r="U179">
        <v>6</v>
      </c>
      <c r="W179">
        <v>2</v>
      </c>
    </row>
    <row r="180" spans="1:23">
      <c r="A180" s="359">
        <v>173</v>
      </c>
      <c r="B180" s="80">
        <v>57</v>
      </c>
      <c r="C180" t="s">
        <v>124</v>
      </c>
      <c r="D180" s="46">
        <v>32306</v>
      </c>
      <c r="E180" t="s">
        <v>125</v>
      </c>
      <c r="F180" s="45" t="s">
        <v>0</v>
      </c>
      <c r="G180" t="s">
        <v>113</v>
      </c>
      <c r="H180" t="s">
        <v>153</v>
      </c>
      <c r="J180">
        <v>2</v>
      </c>
      <c r="K180">
        <v>1</v>
      </c>
      <c r="L180">
        <v>1</v>
      </c>
      <c r="O180">
        <v>5</v>
      </c>
      <c r="P180" t="s">
        <v>1</v>
      </c>
      <c r="Q180">
        <v>3</v>
      </c>
      <c r="S180">
        <v>18</v>
      </c>
      <c r="T180" t="s">
        <v>1</v>
      </c>
      <c r="U180">
        <v>17</v>
      </c>
      <c r="W180">
        <v>1</v>
      </c>
    </row>
    <row r="181" spans="1:23">
      <c r="A181" s="359">
        <v>174</v>
      </c>
      <c r="B181" s="80">
        <v>6</v>
      </c>
      <c r="C181" t="s">
        <v>108</v>
      </c>
      <c r="D181" s="46">
        <v>32102</v>
      </c>
      <c r="E181" t="s">
        <v>106</v>
      </c>
      <c r="F181" s="45" t="s">
        <v>0</v>
      </c>
      <c r="G181" t="s">
        <v>100</v>
      </c>
      <c r="H181" t="s">
        <v>153</v>
      </c>
      <c r="J181">
        <v>2</v>
      </c>
      <c r="K181">
        <v>1</v>
      </c>
      <c r="L181">
        <v>1</v>
      </c>
      <c r="O181">
        <v>5</v>
      </c>
      <c r="P181" t="s">
        <v>1</v>
      </c>
      <c r="Q181">
        <v>3</v>
      </c>
      <c r="S181">
        <v>13</v>
      </c>
      <c r="T181" t="s">
        <v>1</v>
      </c>
      <c r="U181">
        <v>12</v>
      </c>
      <c r="W181">
        <v>1</v>
      </c>
    </row>
    <row r="182" spans="1:23">
      <c r="A182" s="359">
        <v>175</v>
      </c>
      <c r="B182" s="80">
        <v>49</v>
      </c>
      <c r="C182" t="s">
        <v>136</v>
      </c>
      <c r="D182" s="46">
        <v>32277</v>
      </c>
      <c r="E182" t="s">
        <v>133</v>
      </c>
      <c r="F182" s="45" t="s">
        <v>0</v>
      </c>
      <c r="G182" t="s">
        <v>100</v>
      </c>
      <c r="H182" t="s">
        <v>153</v>
      </c>
      <c r="J182">
        <v>1</v>
      </c>
      <c r="K182">
        <v>3</v>
      </c>
      <c r="L182">
        <v>0</v>
      </c>
      <c r="O182">
        <v>5</v>
      </c>
      <c r="P182" t="s">
        <v>1</v>
      </c>
      <c r="Q182">
        <v>3</v>
      </c>
      <c r="S182">
        <v>12</v>
      </c>
      <c r="T182" t="s">
        <v>1</v>
      </c>
      <c r="U182">
        <v>11</v>
      </c>
      <c r="W182">
        <v>1</v>
      </c>
    </row>
    <row r="183" spans="1:23">
      <c r="A183" s="359">
        <v>176</v>
      </c>
      <c r="B183" s="80">
        <v>6</v>
      </c>
      <c r="C183" t="s">
        <v>109</v>
      </c>
      <c r="D183" s="46">
        <v>32102</v>
      </c>
      <c r="E183" t="s">
        <v>106</v>
      </c>
      <c r="F183" s="45" t="s">
        <v>0</v>
      </c>
      <c r="G183" t="s">
        <v>100</v>
      </c>
      <c r="H183" t="s">
        <v>153</v>
      </c>
      <c r="J183">
        <v>2</v>
      </c>
      <c r="K183">
        <v>1</v>
      </c>
      <c r="L183">
        <v>1</v>
      </c>
      <c r="O183">
        <v>5</v>
      </c>
      <c r="P183" t="s">
        <v>1</v>
      </c>
      <c r="Q183">
        <v>3</v>
      </c>
      <c r="S183">
        <v>10</v>
      </c>
      <c r="T183" t="s">
        <v>1</v>
      </c>
      <c r="U183">
        <v>9</v>
      </c>
      <c r="W183">
        <v>1</v>
      </c>
    </row>
    <row r="184" spans="1:23">
      <c r="A184" s="359">
        <v>177</v>
      </c>
      <c r="B184" s="80">
        <v>24</v>
      </c>
      <c r="C184" t="s">
        <v>97</v>
      </c>
      <c r="D184" s="46">
        <v>32193</v>
      </c>
      <c r="E184" t="s">
        <v>94</v>
      </c>
      <c r="F184" s="45" t="s">
        <v>0</v>
      </c>
      <c r="G184" t="s">
        <v>72</v>
      </c>
      <c r="H184" t="s">
        <v>153</v>
      </c>
      <c r="J184">
        <v>2</v>
      </c>
      <c r="K184">
        <v>1</v>
      </c>
      <c r="L184">
        <v>1</v>
      </c>
      <c r="O184">
        <v>5</v>
      </c>
      <c r="P184" t="s">
        <v>1</v>
      </c>
      <c r="Q184">
        <v>3</v>
      </c>
      <c r="S184">
        <v>16</v>
      </c>
      <c r="T184" t="s">
        <v>1</v>
      </c>
      <c r="U184">
        <v>16</v>
      </c>
      <c r="W184">
        <v>0</v>
      </c>
    </row>
    <row r="185" spans="1:23">
      <c r="A185" s="359">
        <v>178</v>
      </c>
      <c r="B185" s="80">
        <v>51</v>
      </c>
      <c r="C185" t="s">
        <v>120</v>
      </c>
      <c r="D185" s="46">
        <v>32291</v>
      </c>
      <c r="E185" t="s">
        <v>118</v>
      </c>
      <c r="F185" s="45" t="s">
        <v>0</v>
      </c>
      <c r="G185" t="s">
        <v>100</v>
      </c>
      <c r="H185" t="s">
        <v>153</v>
      </c>
      <c r="J185">
        <v>2</v>
      </c>
      <c r="K185">
        <v>1</v>
      </c>
      <c r="L185">
        <v>1</v>
      </c>
      <c r="O185">
        <v>5</v>
      </c>
      <c r="P185" t="s">
        <v>1</v>
      </c>
      <c r="Q185">
        <v>3</v>
      </c>
      <c r="S185">
        <v>15</v>
      </c>
      <c r="T185" t="s">
        <v>1</v>
      </c>
      <c r="U185">
        <v>15</v>
      </c>
      <c r="W185">
        <v>0</v>
      </c>
    </row>
    <row r="186" spans="1:23">
      <c r="A186" s="359">
        <v>179</v>
      </c>
      <c r="B186" s="80">
        <v>6</v>
      </c>
      <c r="C186" t="s">
        <v>101</v>
      </c>
      <c r="D186" s="46">
        <v>32102</v>
      </c>
      <c r="E186" t="s">
        <v>100</v>
      </c>
      <c r="F186" s="45" t="s">
        <v>0</v>
      </c>
      <c r="G186" t="s">
        <v>106</v>
      </c>
      <c r="H186" t="s">
        <v>153</v>
      </c>
      <c r="J186">
        <v>2</v>
      </c>
      <c r="K186">
        <v>1</v>
      </c>
      <c r="L186">
        <v>1</v>
      </c>
      <c r="O186">
        <v>5</v>
      </c>
      <c r="P186" t="s">
        <v>1</v>
      </c>
      <c r="Q186">
        <v>3</v>
      </c>
      <c r="S186">
        <v>11</v>
      </c>
      <c r="T186" t="s">
        <v>1</v>
      </c>
      <c r="U186">
        <v>11</v>
      </c>
      <c r="W186">
        <v>0</v>
      </c>
    </row>
    <row r="187" spans="1:23">
      <c r="A187" s="359">
        <v>180</v>
      </c>
      <c r="B187" s="80">
        <v>32</v>
      </c>
      <c r="C187" t="s">
        <v>112</v>
      </c>
      <c r="D187" s="46">
        <v>32222</v>
      </c>
      <c r="E187" t="s">
        <v>143</v>
      </c>
      <c r="F187" s="45" t="s">
        <v>0</v>
      </c>
      <c r="G187" t="s">
        <v>87</v>
      </c>
      <c r="H187" t="s">
        <v>153</v>
      </c>
      <c r="J187">
        <v>2</v>
      </c>
      <c r="K187">
        <v>1</v>
      </c>
      <c r="L187">
        <v>1</v>
      </c>
      <c r="O187">
        <v>5</v>
      </c>
      <c r="P187" t="s">
        <v>1</v>
      </c>
      <c r="Q187">
        <v>3</v>
      </c>
      <c r="S187">
        <v>8</v>
      </c>
      <c r="T187" t="s">
        <v>1</v>
      </c>
      <c r="U187">
        <v>8</v>
      </c>
      <c r="W187">
        <v>0</v>
      </c>
    </row>
    <row r="188" spans="1:23">
      <c r="A188" s="359">
        <v>181</v>
      </c>
      <c r="B188" s="80">
        <v>14</v>
      </c>
      <c r="C188" t="s">
        <v>76</v>
      </c>
      <c r="D188" s="46">
        <v>32152</v>
      </c>
      <c r="E188" t="s">
        <v>72</v>
      </c>
      <c r="F188" s="45" t="s">
        <v>0</v>
      </c>
      <c r="G188" t="s">
        <v>133</v>
      </c>
      <c r="H188" t="s">
        <v>153</v>
      </c>
      <c r="J188">
        <v>2</v>
      </c>
      <c r="K188">
        <v>1</v>
      </c>
      <c r="L188">
        <v>1</v>
      </c>
      <c r="O188">
        <v>5</v>
      </c>
      <c r="P188" t="s">
        <v>1</v>
      </c>
      <c r="Q188">
        <v>3</v>
      </c>
      <c r="S188">
        <v>12</v>
      </c>
      <c r="T188" t="s">
        <v>1</v>
      </c>
      <c r="U188">
        <v>13</v>
      </c>
      <c r="W188">
        <v>-1</v>
      </c>
    </row>
    <row r="189" spans="1:23">
      <c r="A189" s="359">
        <v>182</v>
      </c>
      <c r="B189" s="80">
        <v>39</v>
      </c>
      <c r="C189" t="s">
        <v>122</v>
      </c>
      <c r="D189" s="46">
        <v>32235</v>
      </c>
      <c r="E189" t="s">
        <v>118</v>
      </c>
      <c r="F189" s="45" t="s">
        <v>0</v>
      </c>
      <c r="G189" t="s">
        <v>170</v>
      </c>
      <c r="H189" t="s">
        <v>153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19</v>
      </c>
      <c r="T189" t="s">
        <v>1</v>
      </c>
      <c r="U189">
        <v>10</v>
      </c>
      <c r="W189">
        <v>9</v>
      </c>
    </row>
    <row r="190" spans="1:23">
      <c r="A190" s="359">
        <v>183</v>
      </c>
      <c r="B190" s="80">
        <v>47</v>
      </c>
      <c r="C190" t="s">
        <v>138</v>
      </c>
      <c r="D190" s="46">
        <v>32275</v>
      </c>
      <c r="E190" t="s">
        <v>170</v>
      </c>
      <c r="F190" s="45" t="s">
        <v>0</v>
      </c>
      <c r="G190" t="s">
        <v>125</v>
      </c>
      <c r="H190" t="s">
        <v>153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27</v>
      </c>
      <c r="T190" t="s">
        <v>1</v>
      </c>
      <c r="U190">
        <v>19</v>
      </c>
      <c r="W190">
        <v>8</v>
      </c>
    </row>
    <row r="191" spans="1:23">
      <c r="A191" s="359">
        <v>184</v>
      </c>
      <c r="B191" s="80">
        <v>41</v>
      </c>
      <c r="C191" t="s">
        <v>96</v>
      </c>
      <c r="D191" s="46">
        <v>32236</v>
      </c>
      <c r="E191" t="s">
        <v>94</v>
      </c>
      <c r="F191" s="45" t="s">
        <v>0</v>
      </c>
      <c r="G191" t="s">
        <v>118</v>
      </c>
      <c r="H191" t="s">
        <v>153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25</v>
      </c>
      <c r="T191" t="s">
        <v>1</v>
      </c>
      <c r="U191">
        <v>17</v>
      </c>
      <c r="W191">
        <v>8</v>
      </c>
    </row>
    <row r="192" spans="1:23">
      <c r="A192" s="359">
        <v>185</v>
      </c>
      <c r="B192" s="80">
        <v>9</v>
      </c>
      <c r="C192" t="s">
        <v>89</v>
      </c>
      <c r="D192" s="46">
        <v>32123</v>
      </c>
      <c r="E192" t="s">
        <v>87</v>
      </c>
      <c r="F192" s="45" t="s">
        <v>0</v>
      </c>
      <c r="G192" t="s">
        <v>170</v>
      </c>
      <c r="H192" t="s">
        <v>153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24</v>
      </c>
      <c r="T192" t="s">
        <v>1</v>
      </c>
      <c r="U192">
        <v>17</v>
      </c>
      <c r="W192">
        <v>7</v>
      </c>
    </row>
    <row r="193" spans="1:23">
      <c r="A193" s="359">
        <v>186</v>
      </c>
      <c r="B193" s="80">
        <v>23</v>
      </c>
      <c r="C193" t="s">
        <v>101</v>
      </c>
      <c r="D193" s="46">
        <v>32193</v>
      </c>
      <c r="E193" t="s">
        <v>100</v>
      </c>
      <c r="F193" s="45" t="s">
        <v>0</v>
      </c>
      <c r="G193" t="s">
        <v>87</v>
      </c>
      <c r="H193" t="s">
        <v>153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27</v>
      </c>
      <c r="T193" t="s">
        <v>1</v>
      </c>
      <c r="U193">
        <v>21</v>
      </c>
      <c r="W193">
        <v>6</v>
      </c>
    </row>
    <row r="194" spans="1:23">
      <c r="A194" s="359">
        <v>187</v>
      </c>
      <c r="B194" s="80">
        <v>14</v>
      </c>
      <c r="C194" t="s">
        <v>134</v>
      </c>
      <c r="D194" s="46">
        <v>32152</v>
      </c>
      <c r="E194" t="s">
        <v>133</v>
      </c>
      <c r="F194" s="45" t="s">
        <v>0</v>
      </c>
      <c r="G194" t="s">
        <v>72</v>
      </c>
      <c r="H194" t="s">
        <v>153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20</v>
      </c>
      <c r="T194" t="s">
        <v>1</v>
      </c>
      <c r="U194">
        <v>14</v>
      </c>
      <c r="W194">
        <v>6</v>
      </c>
    </row>
    <row r="195" spans="1:23">
      <c r="A195" s="359">
        <v>188</v>
      </c>
      <c r="B195" s="80">
        <v>34</v>
      </c>
      <c r="C195" t="s">
        <v>96</v>
      </c>
      <c r="D195" s="46">
        <v>32228</v>
      </c>
      <c r="E195" t="s">
        <v>94</v>
      </c>
      <c r="F195" s="45" t="s">
        <v>0</v>
      </c>
      <c r="G195" t="s">
        <v>133</v>
      </c>
      <c r="H195" t="s">
        <v>153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16</v>
      </c>
      <c r="T195" t="s">
        <v>1</v>
      </c>
      <c r="U195">
        <v>10</v>
      </c>
      <c r="W195">
        <v>6</v>
      </c>
    </row>
    <row r="196" spans="1:23">
      <c r="A196" s="359">
        <v>189</v>
      </c>
      <c r="B196" s="80">
        <v>55</v>
      </c>
      <c r="C196" t="s">
        <v>108</v>
      </c>
      <c r="D196" s="46">
        <v>32299</v>
      </c>
      <c r="E196" t="s">
        <v>106</v>
      </c>
      <c r="F196" s="45" t="s">
        <v>0</v>
      </c>
      <c r="G196" t="s">
        <v>87</v>
      </c>
      <c r="H196" t="s">
        <v>153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18</v>
      </c>
      <c r="T196" t="s">
        <v>1</v>
      </c>
      <c r="U196">
        <v>13</v>
      </c>
      <c r="W196">
        <v>5</v>
      </c>
    </row>
    <row r="197" spans="1:23">
      <c r="A197" s="359">
        <v>190</v>
      </c>
      <c r="B197" s="80">
        <v>40</v>
      </c>
      <c r="C197" t="s">
        <v>74</v>
      </c>
      <c r="D197" s="46">
        <v>32235</v>
      </c>
      <c r="E197" t="s">
        <v>72</v>
      </c>
      <c r="F197" s="45" t="s">
        <v>0</v>
      </c>
      <c r="G197" t="s">
        <v>118</v>
      </c>
      <c r="H197" t="s">
        <v>153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25</v>
      </c>
      <c r="T197" t="s">
        <v>1</v>
      </c>
      <c r="U197">
        <v>21</v>
      </c>
      <c r="W197">
        <v>4</v>
      </c>
    </row>
    <row r="198" spans="1:23">
      <c r="A198" s="359">
        <v>191</v>
      </c>
      <c r="B198" s="80">
        <v>1</v>
      </c>
      <c r="C198" t="s">
        <v>141</v>
      </c>
      <c r="D198" s="46">
        <v>32054</v>
      </c>
      <c r="E198" t="s">
        <v>170</v>
      </c>
      <c r="F198" s="45" t="s">
        <v>0</v>
      </c>
      <c r="G198" t="s">
        <v>133</v>
      </c>
      <c r="H198" t="s">
        <v>153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20</v>
      </c>
      <c r="T198" t="s">
        <v>1</v>
      </c>
      <c r="U198">
        <v>16</v>
      </c>
      <c r="W198">
        <v>4</v>
      </c>
    </row>
    <row r="199" spans="1:23">
      <c r="A199" s="359">
        <v>192</v>
      </c>
      <c r="B199" s="80">
        <v>50</v>
      </c>
      <c r="C199" t="s">
        <v>89</v>
      </c>
      <c r="D199" s="46">
        <v>32291</v>
      </c>
      <c r="E199" t="s">
        <v>87</v>
      </c>
      <c r="F199" s="45" t="s">
        <v>0</v>
      </c>
      <c r="G199" t="s">
        <v>374</v>
      </c>
      <c r="H199" t="s">
        <v>153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18</v>
      </c>
      <c r="T199" t="s">
        <v>1</v>
      </c>
      <c r="U199">
        <v>14</v>
      </c>
      <c r="W199">
        <v>4</v>
      </c>
    </row>
    <row r="200" spans="1:23">
      <c r="A200" s="359">
        <v>193</v>
      </c>
      <c r="B200" s="80">
        <v>37</v>
      </c>
      <c r="C200" t="s">
        <v>145</v>
      </c>
      <c r="D200" s="46">
        <v>32229</v>
      </c>
      <c r="E200" t="s">
        <v>143</v>
      </c>
      <c r="F200" s="45" t="s">
        <v>0</v>
      </c>
      <c r="G200" t="s">
        <v>113</v>
      </c>
      <c r="H200" t="s">
        <v>153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18</v>
      </c>
      <c r="T200" t="s">
        <v>1</v>
      </c>
      <c r="U200">
        <v>14</v>
      </c>
      <c r="W200">
        <v>4</v>
      </c>
    </row>
    <row r="201" spans="1:23">
      <c r="A201" s="359">
        <v>194</v>
      </c>
      <c r="B201" s="80">
        <v>22</v>
      </c>
      <c r="C201" t="s">
        <v>73</v>
      </c>
      <c r="D201" s="46">
        <v>32187</v>
      </c>
      <c r="E201" t="s">
        <v>72</v>
      </c>
      <c r="F201" s="45" t="s">
        <v>0</v>
      </c>
      <c r="G201" t="s">
        <v>374</v>
      </c>
      <c r="H201" t="s">
        <v>153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17</v>
      </c>
      <c r="T201" t="s">
        <v>1</v>
      </c>
      <c r="U201">
        <v>13</v>
      </c>
      <c r="W201">
        <v>4</v>
      </c>
    </row>
    <row r="202" spans="1:23">
      <c r="A202" s="359">
        <v>195</v>
      </c>
      <c r="B202" s="80">
        <v>21</v>
      </c>
      <c r="C202" t="s">
        <v>102</v>
      </c>
      <c r="D202" s="46">
        <v>32186</v>
      </c>
      <c r="E202" t="s">
        <v>100</v>
      </c>
      <c r="F202" s="45" t="s">
        <v>0</v>
      </c>
      <c r="G202" t="s">
        <v>170</v>
      </c>
      <c r="H202" t="s">
        <v>153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16</v>
      </c>
      <c r="T202" t="s">
        <v>1</v>
      </c>
      <c r="U202">
        <v>12</v>
      </c>
      <c r="W202">
        <v>4</v>
      </c>
    </row>
    <row r="203" spans="1:23">
      <c r="A203" s="359">
        <v>196</v>
      </c>
      <c r="B203" s="80">
        <v>45</v>
      </c>
      <c r="C203" t="s">
        <v>75</v>
      </c>
      <c r="D203" s="46">
        <v>32270</v>
      </c>
      <c r="E203" t="s">
        <v>72</v>
      </c>
      <c r="F203" s="45" t="s">
        <v>0</v>
      </c>
      <c r="G203" t="s">
        <v>87</v>
      </c>
      <c r="H203" t="s">
        <v>153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15</v>
      </c>
      <c r="T203" t="s">
        <v>1</v>
      </c>
      <c r="U203">
        <v>11</v>
      </c>
      <c r="W203">
        <v>4</v>
      </c>
    </row>
    <row r="204" spans="1:23">
      <c r="A204" s="359">
        <v>197</v>
      </c>
      <c r="B204" s="80">
        <v>22</v>
      </c>
      <c r="C204" t="s">
        <v>74</v>
      </c>
      <c r="D204" s="46">
        <v>32187</v>
      </c>
      <c r="E204" t="s">
        <v>72</v>
      </c>
      <c r="F204" s="45" t="s">
        <v>0</v>
      </c>
      <c r="G204" t="s">
        <v>374</v>
      </c>
      <c r="H204" t="s">
        <v>153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22</v>
      </c>
      <c r="T204" t="s">
        <v>1</v>
      </c>
      <c r="U204">
        <v>19</v>
      </c>
      <c r="W204">
        <v>3</v>
      </c>
    </row>
    <row r="205" spans="1:23">
      <c r="A205" s="359">
        <v>198</v>
      </c>
      <c r="B205" s="80">
        <v>4</v>
      </c>
      <c r="C205" t="s">
        <v>124</v>
      </c>
      <c r="D205" s="46">
        <v>32096</v>
      </c>
      <c r="E205" t="s">
        <v>125</v>
      </c>
      <c r="F205" s="45" t="s">
        <v>0</v>
      </c>
      <c r="G205" t="s">
        <v>374</v>
      </c>
      <c r="H205" t="s">
        <v>153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21</v>
      </c>
      <c r="T205" t="s">
        <v>1</v>
      </c>
      <c r="U205">
        <v>18</v>
      </c>
      <c r="W205">
        <v>3</v>
      </c>
    </row>
    <row r="206" spans="1:23">
      <c r="A206" s="359">
        <v>199</v>
      </c>
      <c r="B206" s="80">
        <v>45</v>
      </c>
      <c r="C206" t="s">
        <v>88</v>
      </c>
      <c r="D206" s="46">
        <v>32270</v>
      </c>
      <c r="E206" t="s">
        <v>87</v>
      </c>
      <c r="F206" s="45" t="s">
        <v>0</v>
      </c>
      <c r="G206" t="s">
        <v>72</v>
      </c>
      <c r="H206" t="s">
        <v>153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17</v>
      </c>
      <c r="T206" t="s">
        <v>1</v>
      </c>
      <c r="U206">
        <v>14</v>
      </c>
      <c r="W206">
        <v>3</v>
      </c>
    </row>
    <row r="207" spans="1:23">
      <c r="A207" s="359">
        <v>200</v>
      </c>
      <c r="B207" s="80">
        <v>31</v>
      </c>
      <c r="C207" t="s">
        <v>150</v>
      </c>
      <c r="D207" s="46">
        <v>32222</v>
      </c>
      <c r="E207" t="s">
        <v>133</v>
      </c>
      <c r="F207" s="45" t="s">
        <v>0</v>
      </c>
      <c r="G207" t="s">
        <v>143</v>
      </c>
      <c r="H207" t="s">
        <v>153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15</v>
      </c>
      <c r="T207" t="s">
        <v>1</v>
      </c>
      <c r="U207">
        <v>12</v>
      </c>
      <c r="W207">
        <v>3</v>
      </c>
    </row>
    <row r="208" spans="1:23">
      <c r="A208" s="359">
        <v>201</v>
      </c>
      <c r="B208" s="80">
        <v>26</v>
      </c>
      <c r="C208" t="s">
        <v>77</v>
      </c>
      <c r="D208" s="46">
        <v>32201</v>
      </c>
      <c r="E208" t="s">
        <v>72</v>
      </c>
      <c r="F208" s="45" t="s">
        <v>0</v>
      </c>
      <c r="G208" t="s">
        <v>106</v>
      </c>
      <c r="H208" t="s">
        <v>153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21</v>
      </c>
      <c r="T208" t="s">
        <v>1</v>
      </c>
      <c r="U208">
        <v>19</v>
      </c>
      <c r="W208">
        <v>2</v>
      </c>
    </row>
    <row r="209" spans="1:23">
      <c r="A209" s="359">
        <v>202</v>
      </c>
      <c r="B209" s="80">
        <v>58</v>
      </c>
      <c r="C209" t="s">
        <v>114</v>
      </c>
      <c r="D209" s="46">
        <v>32306</v>
      </c>
      <c r="E209" t="s">
        <v>113</v>
      </c>
      <c r="F209" s="45" t="s">
        <v>0</v>
      </c>
      <c r="G209" t="s">
        <v>118</v>
      </c>
      <c r="H209" t="s">
        <v>153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20</v>
      </c>
      <c r="T209" t="s">
        <v>1</v>
      </c>
      <c r="U209">
        <v>18</v>
      </c>
      <c r="W209">
        <v>2</v>
      </c>
    </row>
    <row r="210" spans="1:23">
      <c r="A210" s="359">
        <v>203</v>
      </c>
      <c r="B210" s="80">
        <v>41</v>
      </c>
      <c r="C210" t="s">
        <v>121</v>
      </c>
      <c r="D210" s="46">
        <v>32236</v>
      </c>
      <c r="E210" t="s">
        <v>118</v>
      </c>
      <c r="F210" s="45" t="s">
        <v>0</v>
      </c>
      <c r="G210" t="s">
        <v>94</v>
      </c>
      <c r="H210" t="s">
        <v>153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19</v>
      </c>
      <c r="T210" t="s">
        <v>1</v>
      </c>
      <c r="U210">
        <v>17</v>
      </c>
      <c r="W210">
        <v>2</v>
      </c>
    </row>
    <row r="211" spans="1:23">
      <c r="A211" s="359">
        <v>204</v>
      </c>
      <c r="B211" s="80">
        <v>43</v>
      </c>
      <c r="C211" t="s">
        <v>108</v>
      </c>
      <c r="D211" s="46">
        <v>32243</v>
      </c>
      <c r="E211" t="s">
        <v>106</v>
      </c>
      <c r="F211" s="45" t="s">
        <v>0</v>
      </c>
      <c r="G211" t="s">
        <v>94</v>
      </c>
      <c r="H211" t="s">
        <v>153</v>
      </c>
      <c r="J211">
        <v>1</v>
      </c>
      <c r="K211">
        <v>2</v>
      </c>
      <c r="L211">
        <v>1</v>
      </c>
      <c r="O211">
        <v>4</v>
      </c>
      <c r="P211" t="s">
        <v>1</v>
      </c>
      <c r="Q211">
        <v>4</v>
      </c>
      <c r="S211">
        <v>14</v>
      </c>
      <c r="T211" t="s">
        <v>1</v>
      </c>
      <c r="U211">
        <v>12</v>
      </c>
      <c r="W211">
        <v>2</v>
      </c>
    </row>
    <row r="212" spans="1:23">
      <c r="A212" s="359">
        <v>205</v>
      </c>
      <c r="B212" s="80">
        <v>42</v>
      </c>
      <c r="C212" t="s">
        <v>127</v>
      </c>
      <c r="D212" s="46">
        <v>32236</v>
      </c>
      <c r="E212" t="s">
        <v>125</v>
      </c>
      <c r="F212" s="45" t="s">
        <v>0</v>
      </c>
      <c r="G212" t="s">
        <v>118</v>
      </c>
      <c r="H212" t="s">
        <v>153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14</v>
      </c>
      <c r="T212" t="s">
        <v>1</v>
      </c>
      <c r="U212">
        <v>12</v>
      </c>
      <c r="W212">
        <v>2</v>
      </c>
    </row>
    <row r="213" spans="1:23">
      <c r="A213" s="359">
        <v>206</v>
      </c>
      <c r="B213" s="80">
        <v>38</v>
      </c>
      <c r="C213" t="s">
        <v>149</v>
      </c>
      <c r="D213" s="46">
        <v>32229</v>
      </c>
      <c r="E213" t="s">
        <v>133</v>
      </c>
      <c r="F213" s="45" t="s">
        <v>0</v>
      </c>
      <c r="G213" t="s">
        <v>125</v>
      </c>
      <c r="H213" t="s">
        <v>153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14</v>
      </c>
      <c r="T213" t="s">
        <v>1</v>
      </c>
      <c r="U213">
        <v>12</v>
      </c>
      <c r="W213">
        <v>2</v>
      </c>
    </row>
    <row r="214" spans="1:23">
      <c r="A214" s="359">
        <v>207</v>
      </c>
      <c r="B214" s="80">
        <v>49</v>
      </c>
      <c r="C214" t="s">
        <v>102</v>
      </c>
      <c r="D214" s="46">
        <v>32277</v>
      </c>
      <c r="E214" t="s">
        <v>100</v>
      </c>
      <c r="F214" s="45" t="s">
        <v>0</v>
      </c>
      <c r="G214" t="s">
        <v>133</v>
      </c>
      <c r="H214" t="s">
        <v>153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13</v>
      </c>
      <c r="T214" t="s">
        <v>1</v>
      </c>
      <c r="U214">
        <v>11</v>
      </c>
      <c r="W214">
        <v>2</v>
      </c>
    </row>
    <row r="215" spans="1:23">
      <c r="A215" s="359">
        <v>208</v>
      </c>
      <c r="B215" s="80">
        <v>22</v>
      </c>
      <c r="C215" t="s">
        <v>83</v>
      </c>
      <c r="D215" s="46">
        <v>32187</v>
      </c>
      <c r="E215" t="s">
        <v>374</v>
      </c>
      <c r="F215" s="45" t="s">
        <v>0</v>
      </c>
      <c r="G215" t="s">
        <v>72</v>
      </c>
      <c r="H215" t="s">
        <v>153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23</v>
      </c>
      <c r="T215" t="s">
        <v>1</v>
      </c>
      <c r="U215">
        <v>22</v>
      </c>
      <c r="W215">
        <v>1</v>
      </c>
    </row>
    <row r="216" spans="1:23">
      <c r="A216" s="359">
        <v>209</v>
      </c>
      <c r="B216" s="80">
        <v>29</v>
      </c>
      <c r="C216" t="s">
        <v>124</v>
      </c>
      <c r="D216" s="46">
        <v>32221</v>
      </c>
      <c r="E216" t="s">
        <v>125</v>
      </c>
      <c r="F216" s="45" t="s">
        <v>0</v>
      </c>
      <c r="G216" t="s">
        <v>100</v>
      </c>
      <c r="H216" t="s">
        <v>153</v>
      </c>
      <c r="J216">
        <v>1</v>
      </c>
      <c r="K216">
        <v>2</v>
      </c>
      <c r="L216">
        <v>1</v>
      </c>
      <c r="O216">
        <v>4</v>
      </c>
      <c r="P216" t="s">
        <v>1</v>
      </c>
      <c r="Q216">
        <v>4</v>
      </c>
      <c r="S216">
        <v>22</v>
      </c>
      <c r="T216" t="s">
        <v>1</v>
      </c>
      <c r="U216">
        <v>21</v>
      </c>
      <c r="W216">
        <v>1</v>
      </c>
    </row>
    <row r="217" spans="1:23">
      <c r="A217" s="359">
        <v>210</v>
      </c>
      <c r="B217" s="80">
        <v>48</v>
      </c>
      <c r="C217" t="s">
        <v>145</v>
      </c>
      <c r="D217" s="46">
        <v>32277</v>
      </c>
      <c r="E217" t="s">
        <v>143</v>
      </c>
      <c r="F217" s="45" t="s">
        <v>0</v>
      </c>
      <c r="G217" t="s">
        <v>72</v>
      </c>
      <c r="H217" t="s">
        <v>153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21</v>
      </c>
      <c r="T217" t="s">
        <v>1</v>
      </c>
      <c r="U217">
        <v>20</v>
      </c>
      <c r="W217">
        <v>1</v>
      </c>
    </row>
    <row r="218" spans="1:23">
      <c r="A218" s="359">
        <v>211</v>
      </c>
      <c r="B218" s="80">
        <v>46</v>
      </c>
      <c r="C218" t="s">
        <v>91</v>
      </c>
      <c r="D218" s="46">
        <v>32270</v>
      </c>
      <c r="E218" t="s">
        <v>87</v>
      </c>
      <c r="F218" s="45" t="s">
        <v>0</v>
      </c>
      <c r="G218" t="s">
        <v>125</v>
      </c>
      <c r="H218" t="s">
        <v>153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20</v>
      </c>
      <c r="T218" t="s">
        <v>1</v>
      </c>
      <c r="U218">
        <v>19</v>
      </c>
      <c r="W218">
        <v>1</v>
      </c>
    </row>
    <row r="219" spans="1:23">
      <c r="A219" s="359">
        <v>212</v>
      </c>
      <c r="B219" s="80">
        <v>53</v>
      </c>
      <c r="C219" t="s">
        <v>115</v>
      </c>
      <c r="D219" s="46">
        <v>32297</v>
      </c>
      <c r="E219" t="s">
        <v>113</v>
      </c>
      <c r="F219" s="45" t="s">
        <v>0</v>
      </c>
      <c r="G219" t="s">
        <v>72</v>
      </c>
      <c r="H219" t="s">
        <v>153</v>
      </c>
      <c r="J219">
        <v>1</v>
      </c>
      <c r="K219">
        <v>2</v>
      </c>
      <c r="L219">
        <v>1</v>
      </c>
      <c r="O219">
        <v>4</v>
      </c>
      <c r="P219" t="s">
        <v>1</v>
      </c>
      <c r="Q219">
        <v>4</v>
      </c>
      <c r="S219">
        <v>18</v>
      </c>
      <c r="T219" t="s">
        <v>1</v>
      </c>
      <c r="U219">
        <v>17</v>
      </c>
      <c r="W219">
        <v>1</v>
      </c>
    </row>
    <row r="220" spans="1:23">
      <c r="A220" s="359">
        <v>213</v>
      </c>
      <c r="B220" s="80">
        <v>43</v>
      </c>
      <c r="C220" t="s">
        <v>109</v>
      </c>
      <c r="D220" s="46">
        <v>32243</v>
      </c>
      <c r="E220" t="s">
        <v>106</v>
      </c>
      <c r="F220" s="45" t="s">
        <v>0</v>
      </c>
      <c r="G220" t="s">
        <v>94</v>
      </c>
      <c r="H220" t="s">
        <v>153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14</v>
      </c>
      <c r="T220" t="s">
        <v>1</v>
      </c>
      <c r="U220">
        <v>13</v>
      </c>
      <c r="W220">
        <v>1</v>
      </c>
    </row>
    <row r="221" spans="1:23">
      <c r="A221" s="359">
        <v>214</v>
      </c>
      <c r="B221" s="80">
        <v>38</v>
      </c>
      <c r="C221" t="s">
        <v>129</v>
      </c>
      <c r="D221" s="46">
        <v>32229</v>
      </c>
      <c r="E221" t="s">
        <v>125</v>
      </c>
      <c r="F221" s="45" t="s">
        <v>0</v>
      </c>
      <c r="G221" t="s">
        <v>133</v>
      </c>
      <c r="H221" t="s">
        <v>153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13</v>
      </c>
      <c r="T221" t="s">
        <v>1</v>
      </c>
      <c r="U221">
        <v>12</v>
      </c>
      <c r="W221">
        <v>1</v>
      </c>
    </row>
    <row r="222" spans="1:23">
      <c r="A222" s="359">
        <v>215</v>
      </c>
      <c r="B222" s="80">
        <v>28</v>
      </c>
      <c r="C222" t="s">
        <v>116</v>
      </c>
      <c r="D222" s="46">
        <v>32221</v>
      </c>
      <c r="E222" t="s">
        <v>113</v>
      </c>
      <c r="F222" s="45" t="s">
        <v>0</v>
      </c>
      <c r="G222" t="s">
        <v>94</v>
      </c>
      <c r="H222" t="s">
        <v>153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11</v>
      </c>
      <c r="T222" t="s">
        <v>1</v>
      </c>
      <c r="U222">
        <v>10</v>
      </c>
      <c r="W222">
        <v>1</v>
      </c>
    </row>
    <row r="223" spans="1:23">
      <c r="A223" s="359">
        <v>216</v>
      </c>
      <c r="B223" s="80">
        <v>31</v>
      </c>
      <c r="C223" t="s">
        <v>135</v>
      </c>
      <c r="D223" s="46">
        <v>32222</v>
      </c>
      <c r="E223" t="s">
        <v>133</v>
      </c>
      <c r="F223" s="45" t="s">
        <v>0</v>
      </c>
      <c r="G223" t="s">
        <v>143</v>
      </c>
      <c r="H223" t="s">
        <v>153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10</v>
      </c>
      <c r="T223" t="s">
        <v>1</v>
      </c>
      <c r="U223">
        <v>9</v>
      </c>
      <c r="W223">
        <v>1</v>
      </c>
    </row>
    <row r="224" spans="1:23">
      <c r="A224" s="359">
        <v>217</v>
      </c>
      <c r="B224" s="80">
        <v>22</v>
      </c>
      <c r="C224" t="s">
        <v>76</v>
      </c>
      <c r="D224" s="46">
        <v>32187</v>
      </c>
      <c r="E224" t="s">
        <v>72</v>
      </c>
      <c r="F224" s="45" t="s">
        <v>0</v>
      </c>
      <c r="G224" t="s">
        <v>374</v>
      </c>
      <c r="H224" t="s">
        <v>153</v>
      </c>
      <c r="J224">
        <v>1</v>
      </c>
      <c r="K224">
        <v>2</v>
      </c>
      <c r="L224">
        <v>1</v>
      </c>
      <c r="O224">
        <v>4</v>
      </c>
      <c r="P224" t="s">
        <v>1</v>
      </c>
      <c r="Q224">
        <v>4</v>
      </c>
      <c r="S224">
        <v>24</v>
      </c>
      <c r="T224" t="s">
        <v>1</v>
      </c>
      <c r="U224">
        <v>24</v>
      </c>
      <c r="W224">
        <v>0</v>
      </c>
    </row>
    <row r="225" spans="1:23">
      <c r="A225" s="359">
        <v>218</v>
      </c>
      <c r="B225" s="80">
        <v>62</v>
      </c>
      <c r="C225" t="s">
        <v>165</v>
      </c>
      <c r="D225" s="46">
        <v>32306</v>
      </c>
      <c r="E225" t="s">
        <v>170</v>
      </c>
      <c r="F225" s="45" t="s">
        <v>0</v>
      </c>
      <c r="G225" t="s">
        <v>143</v>
      </c>
      <c r="H225" t="s">
        <v>153</v>
      </c>
      <c r="J225">
        <v>0</v>
      </c>
      <c r="K225">
        <v>4</v>
      </c>
      <c r="L225">
        <v>0</v>
      </c>
      <c r="O225">
        <v>4</v>
      </c>
      <c r="P225" t="s">
        <v>1</v>
      </c>
      <c r="Q225">
        <v>4</v>
      </c>
      <c r="S225">
        <v>20</v>
      </c>
      <c r="T225" t="s">
        <v>1</v>
      </c>
      <c r="U225">
        <v>20</v>
      </c>
      <c r="W225">
        <v>0</v>
      </c>
    </row>
    <row r="226" spans="1:23">
      <c r="A226" s="359">
        <v>219</v>
      </c>
      <c r="B226" s="80">
        <v>62</v>
      </c>
      <c r="C226" t="s">
        <v>166</v>
      </c>
      <c r="D226" s="46">
        <v>32306</v>
      </c>
      <c r="E226" t="s">
        <v>170</v>
      </c>
      <c r="F226" s="45" t="s">
        <v>0</v>
      </c>
      <c r="G226" t="s">
        <v>143</v>
      </c>
      <c r="H226" t="s">
        <v>153</v>
      </c>
      <c r="J226">
        <v>0</v>
      </c>
      <c r="K226">
        <v>4</v>
      </c>
      <c r="L226">
        <v>0</v>
      </c>
      <c r="O226">
        <v>4</v>
      </c>
      <c r="P226" t="s">
        <v>1</v>
      </c>
      <c r="Q226">
        <v>4</v>
      </c>
      <c r="S226">
        <v>20</v>
      </c>
      <c r="T226" t="s">
        <v>1</v>
      </c>
      <c r="U226">
        <v>20</v>
      </c>
      <c r="W226">
        <v>0</v>
      </c>
    </row>
    <row r="227" spans="1:23">
      <c r="A227" s="359">
        <v>220</v>
      </c>
      <c r="B227" s="80">
        <v>62</v>
      </c>
      <c r="C227" t="s">
        <v>167</v>
      </c>
      <c r="D227" s="46">
        <v>32306</v>
      </c>
      <c r="E227" t="s">
        <v>170</v>
      </c>
      <c r="F227" s="45" t="s">
        <v>0</v>
      </c>
      <c r="G227" t="s">
        <v>143</v>
      </c>
      <c r="H227" t="s">
        <v>153</v>
      </c>
      <c r="J227">
        <v>0</v>
      </c>
      <c r="K227">
        <v>4</v>
      </c>
      <c r="L227">
        <v>0</v>
      </c>
      <c r="O227">
        <v>4</v>
      </c>
      <c r="P227" t="s">
        <v>1</v>
      </c>
      <c r="Q227">
        <v>4</v>
      </c>
      <c r="S227">
        <v>20</v>
      </c>
      <c r="T227" t="s">
        <v>1</v>
      </c>
      <c r="U227">
        <v>20</v>
      </c>
      <c r="W227">
        <v>0</v>
      </c>
    </row>
    <row r="228" spans="1:23">
      <c r="A228" s="359">
        <v>221</v>
      </c>
      <c r="B228" s="80">
        <v>62</v>
      </c>
      <c r="C228" t="s">
        <v>168</v>
      </c>
      <c r="D228" s="46">
        <v>32306</v>
      </c>
      <c r="E228" t="s">
        <v>170</v>
      </c>
      <c r="F228" s="45" t="s">
        <v>0</v>
      </c>
      <c r="G228" t="s">
        <v>143</v>
      </c>
      <c r="H228" t="s">
        <v>153</v>
      </c>
      <c r="J228">
        <v>0</v>
      </c>
      <c r="K228">
        <v>4</v>
      </c>
      <c r="L228">
        <v>0</v>
      </c>
      <c r="O228">
        <v>4</v>
      </c>
      <c r="P228" t="s">
        <v>1</v>
      </c>
      <c r="Q228">
        <v>4</v>
      </c>
      <c r="S228">
        <v>20</v>
      </c>
      <c r="T228" t="s">
        <v>1</v>
      </c>
      <c r="U228">
        <v>20</v>
      </c>
      <c r="W228">
        <v>0</v>
      </c>
    </row>
    <row r="229" spans="1:23">
      <c r="A229" s="359">
        <v>222</v>
      </c>
      <c r="B229" s="80">
        <v>62</v>
      </c>
      <c r="C229" t="s">
        <v>161</v>
      </c>
      <c r="D229" s="46">
        <v>32306</v>
      </c>
      <c r="E229" t="s">
        <v>143</v>
      </c>
      <c r="F229" s="45" t="s">
        <v>0</v>
      </c>
      <c r="G229" t="s">
        <v>170</v>
      </c>
      <c r="H229" t="s">
        <v>153</v>
      </c>
      <c r="J229">
        <v>0</v>
      </c>
      <c r="K229">
        <v>4</v>
      </c>
      <c r="L229">
        <v>0</v>
      </c>
      <c r="O229">
        <v>4</v>
      </c>
      <c r="P229" t="s">
        <v>1</v>
      </c>
      <c r="Q229">
        <v>4</v>
      </c>
      <c r="S229">
        <v>20</v>
      </c>
      <c r="T229" t="s">
        <v>1</v>
      </c>
      <c r="U229">
        <v>20</v>
      </c>
      <c r="W229">
        <v>0</v>
      </c>
    </row>
    <row r="230" spans="1:23">
      <c r="A230" s="359">
        <v>223</v>
      </c>
      <c r="B230" s="80">
        <v>62</v>
      </c>
      <c r="C230" t="s">
        <v>162</v>
      </c>
      <c r="D230" s="46">
        <v>32306</v>
      </c>
      <c r="E230" t="s">
        <v>143</v>
      </c>
      <c r="F230" s="45" t="s">
        <v>0</v>
      </c>
      <c r="G230" t="s">
        <v>170</v>
      </c>
      <c r="H230" t="s">
        <v>153</v>
      </c>
      <c r="J230">
        <v>0</v>
      </c>
      <c r="K230">
        <v>4</v>
      </c>
      <c r="L230">
        <v>0</v>
      </c>
      <c r="O230">
        <v>4</v>
      </c>
      <c r="P230" t="s">
        <v>1</v>
      </c>
      <c r="Q230">
        <v>4</v>
      </c>
      <c r="S230">
        <v>20</v>
      </c>
      <c r="T230" t="s">
        <v>1</v>
      </c>
      <c r="U230">
        <v>20</v>
      </c>
      <c r="W230">
        <v>0</v>
      </c>
    </row>
    <row r="231" spans="1:23">
      <c r="A231" s="359">
        <v>224</v>
      </c>
      <c r="B231" s="80">
        <v>62</v>
      </c>
      <c r="C231" t="s">
        <v>163</v>
      </c>
      <c r="D231" s="46">
        <v>32306</v>
      </c>
      <c r="E231" t="s">
        <v>143</v>
      </c>
      <c r="F231" s="45" t="s">
        <v>0</v>
      </c>
      <c r="G231" t="s">
        <v>170</v>
      </c>
      <c r="H231" t="s">
        <v>153</v>
      </c>
      <c r="J231">
        <v>0</v>
      </c>
      <c r="K231">
        <v>4</v>
      </c>
      <c r="L231">
        <v>0</v>
      </c>
      <c r="O231">
        <v>4</v>
      </c>
      <c r="P231" t="s">
        <v>1</v>
      </c>
      <c r="Q231">
        <v>4</v>
      </c>
      <c r="S231">
        <v>20</v>
      </c>
      <c r="T231" t="s">
        <v>1</v>
      </c>
      <c r="U231">
        <v>20</v>
      </c>
      <c r="W231">
        <v>0</v>
      </c>
    </row>
    <row r="232" spans="1:23">
      <c r="A232" s="359">
        <v>225</v>
      </c>
      <c r="B232" s="80">
        <v>62</v>
      </c>
      <c r="C232" t="s">
        <v>164</v>
      </c>
      <c r="D232" s="46">
        <v>32306</v>
      </c>
      <c r="E232" t="s">
        <v>143</v>
      </c>
      <c r="F232" s="45" t="s">
        <v>0</v>
      </c>
      <c r="G232" t="s">
        <v>170</v>
      </c>
      <c r="H232" t="s">
        <v>153</v>
      </c>
      <c r="J232">
        <v>0</v>
      </c>
      <c r="K232">
        <v>4</v>
      </c>
      <c r="L232">
        <v>0</v>
      </c>
      <c r="O232">
        <v>4</v>
      </c>
      <c r="P232" t="s">
        <v>1</v>
      </c>
      <c r="Q232">
        <v>4</v>
      </c>
      <c r="S232">
        <v>20</v>
      </c>
      <c r="T232" t="s">
        <v>1</v>
      </c>
      <c r="U232">
        <v>20</v>
      </c>
      <c r="W232">
        <v>0</v>
      </c>
    </row>
    <row r="233" spans="1:23">
      <c r="A233" s="359">
        <v>226</v>
      </c>
      <c r="B233" s="80">
        <v>26</v>
      </c>
      <c r="C233" t="s">
        <v>105</v>
      </c>
      <c r="D233" s="46">
        <v>32201</v>
      </c>
      <c r="E233" t="s">
        <v>106</v>
      </c>
      <c r="F233" s="45" t="s">
        <v>0</v>
      </c>
      <c r="G233" t="s">
        <v>72</v>
      </c>
      <c r="H233" t="s">
        <v>153</v>
      </c>
      <c r="J233">
        <v>2</v>
      </c>
      <c r="K233">
        <v>0</v>
      </c>
      <c r="L233">
        <v>2</v>
      </c>
      <c r="O233">
        <v>4</v>
      </c>
      <c r="P233" t="s">
        <v>1</v>
      </c>
      <c r="Q233">
        <v>4</v>
      </c>
      <c r="S233">
        <v>20</v>
      </c>
      <c r="T233" t="s">
        <v>1</v>
      </c>
      <c r="U233">
        <v>20</v>
      </c>
      <c r="W233">
        <v>0</v>
      </c>
    </row>
    <row r="234" spans="1:23">
      <c r="A234" s="359">
        <v>227</v>
      </c>
      <c r="B234" s="80">
        <v>9</v>
      </c>
      <c r="C234" t="s">
        <v>138</v>
      </c>
      <c r="D234" s="46">
        <v>32123</v>
      </c>
      <c r="E234" t="s">
        <v>170</v>
      </c>
      <c r="F234" s="45" t="s">
        <v>0</v>
      </c>
      <c r="G234" t="s">
        <v>87</v>
      </c>
      <c r="H234" t="s">
        <v>153</v>
      </c>
      <c r="J234">
        <v>2</v>
      </c>
      <c r="K234">
        <v>0</v>
      </c>
      <c r="L234">
        <v>2</v>
      </c>
      <c r="O234">
        <v>4</v>
      </c>
      <c r="P234" t="s">
        <v>1</v>
      </c>
      <c r="Q234">
        <v>4</v>
      </c>
      <c r="S234">
        <v>20</v>
      </c>
      <c r="T234" t="s">
        <v>1</v>
      </c>
      <c r="U234">
        <v>20</v>
      </c>
      <c r="W234">
        <v>0</v>
      </c>
    </row>
    <row r="235" spans="1:23">
      <c r="A235" s="359">
        <v>228</v>
      </c>
      <c r="B235" s="80">
        <v>53</v>
      </c>
      <c r="C235" t="s">
        <v>130</v>
      </c>
      <c r="D235" s="46">
        <v>32297</v>
      </c>
      <c r="E235" t="s">
        <v>113</v>
      </c>
      <c r="F235" s="45" t="s">
        <v>0</v>
      </c>
      <c r="G235" t="s">
        <v>72</v>
      </c>
      <c r="H235" t="s">
        <v>153</v>
      </c>
      <c r="J235">
        <v>2</v>
      </c>
      <c r="K235">
        <v>0</v>
      </c>
      <c r="L235">
        <v>2</v>
      </c>
      <c r="O235">
        <v>4</v>
      </c>
      <c r="P235" t="s">
        <v>1</v>
      </c>
      <c r="Q235">
        <v>4</v>
      </c>
      <c r="S235">
        <v>19</v>
      </c>
      <c r="T235" t="s">
        <v>1</v>
      </c>
      <c r="U235">
        <v>19</v>
      </c>
      <c r="W235">
        <v>0</v>
      </c>
    </row>
    <row r="236" spans="1:23">
      <c r="A236" s="359">
        <v>229</v>
      </c>
      <c r="B236" s="80">
        <v>4</v>
      </c>
      <c r="C236" t="s">
        <v>129</v>
      </c>
      <c r="D236" s="46">
        <v>32096</v>
      </c>
      <c r="E236" t="s">
        <v>125</v>
      </c>
      <c r="F236" s="45" t="s">
        <v>0</v>
      </c>
      <c r="G236" t="s">
        <v>374</v>
      </c>
      <c r="H236" t="s">
        <v>153</v>
      </c>
      <c r="J236">
        <v>2</v>
      </c>
      <c r="K236">
        <v>0</v>
      </c>
      <c r="L236">
        <v>2</v>
      </c>
      <c r="O236">
        <v>4</v>
      </c>
      <c r="P236" t="s">
        <v>1</v>
      </c>
      <c r="Q236">
        <v>4</v>
      </c>
      <c r="S236">
        <v>18</v>
      </c>
      <c r="T236" t="s">
        <v>1</v>
      </c>
      <c r="U236">
        <v>18</v>
      </c>
      <c r="W236">
        <v>0</v>
      </c>
    </row>
    <row r="237" spans="1:23">
      <c r="A237" s="359">
        <v>230</v>
      </c>
      <c r="B237" s="80">
        <v>42</v>
      </c>
      <c r="C237" t="s">
        <v>119</v>
      </c>
      <c r="D237" s="46">
        <v>32236</v>
      </c>
      <c r="E237" t="s">
        <v>118</v>
      </c>
      <c r="F237" s="45" t="s">
        <v>0</v>
      </c>
      <c r="G237" t="s">
        <v>125</v>
      </c>
      <c r="H237" t="s">
        <v>153</v>
      </c>
      <c r="J237">
        <v>1</v>
      </c>
      <c r="K237">
        <v>2</v>
      </c>
      <c r="L237">
        <v>1</v>
      </c>
      <c r="O237">
        <v>4</v>
      </c>
      <c r="P237" t="s">
        <v>1</v>
      </c>
      <c r="Q237">
        <v>4</v>
      </c>
      <c r="S237">
        <v>17</v>
      </c>
      <c r="T237" t="s">
        <v>1</v>
      </c>
      <c r="U237">
        <v>17</v>
      </c>
      <c r="W237">
        <v>0</v>
      </c>
    </row>
    <row r="238" spans="1:23">
      <c r="A238" s="359">
        <v>231</v>
      </c>
      <c r="B238" s="80">
        <v>5</v>
      </c>
      <c r="C238" t="s">
        <v>112</v>
      </c>
      <c r="D238" s="46">
        <v>32102</v>
      </c>
      <c r="E238" t="s">
        <v>143</v>
      </c>
      <c r="F238" s="45" t="s">
        <v>0</v>
      </c>
      <c r="G238" t="s">
        <v>100</v>
      </c>
      <c r="H238" t="s">
        <v>153</v>
      </c>
      <c r="J238">
        <v>2</v>
      </c>
      <c r="K238">
        <v>0</v>
      </c>
      <c r="L238">
        <v>2</v>
      </c>
      <c r="O238">
        <v>4</v>
      </c>
      <c r="P238" t="s">
        <v>1</v>
      </c>
      <c r="Q238">
        <v>4</v>
      </c>
      <c r="S238">
        <v>16</v>
      </c>
      <c r="T238" t="s">
        <v>1</v>
      </c>
      <c r="U238">
        <v>16</v>
      </c>
      <c r="W238">
        <v>0</v>
      </c>
    </row>
    <row r="239" spans="1:23">
      <c r="A239" s="359">
        <v>232</v>
      </c>
      <c r="B239" s="80">
        <v>55</v>
      </c>
      <c r="C239" t="s">
        <v>91</v>
      </c>
      <c r="D239" s="46">
        <v>32299</v>
      </c>
      <c r="E239" t="s">
        <v>87</v>
      </c>
      <c r="F239" s="45" t="s">
        <v>0</v>
      </c>
      <c r="G239" t="s">
        <v>106</v>
      </c>
      <c r="H239" t="s">
        <v>153</v>
      </c>
      <c r="J239">
        <v>2</v>
      </c>
      <c r="K239">
        <v>0</v>
      </c>
      <c r="L239">
        <v>2</v>
      </c>
      <c r="O239">
        <v>4</v>
      </c>
      <c r="P239" t="s">
        <v>1</v>
      </c>
      <c r="Q239">
        <v>4</v>
      </c>
      <c r="S239">
        <v>14</v>
      </c>
      <c r="T239" t="s">
        <v>1</v>
      </c>
      <c r="U239">
        <v>14</v>
      </c>
      <c r="W239">
        <v>0</v>
      </c>
    </row>
    <row r="240" spans="1:23">
      <c r="A240" s="359">
        <v>233</v>
      </c>
      <c r="B240" s="80">
        <v>51</v>
      </c>
      <c r="C240" t="s">
        <v>121</v>
      </c>
      <c r="D240" s="46">
        <v>32291</v>
      </c>
      <c r="E240" t="s">
        <v>118</v>
      </c>
      <c r="F240" s="45" t="s">
        <v>0</v>
      </c>
      <c r="G240" t="s">
        <v>100</v>
      </c>
      <c r="H240" t="s">
        <v>153</v>
      </c>
      <c r="J240">
        <v>1</v>
      </c>
      <c r="K240">
        <v>2</v>
      </c>
      <c r="L240">
        <v>1</v>
      </c>
      <c r="O240">
        <v>4</v>
      </c>
      <c r="P240" t="s">
        <v>1</v>
      </c>
      <c r="Q240">
        <v>4</v>
      </c>
      <c r="S240">
        <v>14</v>
      </c>
      <c r="T240" t="s">
        <v>1</v>
      </c>
      <c r="U240">
        <v>14</v>
      </c>
      <c r="W240">
        <v>0</v>
      </c>
    </row>
    <row r="241" spans="1:23">
      <c r="A241" s="359">
        <v>234</v>
      </c>
      <c r="B241" s="80">
        <v>48</v>
      </c>
      <c r="C241" t="s">
        <v>112</v>
      </c>
      <c r="D241" s="46">
        <v>32277</v>
      </c>
      <c r="E241" t="s">
        <v>143</v>
      </c>
      <c r="F241" s="45" t="s">
        <v>0</v>
      </c>
      <c r="G241" t="s">
        <v>72</v>
      </c>
      <c r="H241" t="s">
        <v>153</v>
      </c>
      <c r="J241">
        <v>2</v>
      </c>
      <c r="K241">
        <v>0</v>
      </c>
      <c r="L241">
        <v>2</v>
      </c>
      <c r="O241">
        <v>4</v>
      </c>
      <c r="P241" t="s">
        <v>1</v>
      </c>
      <c r="Q241">
        <v>4</v>
      </c>
      <c r="S241">
        <v>14</v>
      </c>
      <c r="T241" t="s">
        <v>1</v>
      </c>
      <c r="U241">
        <v>14</v>
      </c>
      <c r="W241">
        <v>0</v>
      </c>
    </row>
    <row r="242" spans="1:23">
      <c r="A242" s="359">
        <v>235</v>
      </c>
      <c r="B242" s="80">
        <v>25</v>
      </c>
      <c r="C242" t="s">
        <v>75</v>
      </c>
      <c r="D242" s="46">
        <v>32193</v>
      </c>
      <c r="E242" t="s">
        <v>72</v>
      </c>
      <c r="F242" s="45" t="s">
        <v>0</v>
      </c>
      <c r="G242" t="s">
        <v>125</v>
      </c>
      <c r="H242" t="s">
        <v>153</v>
      </c>
      <c r="J242">
        <v>2</v>
      </c>
      <c r="K242">
        <v>0</v>
      </c>
      <c r="L242">
        <v>2</v>
      </c>
      <c r="O242">
        <v>4</v>
      </c>
      <c r="P242" t="s">
        <v>1</v>
      </c>
      <c r="Q242">
        <v>4</v>
      </c>
      <c r="S242">
        <v>14</v>
      </c>
      <c r="T242" t="s">
        <v>1</v>
      </c>
      <c r="U242">
        <v>14</v>
      </c>
      <c r="W242">
        <v>0</v>
      </c>
    </row>
    <row r="243" spans="1:23">
      <c r="A243" s="359">
        <v>236</v>
      </c>
      <c r="B243" s="80">
        <v>38</v>
      </c>
      <c r="C243" t="s">
        <v>135</v>
      </c>
      <c r="D243" s="46">
        <v>32229</v>
      </c>
      <c r="E243" t="s">
        <v>133</v>
      </c>
      <c r="F243" s="45" t="s">
        <v>0</v>
      </c>
      <c r="G243" t="s">
        <v>125</v>
      </c>
      <c r="H243" t="s">
        <v>153</v>
      </c>
      <c r="J243">
        <v>2</v>
      </c>
      <c r="K243">
        <v>0</v>
      </c>
      <c r="L243">
        <v>2</v>
      </c>
      <c r="O243">
        <v>4</v>
      </c>
      <c r="P243" t="s">
        <v>1</v>
      </c>
      <c r="Q243">
        <v>4</v>
      </c>
      <c r="S243">
        <v>13</v>
      </c>
      <c r="T243" t="s">
        <v>1</v>
      </c>
      <c r="U243">
        <v>13</v>
      </c>
      <c r="W243">
        <v>0</v>
      </c>
    </row>
    <row r="244" spans="1:23">
      <c r="A244" s="359">
        <v>237</v>
      </c>
      <c r="B244" s="80">
        <v>33</v>
      </c>
      <c r="C244" t="s">
        <v>135</v>
      </c>
      <c r="D244" s="46">
        <v>32223</v>
      </c>
      <c r="E244" t="s">
        <v>133</v>
      </c>
      <c r="F244" s="45" t="s">
        <v>0</v>
      </c>
      <c r="G244" t="s">
        <v>87</v>
      </c>
      <c r="H244" t="s">
        <v>153</v>
      </c>
      <c r="J244">
        <v>2</v>
      </c>
      <c r="K244">
        <v>0</v>
      </c>
      <c r="L244">
        <v>2</v>
      </c>
      <c r="O244">
        <v>4</v>
      </c>
      <c r="P244" t="s">
        <v>1</v>
      </c>
      <c r="Q244">
        <v>4</v>
      </c>
      <c r="S244">
        <v>13</v>
      </c>
      <c r="T244" t="s">
        <v>1</v>
      </c>
      <c r="U244">
        <v>13</v>
      </c>
      <c r="W244">
        <v>0</v>
      </c>
    </row>
    <row r="245" spans="1:23">
      <c r="A245" s="359">
        <v>238</v>
      </c>
      <c r="B245" s="80">
        <v>44</v>
      </c>
      <c r="C245" t="s">
        <v>139</v>
      </c>
      <c r="D245" s="46">
        <v>32251</v>
      </c>
      <c r="E245" t="s">
        <v>170</v>
      </c>
      <c r="F245" s="45" t="s">
        <v>0</v>
      </c>
      <c r="G245" t="s">
        <v>374</v>
      </c>
      <c r="H245" t="s">
        <v>153</v>
      </c>
      <c r="J245">
        <v>2</v>
      </c>
      <c r="K245">
        <v>0</v>
      </c>
      <c r="L245">
        <v>2</v>
      </c>
      <c r="O245">
        <v>4</v>
      </c>
      <c r="P245" t="s">
        <v>1</v>
      </c>
      <c r="Q245">
        <v>4</v>
      </c>
      <c r="S245">
        <v>12</v>
      </c>
      <c r="T245" t="s">
        <v>1</v>
      </c>
      <c r="U245">
        <v>12</v>
      </c>
      <c r="W245">
        <v>0</v>
      </c>
    </row>
    <row r="246" spans="1:23">
      <c r="A246" s="359">
        <v>239</v>
      </c>
      <c r="B246" s="80">
        <v>11</v>
      </c>
      <c r="C246" t="s">
        <v>139</v>
      </c>
      <c r="D246" s="46">
        <v>32124</v>
      </c>
      <c r="E246" t="s">
        <v>170</v>
      </c>
      <c r="F246" s="45" t="s">
        <v>0</v>
      </c>
      <c r="G246" t="s">
        <v>94</v>
      </c>
      <c r="H246" t="s">
        <v>153</v>
      </c>
      <c r="J246">
        <v>2</v>
      </c>
      <c r="K246">
        <v>0</v>
      </c>
      <c r="L246">
        <v>2</v>
      </c>
      <c r="O246">
        <v>4</v>
      </c>
      <c r="P246" t="s">
        <v>1</v>
      </c>
      <c r="Q246">
        <v>4</v>
      </c>
      <c r="S246">
        <v>12</v>
      </c>
      <c r="T246" t="s">
        <v>1</v>
      </c>
      <c r="U246">
        <v>12</v>
      </c>
      <c r="W246">
        <v>0</v>
      </c>
    </row>
    <row r="247" spans="1:23">
      <c r="A247" s="359">
        <v>240</v>
      </c>
      <c r="B247" s="80">
        <v>51</v>
      </c>
      <c r="C247" t="s">
        <v>102</v>
      </c>
      <c r="D247" s="46">
        <v>32291</v>
      </c>
      <c r="E247" t="s">
        <v>100</v>
      </c>
      <c r="F247" s="45" t="s">
        <v>0</v>
      </c>
      <c r="G247" t="s">
        <v>118</v>
      </c>
      <c r="H247" t="s">
        <v>153</v>
      </c>
      <c r="J247">
        <v>1</v>
      </c>
      <c r="K247">
        <v>2</v>
      </c>
      <c r="L247">
        <v>1</v>
      </c>
      <c r="O247">
        <v>4</v>
      </c>
      <c r="P247" t="s">
        <v>1</v>
      </c>
      <c r="Q247">
        <v>4</v>
      </c>
      <c r="S247">
        <v>11</v>
      </c>
      <c r="T247" t="s">
        <v>1</v>
      </c>
      <c r="U247">
        <v>11</v>
      </c>
      <c r="W247">
        <v>0</v>
      </c>
    </row>
    <row r="248" spans="1:23">
      <c r="A248" s="359">
        <v>241</v>
      </c>
      <c r="B248" s="80">
        <v>23</v>
      </c>
      <c r="C248" t="s">
        <v>89</v>
      </c>
      <c r="D248" s="46">
        <v>32193</v>
      </c>
      <c r="E248" t="s">
        <v>87</v>
      </c>
      <c r="F248" s="45" t="s">
        <v>0</v>
      </c>
      <c r="G248" t="s">
        <v>100</v>
      </c>
      <c r="H248" t="s">
        <v>153</v>
      </c>
      <c r="J248">
        <v>2</v>
      </c>
      <c r="K248">
        <v>0</v>
      </c>
      <c r="L248">
        <v>2</v>
      </c>
      <c r="O248">
        <v>4</v>
      </c>
      <c r="P248" t="s">
        <v>1</v>
      </c>
      <c r="Q248">
        <v>4</v>
      </c>
      <c r="S248">
        <v>21</v>
      </c>
      <c r="T248" t="s">
        <v>1</v>
      </c>
      <c r="U248">
        <v>22</v>
      </c>
      <c r="W248">
        <v>-1</v>
      </c>
    </row>
    <row r="249" spans="1:23">
      <c r="A249" s="359">
        <v>242</v>
      </c>
      <c r="B249" s="80">
        <v>41</v>
      </c>
      <c r="C249" t="s">
        <v>93</v>
      </c>
      <c r="D249" s="46">
        <v>32236</v>
      </c>
      <c r="E249" t="s">
        <v>94</v>
      </c>
      <c r="F249" s="45" t="s">
        <v>0</v>
      </c>
      <c r="G249" t="s">
        <v>118</v>
      </c>
      <c r="H249" t="s">
        <v>153</v>
      </c>
      <c r="J249">
        <v>2</v>
      </c>
      <c r="K249">
        <v>0</v>
      </c>
      <c r="L249">
        <v>2</v>
      </c>
      <c r="O249">
        <v>4</v>
      </c>
      <c r="P249" t="s">
        <v>1</v>
      </c>
      <c r="Q249">
        <v>4</v>
      </c>
      <c r="S249">
        <v>18</v>
      </c>
      <c r="T249" t="s">
        <v>1</v>
      </c>
      <c r="U249">
        <v>19</v>
      </c>
      <c r="W249">
        <v>-1</v>
      </c>
    </row>
    <row r="250" spans="1:23">
      <c r="A250" s="359">
        <v>243</v>
      </c>
      <c r="B250" s="80">
        <v>20</v>
      </c>
      <c r="C250" t="s">
        <v>93</v>
      </c>
      <c r="D250" s="46">
        <v>32180</v>
      </c>
      <c r="E250" t="s">
        <v>94</v>
      </c>
      <c r="F250" s="45" t="s">
        <v>0</v>
      </c>
      <c r="G250" t="s">
        <v>100</v>
      </c>
      <c r="H250" t="s">
        <v>153</v>
      </c>
      <c r="J250">
        <v>2</v>
      </c>
      <c r="K250">
        <v>0</v>
      </c>
      <c r="L250">
        <v>2</v>
      </c>
      <c r="O250">
        <v>4</v>
      </c>
      <c r="P250" t="s">
        <v>1</v>
      </c>
      <c r="Q250">
        <v>4</v>
      </c>
      <c r="S250">
        <v>17</v>
      </c>
      <c r="T250" t="s">
        <v>1</v>
      </c>
      <c r="U250">
        <v>18</v>
      </c>
      <c r="W250">
        <v>-1</v>
      </c>
    </row>
    <row r="251" spans="1:23">
      <c r="A251" s="359">
        <v>244</v>
      </c>
      <c r="B251" s="80">
        <v>44</v>
      </c>
      <c r="C251" t="s">
        <v>140</v>
      </c>
      <c r="D251" s="46">
        <v>32251</v>
      </c>
      <c r="E251" t="s">
        <v>170</v>
      </c>
      <c r="F251" s="45" t="s">
        <v>0</v>
      </c>
      <c r="G251" t="s">
        <v>374</v>
      </c>
      <c r="H251" t="s">
        <v>153</v>
      </c>
      <c r="J251">
        <v>2</v>
      </c>
      <c r="K251">
        <v>0</v>
      </c>
      <c r="L251">
        <v>2</v>
      </c>
      <c r="O251">
        <v>4</v>
      </c>
      <c r="P251" t="s">
        <v>1</v>
      </c>
      <c r="Q251">
        <v>4</v>
      </c>
      <c r="S251">
        <v>14</v>
      </c>
      <c r="T251" t="s">
        <v>1</v>
      </c>
      <c r="U251">
        <v>15</v>
      </c>
      <c r="W251">
        <v>-1</v>
      </c>
    </row>
    <row r="252" spans="1:23">
      <c r="A252" s="359">
        <v>245</v>
      </c>
      <c r="B252" s="80">
        <v>10</v>
      </c>
      <c r="C252" t="s">
        <v>88</v>
      </c>
      <c r="D252" s="46">
        <v>32123</v>
      </c>
      <c r="E252" t="s">
        <v>87</v>
      </c>
      <c r="F252" s="45" t="s">
        <v>0</v>
      </c>
      <c r="G252" t="s">
        <v>94</v>
      </c>
      <c r="H252" t="s">
        <v>153</v>
      </c>
      <c r="J252">
        <v>2</v>
      </c>
      <c r="K252">
        <v>0</v>
      </c>
      <c r="L252">
        <v>2</v>
      </c>
      <c r="O252">
        <v>4</v>
      </c>
      <c r="P252" t="s">
        <v>1</v>
      </c>
      <c r="Q252">
        <v>4</v>
      </c>
      <c r="S252">
        <v>14</v>
      </c>
      <c r="T252" t="s">
        <v>1</v>
      </c>
      <c r="U252">
        <v>15</v>
      </c>
      <c r="W252">
        <v>-1</v>
      </c>
    </row>
    <row r="253" spans="1:23">
      <c r="A253" s="359">
        <v>246</v>
      </c>
      <c r="B253" s="80">
        <v>55</v>
      </c>
      <c r="C253" t="s">
        <v>105</v>
      </c>
      <c r="D253" s="46">
        <v>32299</v>
      </c>
      <c r="E253" t="s">
        <v>106</v>
      </c>
      <c r="F253" s="45" t="s">
        <v>0</v>
      </c>
      <c r="G253" t="s">
        <v>87</v>
      </c>
      <c r="H253" t="s">
        <v>153</v>
      </c>
      <c r="J253">
        <v>2</v>
      </c>
      <c r="K253">
        <v>0</v>
      </c>
      <c r="L253">
        <v>2</v>
      </c>
      <c r="O253">
        <v>4</v>
      </c>
      <c r="P253" t="s">
        <v>1</v>
      </c>
      <c r="Q253">
        <v>4</v>
      </c>
      <c r="S253">
        <v>12</v>
      </c>
      <c r="T253" t="s">
        <v>1</v>
      </c>
      <c r="U253">
        <v>13</v>
      </c>
      <c r="W253">
        <v>-1</v>
      </c>
    </row>
    <row r="254" spans="1:23">
      <c r="A254" s="359">
        <v>247</v>
      </c>
      <c r="B254" s="80">
        <v>14</v>
      </c>
      <c r="C254" t="s">
        <v>149</v>
      </c>
      <c r="D254" s="46">
        <v>32152</v>
      </c>
      <c r="E254" t="s">
        <v>133</v>
      </c>
      <c r="F254" s="45" t="s">
        <v>0</v>
      </c>
      <c r="G254" t="s">
        <v>72</v>
      </c>
      <c r="H254" t="s">
        <v>153</v>
      </c>
      <c r="J254">
        <v>2</v>
      </c>
      <c r="K254">
        <v>0</v>
      </c>
      <c r="L254">
        <v>2</v>
      </c>
      <c r="O254">
        <v>4</v>
      </c>
      <c r="P254" t="s">
        <v>1</v>
      </c>
      <c r="Q254">
        <v>4</v>
      </c>
      <c r="S254">
        <v>12</v>
      </c>
      <c r="T254" t="s">
        <v>1</v>
      </c>
      <c r="U254">
        <v>13</v>
      </c>
      <c r="W254">
        <v>-1</v>
      </c>
    </row>
    <row r="255" spans="1:23">
      <c r="A255" s="359">
        <v>248</v>
      </c>
      <c r="B255" s="80">
        <v>28</v>
      </c>
      <c r="C255" t="s">
        <v>93</v>
      </c>
      <c r="D255" s="46">
        <v>32221</v>
      </c>
      <c r="E255" t="s">
        <v>94</v>
      </c>
      <c r="F255" s="45" t="s">
        <v>0</v>
      </c>
      <c r="G255" t="s">
        <v>113</v>
      </c>
      <c r="H255" t="s">
        <v>153</v>
      </c>
      <c r="J255">
        <v>2</v>
      </c>
      <c r="K255">
        <v>0</v>
      </c>
      <c r="L255">
        <v>2</v>
      </c>
      <c r="O255">
        <v>4</v>
      </c>
      <c r="P255" t="s">
        <v>1</v>
      </c>
      <c r="Q255">
        <v>4</v>
      </c>
      <c r="S255">
        <v>10</v>
      </c>
      <c r="T255" t="s">
        <v>1</v>
      </c>
      <c r="U255">
        <v>11</v>
      </c>
      <c r="W255">
        <v>-1</v>
      </c>
    </row>
    <row r="256" spans="1:23">
      <c r="A256" s="359">
        <v>249</v>
      </c>
      <c r="B256" s="80">
        <v>37</v>
      </c>
      <c r="C256" t="s">
        <v>114</v>
      </c>
      <c r="D256" s="46">
        <v>32229</v>
      </c>
      <c r="E256" t="s">
        <v>113</v>
      </c>
      <c r="F256" s="45" t="s">
        <v>0</v>
      </c>
      <c r="G256" t="s">
        <v>143</v>
      </c>
      <c r="H256" t="s">
        <v>153</v>
      </c>
      <c r="J256">
        <v>2</v>
      </c>
      <c r="K256">
        <v>0</v>
      </c>
      <c r="L256">
        <v>2</v>
      </c>
      <c r="O256">
        <v>4</v>
      </c>
      <c r="P256" t="s">
        <v>1</v>
      </c>
      <c r="Q256">
        <v>4</v>
      </c>
      <c r="S256">
        <v>20</v>
      </c>
      <c r="T256" t="s">
        <v>1</v>
      </c>
      <c r="U256">
        <v>22</v>
      </c>
      <c r="W256">
        <v>-2</v>
      </c>
    </row>
    <row r="257" spans="1:23">
      <c r="A257" s="359">
        <v>250</v>
      </c>
      <c r="B257" s="80">
        <v>15</v>
      </c>
      <c r="C257" t="s">
        <v>102</v>
      </c>
      <c r="D257" s="46">
        <v>32158</v>
      </c>
      <c r="E257" t="s">
        <v>100</v>
      </c>
      <c r="F257" s="45" t="s">
        <v>0</v>
      </c>
      <c r="G257" t="s">
        <v>72</v>
      </c>
      <c r="H257" t="s">
        <v>153</v>
      </c>
      <c r="J257">
        <v>1</v>
      </c>
      <c r="K257">
        <v>2</v>
      </c>
      <c r="L257">
        <v>1</v>
      </c>
      <c r="O257">
        <v>4</v>
      </c>
      <c r="P257" t="s">
        <v>1</v>
      </c>
      <c r="Q257">
        <v>4</v>
      </c>
      <c r="S257">
        <v>16</v>
      </c>
      <c r="T257" t="s">
        <v>1</v>
      </c>
      <c r="U257">
        <v>18</v>
      </c>
      <c r="W257">
        <v>-2</v>
      </c>
    </row>
    <row r="258" spans="1:23">
      <c r="A258" s="359">
        <v>251</v>
      </c>
      <c r="B258" s="80">
        <v>49</v>
      </c>
      <c r="C258" t="s">
        <v>135</v>
      </c>
      <c r="D258" s="46">
        <v>32277</v>
      </c>
      <c r="E258" t="s">
        <v>133</v>
      </c>
      <c r="F258" s="45" t="s">
        <v>0</v>
      </c>
      <c r="G258" t="s">
        <v>100</v>
      </c>
      <c r="H258" t="s">
        <v>153</v>
      </c>
      <c r="J258">
        <v>1</v>
      </c>
      <c r="K258">
        <v>2</v>
      </c>
      <c r="L258">
        <v>1</v>
      </c>
      <c r="O258">
        <v>4</v>
      </c>
      <c r="P258" t="s">
        <v>1</v>
      </c>
      <c r="Q258">
        <v>4</v>
      </c>
      <c r="S258">
        <v>12</v>
      </c>
      <c r="T258" t="s">
        <v>1</v>
      </c>
      <c r="U258">
        <v>14</v>
      </c>
      <c r="W258">
        <v>-2</v>
      </c>
    </row>
    <row r="259" spans="1:23">
      <c r="A259" s="359">
        <v>252</v>
      </c>
      <c r="B259" s="80">
        <v>34</v>
      </c>
      <c r="C259" t="s">
        <v>135</v>
      </c>
      <c r="D259" s="46">
        <v>32228</v>
      </c>
      <c r="E259" t="s">
        <v>133</v>
      </c>
      <c r="F259" s="45" t="s">
        <v>0</v>
      </c>
      <c r="G259" t="s">
        <v>94</v>
      </c>
      <c r="H259" t="s">
        <v>153</v>
      </c>
      <c r="J259">
        <v>1</v>
      </c>
      <c r="K259">
        <v>2</v>
      </c>
      <c r="L259">
        <v>1</v>
      </c>
      <c r="O259">
        <v>4</v>
      </c>
      <c r="P259" t="s">
        <v>1</v>
      </c>
      <c r="Q259">
        <v>4</v>
      </c>
      <c r="S259">
        <v>9</v>
      </c>
      <c r="T259" t="s">
        <v>1</v>
      </c>
      <c r="U259">
        <v>11</v>
      </c>
      <c r="W259">
        <v>-2</v>
      </c>
    </row>
    <row r="260" spans="1:23">
      <c r="A260" s="359">
        <v>253</v>
      </c>
      <c r="B260" s="80">
        <v>29</v>
      </c>
      <c r="C260" t="s">
        <v>127</v>
      </c>
      <c r="D260" s="46">
        <v>32221</v>
      </c>
      <c r="E260" t="s">
        <v>125</v>
      </c>
      <c r="F260" s="45" t="s">
        <v>0</v>
      </c>
      <c r="G260" t="s">
        <v>100</v>
      </c>
      <c r="H260" t="s">
        <v>153</v>
      </c>
      <c r="J260">
        <v>2</v>
      </c>
      <c r="K260">
        <v>0</v>
      </c>
      <c r="L260">
        <v>2</v>
      </c>
      <c r="O260">
        <v>4</v>
      </c>
      <c r="P260" t="s">
        <v>1</v>
      </c>
      <c r="Q260">
        <v>4</v>
      </c>
      <c r="S260">
        <v>19</v>
      </c>
      <c r="T260" t="s">
        <v>1</v>
      </c>
      <c r="U260">
        <v>22</v>
      </c>
      <c r="W260">
        <v>-3</v>
      </c>
    </row>
    <row r="261" spans="1:23">
      <c r="A261" s="359">
        <v>254</v>
      </c>
      <c r="B261" s="80">
        <v>12</v>
      </c>
      <c r="C261" t="s">
        <v>83</v>
      </c>
      <c r="D261" s="46">
        <v>32124</v>
      </c>
      <c r="E261" t="s">
        <v>374</v>
      </c>
      <c r="F261" s="45" t="s">
        <v>0</v>
      </c>
      <c r="G261" t="s">
        <v>100</v>
      </c>
      <c r="H261" t="s">
        <v>153</v>
      </c>
      <c r="J261">
        <v>1</v>
      </c>
      <c r="K261">
        <v>2</v>
      </c>
      <c r="L261">
        <v>1</v>
      </c>
      <c r="O261">
        <v>4</v>
      </c>
      <c r="P261" t="s">
        <v>1</v>
      </c>
      <c r="Q261">
        <v>4</v>
      </c>
      <c r="S261">
        <v>16</v>
      </c>
      <c r="T261" t="s">
        <v>1</v>
      </c>
      <c r="U261">
        <v>19</v>
      </c>
      <c r="W261">
        <v>-3</v>
      </c>
    </row>
    <row r="262" spans="1:23">
      <c r="A262" s="359">
        <v>255</v>
      </c>
      <c r="B262" s="80">
        <v>54</v>
      </c>
      <c r="C262" t="s">
        <v>88</v>
      </c>
      <c r="D262" s="46">
        <v>32298</v>
      </c>
      <c r="E262" t="s">
        <v>87</v>
      </c>
      <c r="F262" s="45" t="s">
        <v>0</v>
      </c>
      <c r="G262" t="s">
        <v>118</v>
      </c>
      <c r="H262" t="s">
        <v>153</v>
      </c>
      <c r="J262">
        <v>2</v>
      </c>
      <c r="K262">
        <v>0</v>
      </c>
      <c r="L262">
        <v>2</v>
      </c>
      <c r="O262">
        <v>4</v>
      </c>
      <c r="P262" t="s">
        <v>1</v>
      </c>
      <c r="Q262">
        <v>4</v>
      </c>
      <c r="S262">
        <v>15</v>
      </c>
      <c r="T262" t="s">
        <v>1</v>
      </c>
      <c r="U262">
        <v>18</v>
      </c>
      <c r="W262">
        <v>-3</v>
      </c>
    </row>
    <row r="263" spans="1:23">
      <c r="A263" s="359">
        <v>256</v>
      </c>
      <c r="B263" s="80">
        <v>47</v>
      </c>
      <c r="C263" t="s">
        <v>127</v>
      </c>
      <c r="D263" s="46">
        <v>32275</v>
      </c>
      <c r="E263" t="s">
        <v>125</v>
      </c>
      <c r="F263" s="45" t="s">
        <v>0</v>
      </c>
      <c r="G263" t="s">
        <v>170</v>
      </c>
      <c r="H263" t="s">
        <v>153</v>
      </c>
      <c r="J263">
        <v>2</v>
      </c>
      <c r="K263">
        <v>0</v>
      </c>
      <c r="L263">
        <v>2</v>
      </c>
      <c r="O263">
        <v>4</v>
      </c>
      <c r="P263" t="s">
        <v>1</v>
      </c>
      <c r="Q263">
        <v>4</v>
      </c>
      <c r="S263">
        <v>15</v>
      </c>
      <c r="T263" t="s">
        <v>1</v>
      </c>
      <c r="U263">
        <v>18</v>
      </c>
      <c r="W263">
        <v>-3</v>
      </c>
    </row>
    <row r="264" spans="1:23">
      <c r="A264" s="359">
        <v>257</v>
      </c>
      <c r="B264" s="80">
        <v>35</v>
      </c>
      <c r="C264" t="s">
        <v>109</v>
      </c>
      <c r="D264" s="46">
        <v>32228</v>
      </c>
      <c r="E264" t="s">
        <v>106</v>
      </c>
      <c r="F264" s="45" t="s">
        <v>0</v>
      </c>
      <c r="G264" t="s">
        <v>143</v>
      </c>
      <c r="H264" t="s">
        <v>153</v>
      </c>
      <c r="J264">
        <v>1</v>
      </c>
      <c r="K264">
        <v>2</v>
      </c>
      <c r="L264">
        <v>1</v>
      </c>
      <c r="O264">
        <v>4</v>
      </c>
      <c r="P264" t="s">
        <v>1</v>
      </c>
      <c r="Q264">
        <v>4</v>
      </c>
      <c r="S264">
        <v>13</v>
      </c>
      <c r="T264" t="s">
        <v>1</v>
      </c>
      <c r="U264">
        <v>16</v>
      </c>
      <c r="W264">
        <v>-3</v>
      </c>
    </row>
    <row r="265" spans="1:23">
      <c r="A265" s="359">
        <v>258</v>
      </c>
      <c r="B265" s="80">
        <v>56</v>
      </c>
      <c r="C265" t="s">
        <v>124</v>
      </c>
      <c r="D265" s="46">
        <v>32305</v>
      </c>
      <c r="E265" t="s">
        <v>125</v>
      </c>
      <c r="F265" s="45" t="s">
        <v>0</v>
      </c>
      <c r="G265" t="s">
        <v>106</v>
      </c>
      <c r="H265" t="s">
        <v>153</v>
      </c>
      <c r="J265">
        <v>2</v>
      </c>
      <c r="K265">
        <v>0</v>
      </c>
      <c r="L265">
        <v>2</v>
      </c>
      <c r="O265">
        <v>4</v>
      </c>
      <c r="P265" t="s">
        <v>1</v>
      </c>
      <c r="Q265">
        <v>4</v>
      </c>
      <c r="S265">
        <v>11</v>
      </c>
      <c r="T265" t="s">
        <v>1</v>
      </c>
      <c r="U265">
        <v>14</v>
      </c>
      <c r="W265">
        <v>-3</v>
      </c>
    </row>
    <row r="266" spans="1:23">
      <c r="A266" s="359">
        <v>259</v>
      </c>
      <c r="B266" s="80">
        <v>27</v>
      </c>
      <c r="C266" t="s">
        <v>90</v>
      </c>
      <c r="D266" s="46">
        <v>32221</v>
      </c>
      <c r="E266" t="s">
        <v>87</v>
      </c>
      <c r="F266" s="45" t="s">
        <v>0</v>
      </c>
      <c r="G266" t="s">
        <v>113</v>
      </c>
      <c r="H266" t="s">
        <v>153</v>
      </c>
      <c r="J266">
        <v>2</v>
      </c>
      <c r="K266">
        <v>0</v>
      </c>
      <c r="L266">
        <v>2</v>
      </c>
      <c r="O266">
        <v>4</v>
      </c>
      <c r="P266" t="s">
        <v>1</v>
      </c>
      <c r="Q266">
        <v>4</v>
      </c>
      <c r="S266">
        <v>21</v>
      </c>
      <c r="T266" t="s">
        <v>1</v>
      </c>
      <c r="U266">
        <v>25</v>
      </c>
      <c r="W266">
        <v>-4</v>
      </c>
    </row>
    <row r="267" spans="1:23">
      <c r="A267" s="359">
        <v>260</v>
      </c>
      <c r="B267" s="80">
        <v>23</v>
      </c>
      <c r="C267" t="s">
        <v>91</v>
      </c>
      <c r="D267" s="46">
        <v>32193</v>
      </c>
      <c r="E267" t="s">
        <v>87</v>
      </c>
      <c r="F267" s="45" t="s">
        <v>0</v>
      </c>
      <c r="G267" t="s">
        <v>100</v>
      </c>
      <c r="H267" t="s">
        <v>153</v>
      </c>
      <c r="J267">
        <v>1</v>
      </c>
      <c r="K267">
        <v>2</v>
      </c>
      <c r="L267">
        <v>1</v>
      </c>
      <c r="O267">
        <v>4</v>
      </c>
      <c r="P267" t="s">
        <v>1</v>
      </c>
      <c r="Q267">
        <v>4</v>
      </c>
      <c r="S267">
        <v>18</v>
      </c>
      <c r="T267" t="s">
        <v>1</v>
      </c>
      <c r="U267">
        <v>22</v>
      </c>
      <c r="W267">
        <v>-4</v>
      </c>
    </row>
    <row r="268" spans="1:23">
      <c r="A268" s="359">
        <v>261</v>
      </c>
      <c r="B268" s="80">
        <v>45</v>
      </c>
      <c r="C268" t="s">
        <v>91</v>
      </c>
      <c r="D268" s="46">
        <v>32270</v>
      </c>
      <c r="E268" t="s">
        <v>87</v>
      </c>
      <c r="F268" s="45" t="s">
        <v>0</v>
      </c>
      <c r="G268" t="s">
        <v>72</v>
      </c>
      <c r="H268" t="s">
        <v>153</v>
      </c>
      <c r="J268">
        <v>2</v>
      </c>
      <c r="K268">
        <v>0</v>
      </c>
      <c r="L268">
        <v>2</v>
      </c>
      <c r="O268">
        <v>4</v>
      </c>
      <c r="P268" t="s">
        <v>1</v>
      </c>
      <c r="Q268">
        <v>4</v>
      </c>
      <c r="S268">
        <v>17</v>
      </c>
      <c r="T268" t="s">
        <v>1</v>
      </c>
      <c r="U268">
        <v>21</v>
      </c>
      <c r="W268">
        <v>-4</v>
      </c>
    </row>
    <row r="269" spans="1:23">
      <c r="A269" s="359">
        <v>262</v>
      </c>
      <c r="B269" s="80">
        <v>1</v>
      </c>
      <c r="C269" t="s">
        <v>140</v>
      </c>
      <c r="D269" s="46">
        <v>32054</v>
      </c>
      <c r="E269" t="s">
        <v>170</v>
      </c>
      <c r="F269" s="45" t="s">
        <v>0</v>
      </c>
      <c r="G269" t="s">
        <v>133</v>
      </c>
      <c r="H269" t="s">
        <v>153</v>
      </c>
      <c r="J269">
        <v>2</v>
      </c>
      <c r="K269">
        <v>0</v>
      </c>
      <c r="L269">
        <v>2</v>
      </c>
      <c r="O269">
        <v>4</v>
      </c>
      <c r="P269" t="s">
        <v>1</v>
      </c>
      <c r="Q269">
        <v>4</v>
      </c>
      <c r="S269">
        <v>14</v>
      </c>
      <c r="T269" t="s">
        <v>1</v>
      </c>
      <c r="U269">
        <v>18</v>
      </c>
      <c r="W269">
        <v>-4</v>
      </c>
    </row>
    <row r="270" spans="1:23">
      <c r="A270" s="359">
        <v>263</v>
      </c>
      <c r="B270" s="80">
        <v>26</v>
      </c>
      <c r="C270" t="s">
        <v>75</v>
      </c>
      <c r="D270" s="46">
        <v>32201</v>
      </c>
      <c r="E270" t="s">
        <v>72</v>
      </c>
      <c r="F270" s="45" t="s">
        <v>0</v>
      </c>
      <c r="G270" t="s">
        <v>106</v>
      </c>
      <c r="H270" t="s">
        <v>153</v>
      </c>
      <c r="J270">
        <v>2</v>
      </c>
      <c r="K270">
        <v>0</v>
      </c>
      <c r="L270">
        <v>2</v>
      </c>
      <c r="O270">
        <v>4</v>
      </c>
      <c r="P270" t="s">
        <v>1</v>
      </c>
      <c r="Q270">
        <v>4</v>
      </c>
      <c r="S270">
        <v>12</v>
      </c>
      <c r="T270" t="s">
        <v>1</v>
      </c>
      <c r="U270">
        <v>16</v>
      </c>
      <c r="W270">
        <v>-4</v>
      </c>
    </row>
    <row r="271" spans="1:23">
      <c r="A271" s="359">
        <v>264</v>
      </c>
      <c r="B271" s="80">
        <v>37</v>
      </c>
      <c r="C271" t="s">
        <v>116</v>
      </c>
      <c r="D271" s="46">
        <v>32229</v>
      </c>
      <c r="E271" t="s">
        <v>113</v>
      </c>
      <c r="F271" s="45" t="s">
        <v>0</v>
      </c>
      <c r="G271" t="s">
        <v>143</v>
      </c>
      <c r="H271" t="s">
        <v>153</v>
      </c>
      <c r="J271">
        <v>2</v>
      </c>
      <c r="K271">
        <v>0</v>
      </c>
      <c r="L271">
        <v>2</v>
      </c>
      <c r="O271">
        <v>4</v>
      </c>
      <c r="P271" t="s">
        <v>1</v>
      </c>
      <c r="Q271">
        <v>4</v>
      </c>
      <c r="S271">
        <v>10</v>
      </c>
      <c r="T271" t="s">
        <v>1</v>
      </c>
      <c r="U271">
        <v>14</v>
      </c>
      <c r="W271">
        <v>-4</v>
      </c>
    </row>
    <row r="272" spans="1:23">
      <c r="A272" s="359">
        <v>265</v>
      </c>
      <c r="B272" s="80">
        <v>10</v>
      </c>
      <c r="C272" t="s">
        <v>93</v>
      </c>
      <c r="D272" s="46">
        <v>32123</v>
      </c>
      <c r="E272" t="s">
        <v>94</v>
      </c>
      <c r="F272" s="45" t="s">
        <v>0</v>
      </c>
      <c r="G272" t="s">
        <v>87</v>
      </c>
      <c r="H272" t="s">
        <v>153</v>
      </c>
      <c r="J272">
        <v>2</v>
      </c>
      <c r="K272">
        <v>0</v>
      </c>
      <c r="L272">
        <v>2</v>
      </c>
      <c r="O272">
        <v>4</v>
      </c>
      <c r="P272" t="s">
        <v>1</v>
      </c>
      <c r="Q272">
        <v>4</v>
      </c>
      <c r="S272">
        <v>9</v>
      </c>
      <c r="T272" t="s">
        <v>1</v>
      </c>
      <c r="U272">
        <v>13</v>
      </c>
      <c r="W272">
        <v>-4</v>
      </c>
    </row>
    <row r="273" spans="1:23">
      <c r="A273" s="359">
        <v>266</v>
      </c>
      <c r="B273" s="80">
        <v>50</v>
      </c>
      <c r="C273" t="s">
        <v>85</v>
      </c>
      <c r="D273" s="46">
        <v>32291</v>
      </c>
      <c r="E273" t="s">
        <v>374</v>
      </c>
      <c r="F273" s="45" t="s">
        <v>0</v>
      </c>
      <c r="G273" t="s">
        <v>87</v>
      </c>
      <c r="H273" t="s">
        <v>153</v>
      </c>
      <c r="J273">
        <v>2</v>
      </c>
      <c r="K273">
        <v>0</v>
      </c>
      <c r="L273">
        <v>2</v>
      </c>
      <c r="O273">
        <v>4</v>
      </c>
      <c r="P273" t="s">
        <v>1</v>
      </c>
      <c r="Q273">
        <v>4</v>
      </c>
      <c r="S273">
        <v>16</v>
      </c>
      <c r="T273" t="s">
        <v>1</v>
      </c>
      <c r="U273">
        <v>21</v>
      </c>
      <c r="W273">
        <v>-5</v>
      </c>
    </row>
    <row r="274" spans="1:23">
      <c r="A274" s="359">
        <v>267</v>
      </c>
      <c r="B274" s="80">
        <v>31</v>
      </c>
      <c r="C274" t="s">
        <v>146</v>
      </c>
      <c r="D274" s="46">
        <v>32222</v>
      </c>
      <c r="E274" t="s">
        <v>143</v>
      </c>
      <c r="F274" s="45" t="s">
        <v>0</v>
      </c>
      <c r="G274" t="s">
        <v>133</v>
      </c>
      <c r="H274" t="s">
        <v>153</v>
      </c>
      <c r="J274">
        <v>2</v>
      </c>
      <c r="K274">
        <v>0</v>
      </c>
      <c r="L274">
        <v>2</v>
      </c>
      <c r="O274">
        <v>4</v>
      </c>
      <c r="P274" t="s">
        <v>1</v>
      </c>
      <c r="Q274">
        <v>4</v>
      </c>
      <c r="S274">
        <v>14</v>
      </c>
      <c r="T274" t="s">
        <v>1</v>
      </c>
      <c r="U274">
        <v>19</v>
      </c>
      <c r="W274">
        <v>-5</v>
      </c>
    </row>
    <row r="275" spans="1:23">
      <c r="A275" s="359">
        <v>268</v>
      </c>
      <c r="B275" s="80">
        <v>1</v>
      </c>
      <c r="C275" t="s">
        <v>134</v>
      </c>
      <c r="D275" s="46">
        <v>32054</v>
      </c>
      <c r="E275" t="s">
        <v>133</v>
      </c>
      <c r="F275" s="45" t="s">
        <v>0</v>
      </c>
      <c r="G275" t="s">
        <v>170</v>
      </c>
      <c r="H275" t="s">
        <v>153</v>
      </c>
      <c r="J275">
        <v>2</v>
      </c>
      <c r="K275">
        <v>0</v>
      </c>
      <c r="L275">
        <v>2</v>
      </c>
      <c r="O275">
        <v>4</v>
      </c>
      <c r="P275" t="s">
        <v>1</v>
      </c>
      <c r="Q275">
        <v>4</v>
      </c>
      <c r="S275">
        <v>14</v>
      </c>
      <c r="T275" t="s">
        <v>1</v>
      </c>
      <c r="U275">
        <v>19</v>
      </c>
      <c r="W275">
        <v>-5</v>
      </c>
    </row>
    <row r="276" spans="1:23">
      <c r="A276" s="359">
        <v>269</v>
      </c>
      <c r="B276" s="80">
        <v>39</v>
      </c>
      <c r="C276" t="s">
        <v>141</v>
      </c>
      <c r="D276" s="46">
        <v>32235</v>
      </c>
      <c r="E276" t="s">
        <v>170</v>
      </c>
      <c r="F276" s="45" t="s">
        <v>0</v>
      </c>
      <c r="G276" t="s">
        <v>118</v>
      </c>
      <c r="H276" t="s">
        <v>153</v>
      </c>
      <c r="J276">
        <v>2</v>
      </c>
      <c r="K276">
        <v>0</v>
      </c>
      <c r="L276">
        <v>2</v>
      </c>
      <c r="O276">
        <v>4</v>
      </c>
      <c r="P276" t="s">
        <v>1</v>
      </c>
      <c r="Q276">
        <v>4</v>
      </c>
      <c r="S276">
        <v>19</v>
      </c>
      <c r="T276" t="s">
        <v>1</v>
      </c>
      <c r="U276">
        <v>25</v>
      </c>
      <c r="W276">
        <v>-6</v>
      </c>
    </row>
    <row r="277" spans="1:23">
      <c r="A277" s="359">
        <v>270</v>
      </c>
      <c r="B277" s="80">
        <v>37</v>
      </c>
      <c r="C277" t="s">
        <v>130</v>
      </c>
      <c r="D277" s="46">
        <v>32229</v>
      </c>
      <c r="E277" t="s">
        <v>113</v>
      </c>
      <c r="F277" s="45" t="s">
        <v>0</v>
      </c>
      <c r="G277" t="s">
        <v>143</v>
      </c>
      <c r="H277" t="s">
        <v>153</v>
      </c>
      <c r="J277">
        <v>1</v>
      </c>
      <c r="K277">
        <v>2</v>
      </c>
      <c r="L277">
        <v>1</v>
      </c>
      <c r="O277">
        <v>4</v>
      </c>
      <c r="P277" t="s">
        <v>1</v>
      </c>
      <c r="Q277">
        <v>4</v>
      </c>
      <c r="S277">
        <v>17</v>
      </c>
      <c r="T277" t="s">
        <v>1</v>
      </c>
      <c r="U277">
        <v>23</v>
      </c>
      <c r="W277">
        <v>-6</v>
      </c>
    </row>
    <row r="278" spans="1:23">
      <c r="A278" s="359">
        <v>271</v>
      </c>
      <c r="B278" s="80">
        <v>27</v>
      </c>
      <c r="C278" t="s">
        <v>114</v>
      </c>
      <c r="D278" s="46">
        <v>32221</v>
      </c>
      <c r="E278" t="s">
        <v>113</v>
      </c>
      <c r="F278" s="45" t="s">
        <v>0</v>
      </c>
      <c r="G278" t="s">
        <v>87</v>
      </c>
      <c r="H278" t="s">
        <v>153</v>
      </c>
      <c r="J278">
        <v>2</v>
      </c>
      <c r="K278">
        <v>0</v>
      </c>
      <c r="L278">
        <v>2</v>
      </c>
      <c r="O278">
        <v>4</v>
      </c>
      <c r="P278" t="s">
        <v>1</v>
      </c>
      <c r="Q278">
        <v>4</v>
      </c>
      <c r="S278">
        <v>15</v>
      </c>
      <c r="T278" t="s">
        <v>1</v>
      </c>
      <c r="U278">
        <v>21</v>
      </c>
      <c r="W278">
        <v>-6</v>
      </c>
    </row>
    <row r="279" spans="1:23">
      <c r="A279" s="359">
        <v>272</v>
      </c>
      <c r="B279" s="80">
        <v>46</v>
      </c>
      <c r="C279" t="s">
        <v>129</v>
      </c>
      <c r="D279" s="46">
        <v>32270</v>
      </c>
      <c r="E279" t="s">
        <v>125</v>
      </c>
      <c r="F279" s="45" t="s">
        <v>0</v>
      </c>
      <c r="G279" t="s">
        <v>87</v>
      </c>
      <c r="H279" t="s">
        <v>153</v>
      </c>
      <c r="J279">
        <v>2</v>
      </c>
      <c r="K279">
        <v>0</v>
      </c>
      <c r="L279">
        <v>2</v>
      </c>
      <c r="O279">
        <v>4</v>
      </c>
      <c r="P279" t="s">
        <v>1</v>
      </c>
      <c r="Q279">
        <v>4</v>
      </c>
      <c r="S279">
        <v>17</v>
      </c>
      <c r="T279" t="s">
        <v>1</v>
      </c>
      <c r="U279">
        <v>24</v>
      </c>
      <c r="W279">
        <v>-7</v>
      </c>
    </row>
    <row r="280" spans="1:23">
      <c r="A280" s="359">
        <v>273</v>
      </c>
      <c r="B280" s="80">
        <v>39</v>
      </c>
      <c r="C280" t="s">
        <v>138</v>
      </c>
      <c r="D280" s="46">
        <v>32235</v>
      </c>
      <c r="E280" t="s">
        <v>170</v>
      </c>
      <c r="F280" s="45" t="s">
        <v>0</v>
      </c>
      <c r="G280" t="s">
        <v>118</v>
      </c>
      <c r="H280" t="s">
        <v>153</v>
      </c>
      <c r="J280">
        <v>2</v>
      </c>
      <c r="K280">
        <v>0</v>
      </c>
      <c r="L280">
        <v>2</v>
      </c>
      <c r="O280">
        <v>4</v>
      </c>
      <c r="P280" t="s">
        <v>1</v>
      </c>
      <c r="Q280">
        <v>4</v>
      </c>
      <c r="S280">
        <v>17</v>
      </c>
      <c r="T280" t="s">
        <v>1</v>
      </c>
      <c r="U280">
        <v>24</v>
      </c>
      <c r="W280">
        <v>-7</v>
      </c>
    </row>
    <row r="281" spans="1:23">
      <c r="A281" s="359">
        <v>274</v>
      </c>
      <c r="B281" s="80">
        <v>4</v>
      </c>
      <c r="C281" t="s">
        <v>128</v>
      </c>
      <c r="D281" s="46">
        <v>32096</v>
      </c>
      <c r="E281" t="s">
        <v>125</v>
      </c>
      <c r="F281" s="45" t="s">
        <v>0</v>
      </c>
      <c r="G281" t="s">
        <v>374</v>
      </c>
      <c r="H281" t="s">
        <v>153</v>
      </c>
      <c r="J281">
        <v>2</v>
      </c>
      <c r="K281">
        <v>0</v>
      </c>
      <c r="L281">
        <v>2</v>
      </c>
      <c r="O281">
        <v>4</v>
      </c>
      <c r="P281" t="s">
        <v>1</v>
      </c>
      <c r="Q281">
        <v>4</v>
      </c>
      <c r="S281">
        <v>11</v>
      </c>
      <c r="T281" t="s">
        <v>1</v>
      </c>
      <c r="U281">
        <v>18</v>
      </c>
      <c r="W281">
        <v>-7</v>
      </c>
    </row>
    <row r="282" spans="1:23">
      <c r="A282" s="359">
        <v>275</v>
      </c>
      <c r="B282" s="80">
        <v>39</v>
      </c>
      <c r="C282" t="s">
        <v>139</v>
      </c>
      <c r="D282" s="46">
        <v>32235</v>
      </c>
      <c r="E282" t="s">
        <v>170</v>
      </c>
      <c r="F282" s="45" t="s">
        <v>0</v>
      </c>
      <c r="G282" t="s">
        <v>118</v>
      </c>
      <c r="H282" t="s">
        <v>153</v>
      </c>
      <c r="J282">
        <v>1</v>
      </c>
      <c r="K282">
        <v>2</v>
      </c>
      <c r="L282">
        <v>1</v>
      </c>
      <c r="O282">
        <v>4</v>
      </c>
      <c r="P282" t="s">
        <v>1</v>
      </c>
      <c r="Q282">
        <v>4</v>
      </c>
      <c r="S282">
        <v>7</v>
      </c>
      <c r="T282" t="s">
        <v>1</v>
      </c>
      <c r="U282">
        <v>14</v>
      </c>
      <c r="W282">
        <v>-7</v>
      </c>
    </row>
    <row r="283" spans="1:23">
      <c r="A283" s="359">
        <v>276</v>
      </c>
      <c r="B283" s="80">
        <v>58</v>
      </c>
      <c r="C283" t="s">
        <v>119</v>
      </c>
      <c r="D283" s="46">
        <v>32306</v>
      </c>
      <c r="E283" t="s">
        <v>118</v>
      </c>
      <c r="F283" s="45" t="s">
        <v>0</v>
      </c>
      <c r="G283" t="s">
        <v>113</v>
      </c>
      <c r="H283" t="s">
        <v>153</v>
      </c>
      <c r="J283">
        <v>2</v>
      </c>
      <c r="K283">
        <v>0</v>
      </c>
      <c r="L283">
        <v>2</v>
      </c>
      <c r="O283">
        <v>4</v>
      </c>
      <c r="P283" t="s">
        <v>1</v>
      </c>
      <c r="Q283">
        <v>4</v>
      </c>
      <c r="S283">
        <v>17</v>
      </c>
      <c r="T283" t="s">
        <v>1</v>
      </c>
      <c r="U283">
        <v>25</v>
      </c>
      <c r="W283">
        <v>-8</v>
      </c>
    </row>
    <row r="284" spans="1:23">
      <c r="A284" s="359">
        <v>277</v>
      </c>
      <c r="B284" s="80">
        <v>44</v>
      </c>
      <c r="C284" t="s">
        <v>85</v>
      </c>
      <c r="D284" s="46">
        <v>32251</v>
      </c>
      <c r="E284" t="s">
        <v>374</v>
      </c>
      <c r="F284" s="45" t="s">
        <v>0</v>
      </c>
      <c r="G284" t="s">
        <v>170</v>
      </c>
      <c r="H284" t="s">
        <v>153</v>
      </c>
      <c r="J284">
        <v>2</v>
      </c>
      <c r="K284">
        <v>0</v>
      </c>
      <c r="L284">
        <v>2</v>
      </c>
      <c r="O284">
        <v>4</v>
      </c>
      <c r="P284" t="s">
        <v>1</v>
      </c>
      <c r="Q284">
        <v>4</v>
      </c>
      <c r="S284">
        <v>16</v>
      </c>
      <c r="T284" t="s">
        <v>1</v>
      </c>
      <c r="U284">
        <v>24</v>
      </c>
      <c r="W284">
        <v>-8</v>
      </c>
    </row>
    <row r="285" spans="1:23">
      <c r="A285" s="359">
        <v>278</v>
      </c>
      <c r="B285" s="80">
        <v>25</v>
      </c>
      <c r="C285" t="s">
        <v>76</v>
      </c>
      <c r="D285" s="46">
        <v>32193</v>
      </c>
      <c r="E285" t="s">
        <v>72</v>
      </c>
      <c r="F285" s="45" t="s">
        <v>0</v>
      </c>
      <c r="G285" t="s">
        <v>125</v>
      </c>
      <c r="H285" t="s">
        <v>153</v>
      </c>
      <c r="J285">
        <v>2</v>
      </c>
      <c r="K285">
        <v>0</v>
      </c>
      <c r="L285">
        <v>2</v>
      </c>
      <c r="O285">
        <v>4</v>
      </c>
      <c r="P285" t="s">
        <v>1</v>
      </c>
      <c r="Q285">
        <v>4</v>
      </c>
      <c r="S285">
        <v>14</v>
      </c>
      <c r="T285" t="s">
        <v>1</v>
      </c>
      <c r="U285">
        <v>24</v>
      </c>
      <c r="W285">
        <v>-10</v>
      </c>
    </row>
    <row r="286" spans="1:23">
      <c r="A286" s="359">
        <v>279</v>
      </c>
      <c r="B286" s="80">
        <v>32</v>
      </c>
      <c r="C286" t="s">
        <v>145</v>
      </c>
      <c r="D286" s="46">
        <v>32222</v>
      </c>
      <c r="E286" t="s">
        <v>143</v>
      </c>
      <c r="F286" s="45" t="s">
        <v>0</v>
      </c>
      <c r="G286" t="s">
        <v>87</v>
      </c>
      <c r="H286" t="s">
        <v>153</v>
      </c>
      <c r="J286">
        <v>1</v>
      </c>
      <c r="K286">
        <v>1</v>
      </c>
      <c r="L286">
        <v>2</v>
      </c>
      <c r="O286">
        <v>3</v>
      </c>
      <c r="P286" t="s">
        <v>1</v>
      </c>
      <c r="Q286">
        <v>5</v>
      </c>
      <c r="S286">
        <v>20</v>
      </c>
      <c r="T286" t="s">
        <v>1</v>
      </c>
      <c r="U286">
        <v>18</v>
      </c>
      <c r="W286">
        <v>2</v>
      </c>
    </row>
    <row r="287" spans="1:23">
      <c r="A287" s="359">
        <v>280</v>
      </c>
      <c r="B287" s="80">
        <v>25</v>
      </c>
      <c r="C287" t="s">
        <v>129</v>
      </c>
      <c r="D287" s="46">
        <v>32193</v>
      </c>
      <c r="E287" t="s">
        <v>125</v>
      </c>
      <c r="F287" s="45" t="s">
        <v>0</v>
      </c>
      <c r="G287" t="s">
        <v>72</v>
      </c>
      <c r="H287" t="s">
        <v>153</v>
      </c>
      <c r="J287">
        <v>1</v>
      </c>
      <c r="K287">
        <v>1</v>
      </c>
      <c r="L287">
        <v>2</v>
      </c>
      <c r="O287">
        <v>3</v>
      </c>
      <c r="P287" t="s">
        <v>1</v>
      </c>
      <c r="Q287">
        <v>5</v>
      </c>
      <c r="S287">
        <v>14</v>
      </c>
      <c r="T287" t="s">
        <v>1</v>
      </c>
      <c r="U287">
        <v>12</v>
      </c>
      <c r="W287">
        <v>2</v>
      </c>
    </row>
    <row r="288" spans="1:23">
      <c r="A288" s="359">
        <v>281</v>
      </c>
      <c r="B288" s="80">
        <v>6</v>
      </c>
      <c r="C288" t="s">
        <v>103</v>
      </c>
      <c r="D288" s="46">
        <v>32102</v>
      </c>
      <c r="E288" t="s">
        <v>100</v>
      </c>
      <c r="F288" s="45" t="s">
        <v>0</v>
      </c>
      <c r="G288" t="s">
        <v>106</v>
      </c>
      <c r="H288" t="s">
        <v>153</v>
      </c>
      <c r="J288">
        <v>1</v>
      </c>
      <c r="K288">
        <v>1</v>
      </c>
      <c r="L288">
        <v>2</v>
      </c>
      <c r="O288">
        <v>3</v>
      </c>
      <c r="P288" t="s">
        <v>1</v>
      </c>
      <c r="Q288">
        <v>5</v>
      </c>
      <c r="S288">
        <v>18</v>
      </c>
      <c r="T288" t="s">
        <v>1</v>
      </c>
      <c r="U288">
        <v>17</v>
      </c>
      <c r="W288">
        <v>1</v>
      </c>
    </row>
    <row r="289" spans="1:23">
      <c r="A289" s="359">
        <v>282</v>
      </c>
      <c r="B289" s="80">
        <v>18</v>
      </c>
      <c r="C289" t="s">
        <v>77</v>
      </c>
      <c r="D289" s="46">
        <v>32159</v>
      </c>
      <c r="E289" t="s">
        <v>72</v>
      </c>
      <c r="F289" s="45" t="s">
        <v>0</v>
      </c>
      <c r="G289" t="s">
        <v>170</v>
      </c>
      <c r="H289" t="s">
        <v>153</v>
      </c>
      <c r="J289">
        <v>1</v>
      </c>
      <c r="K289">
        <v>1</v>
      </c>
      <c r="L289">
        <v>2</v>
      </c>
      <c r="O289">
        <v>3</v>
      </c>
      <c r="P289" t="s">
        <v>1</v>
      </c>
      <c r="Q289">
        <v>5</v>
      </c>
      <c r="S289">
        <v>16</v>
      </c>
      <c r="T289" t="s">
        <v>1</v>
      </c>
      <c r="U289">
        <v>15</v>
      </c>
      <c r="W289">
        <v>1</v>
      </c>
    </row>
    <row r="290" spans="1:23">
      <c r="A290" s="359">
        <v>283</v>
      </c>
      <c r="B290" s="80">
        <v>33</v>
      </c>
      <c r="C290" t="s">
        <v>90</v>
      </c>
      <c r="D290" s="46">
        <v>32223</v>
      </c>
      <c r="E290" t="s">
        <v>87</v>
      </c>
      <c r="F290" s="45" t="s">
        <v>0</v>
      </c>
      <c r="G290" t="s">
        <v>133</v>
      </c>
      <c r="H290" t="s">
        <v>153</v>
      </c>
      <c r="J290">
        <v>1</v>
      </c>
      <c r="K290">
        <v>1</v>
      </c>
      <c r="L290">
        <v>2</v>
      </c>
      <c r="O290">
        <v>3</v>
      </c>
      <c r="P290" t="s">
        <v>1</v>
      </c>
      <c r="Q290">
        <v>5</v>
      </c>
      <c r="S290">
        <v>14</v>
      </c>
      <c r="T290" t="s">
        <v>1</v>
      </c>
      <c r="U290">
        <v>13</v>
      </c>
      <c r="W290">
        <v>1</v>
      </c>
    </row>
    <row r="291" spans="1:23">
      <c r="A291" s="359">
        <v>284</v>
      </c>
      <c r="B291" s="80">
        <v>33</v>
      </c>
      <c r="C291" t="s">
        <v>136</v>
      </c>
      <c r="D291" s="46">
        <v>32223</v>
      </c>
      <c r="E291" t="s">
        <v>133</v>
      </c>
      <c r="F291" s="45" t="s">
        <v>0</v>
      </c>
      <c r="G291" t="s">
        <v>87</v>
      </c>
      <c r="H291" t="s">
        <v>153</v>
      </c>
      <c r="J291">
        <v>1</v>
      </c>
      <c r="K291">
        <v>1</v>
      </c>
      <c r="L291">
        <v>2</v>
      </c>
      <c r="O291">
        <v>3</v>
      </c>
      <c r="P291" t="s">
        <v>1</v>
      </c>
      <c r="Q291">
        <v>5</v>
      </c>
      <c r="S291">
        <v>19</v>
      </c>
      <c r="T291" t="s">
        <v>1</v>
      </c>
      <c r="U291">
        <v>19</v>
      </c>
      <c r="W291">
        <v>0</v>
      </c>
    </row>
    <row r="292" spans="1:23">
      <c r="A292" s="359">
        <v>285</v>
      </c>
      <c r="B292" s="80">
        <v>15</v>
      </c>
      <c r="C292" t="s">
        <v>77</v>
      </c>
      <c r="D292" s="46">
        <v>32158</v>
      </c>
      <c r="E292" t="s">
        <v>72</v>
      </c>
      <c r="F292" s="45" t="s">
        <v>0</v>
      </c>
      <c r="G292" t="s">
        <v>100</v>
      </c>
      <c r="H292" t="s">
        <v>153</v>
      </c>
      <c r="J292">
        <v>1</v>
      </c>
      <c r="K292">
        <v>1</v>
      </c>
      <c r="L292">
        <v>2</v>
      </c>
      <c r="O292">
        <v>3</v>
      </c>
      <c r="P292" t="s">
        <v>1</v>
      </c>
      <c r="Q292">
        <v>5</v>
      </c>
      <c r="S292">
        <v>18</v>
      </c>
      <c r="T292" t="s">
        <v>1</v>
      </c>
      <c r="U292">
        <v>18</v>
      </c>
      <c r="W292">
        <v>0</v>
      </c>
    </row>
    <row r="293" spans="1:23">
      <c r="A293" s="359">
        <v>286</v>
      </c>
      <c r="B293" s="80">
        <v>39</v>
      </c>
      <c r="C293" t="s">
        <v>119</v>
      </c>
      <c r="D293" s="46">
        <v>32235</v>
      </c>
      <c r="E293" t="s">
        <v>118</v>
      </c>
      <c r="F293" s="45" t="s">
        <v>0</v>
      </c>
      <c r="G293" t="s">
        <v>170</v>
      </c>
      <c r="H293" t="s">
        <v>153</v>
      </c>
      <c r="J293">
        <v>1</v>
      </c>
      <c r="K293">
        <v>1</v>
      </c>
      <c r="L293">
        <v>2</v>
      </c>
      <c r="O293">
        <v>3</v>
      </c>
      <c r="P293" t="s">
        <v>1</v>
      </c>
      <c r="Q293">
        <v>5</v>
      </c>
      <c r="S293">
        <v>14</v>
      </c>
      <c r="T293" t="s">
        <v>1</v>
      </c>
      <c r="U293">
        <v>14</v>
      </c>
      <c r="W293">
        <v>0</v>
      </c>
    </row>
    <row r="294" spans="1:23">
      <c r="A294" s="359">
        <v>287</v>
      </c>
      <c r="B294" s="80">
        <v>55</v>
      </c>
      <c r="C294" t="s">
        <v>110</v>
      </c>
      <c r="D294" s="46">
        <v>32299</v>
      </c>
      <c r="E294" t="s">
        <v>106</v>
      </c>
      <c r="F294" s="45" t="s">
        <v>0</v>
      </c>
      <c r="G294" t="s">
        <v>87</v>
      </c>
      <c r="H294" t="s">
        <v>153</v>
      </c>
      <c r="J294">
        <v>1</v>
      </c>
      <c r="K294">
        <v>1</v>
      </c>
      <c r="L294">
        <v>2</v>
      </c>
      <c r="O294">
        <v>3</v>
      </c>
      <c r="P294" t="s">
        <v>1</v>
      </c>
      <c r="Q294">
        <v>5</v>
      </c>
      <c r="S294">
        <v>8</v>
      </c>
      <c r="T294" t="s">
        <v>1</v>
      </c>
      <c r="U294">
        <v>8</v>
      </c>
      <c r="W294">
        <v>0</v>
      </c>
    </row>
    <row r="295" spans="1:23">
      <c r="A295" s="359">
        <v>288</v>
      </c>
      <c r="B295" s="80">
        <v>10</v>
      </c>
      <c r="C295" t="s">
        <v>90</v>
      </c>
      <c r="D295" s="46">
        <v>32123</v>
      </c>
      <c r="E295" t="s">
        <v>87</v>
      </c>
      <c r="F295" s="45" t="s">
        <v>0</v>
      </c>
      <c r="G295" t="s">
        <v>94</v>
      </c>
      <c r="H295" t="s">
        <v>153</v>
      </c>
      <c r="J295">
        <v>1</v>
      </c>
      <c r="K295">
        <v>1</v>
      </c>
      <c r="L295">
        <v>2</v>
      </c>
      <c r="O295">
        <v>3</v>
      </c>
      <c r="P295" t="s">
        <v>1</v>
      </c>
      <c r="Q295">
        <v>5</v>
      </c>
      <c r="S295">
        <v>8</v>
      </c>
      <c r="T295" t="s">
        <v>1</v>
      </c>
      <c r="U295">
        <v>8</v>
      </c>
      <c r="W295">
        <v>0</v>
      </c>
    </row>
    <row r="296" spans="1:23">
      <c r="A296" s="359">
        <v>289</v>
      </c>
      <c r="B296" s="80">
        <v>34</v>
      </c>
      <c r="C296" t="s">
        <v>134</v>
      </c>
      <c r="D296" s="46">
        <v>32228</v>
      </c>
      <c r="E296" t="s">
        <v>133</v>
      </c>
      <c r="F296" s="45" t="s">
        <v>0</v>
      </c>
      <c r="G296" t="s">
        <v>94</v>
      </c>
      <c r="H296" t="s">
        <v>153</v>
      </c>
      <c r="J296">
        <v>1</v>
      </c>
      <c r="K296">
        <v>1</v>
      </c>
      <c r="L296">
        <v>2</v>
      </c>
      <c r="O296">
        <v>3</v>
      </c>
      <c r="P296" t="s">
        <v>1</v>
      </c>
      <c r="Q296">
        <v>5</v>
      </c>
      <c r="S296">
        <v>18</v>
      </c>
      <c r="T296" t="s">
        <v>1</v>
      </c>
      <c r="U296">
        <v>19</v>
      </c>
      <c r="W296">
        <v>-1</v>
      </c>
    </row>
    <row r="297" spans="1:23">
      <c r="A297" s="359">
        <v>290</v>
      </c>
      <c r="B297" s="80">
        <v>49</v>
      </c>
      <c r="C297" t="s">
        <v>99</v>
      </c>
      <c r="D297" s="46">
        <v>32277</v>
      </c>
      <c r="E297" t="s">
        <v>100</v>
      </c>
      <c r="F297" s="45" t="s">
        <v>0</v>
      </c>
      <c r="G297" t="s">
        <v>133</v>
      </c>
      <c r="H297" t="s">
        <v>153</v>
      </c>
      <c r="J297">
        <v>0</v>
      </c>
      <c r="K297">
        <v>3</v>
      </c>
      <c r="L297">
        <v>1</v>
      </c>
      <c r="O297">
        <v>3</v>
      </c>
      <c r="P297" t="s">
        <v>1</v>
      </c>
      <c r="Q297">
        <v>5</v>
      </c>
      <c r="S297">
        <v>14</v>
      </c>
      <c r="T297" t="s">
        <v>1</v>
      </c>
      <c r="U297">
        <v>15</v>
      </c>
      <c r="W297">
        <v>-1</v>
      </c>
    </row>
    <row r="298" spans="1:23">
      <c r="A298" s="359">
        <v>291</v>
      </c>
      <c r="B298" s="80">
        <v>3</v>
      </c>
      <c r="C298" t="s">
        <v>84</v>
      </c>
      <c r="D298" s="46">
        <v>32096</v>
      </c>
      <c r="E298" t="s">
        <v>374</v>
      </c>
      <c r="F298" s="45" t="s">
        <v>0</v>
      </c>
      <c r="G298" t="s">
        <v>94</v>
      </c>
      <c r="H298" t="s">
        <v>153</v>
      </c>
      <c r="J298">
        <v>1</v>
      </c>
      <c r="K298">
        <v>1</v>
      </c>
      <c r="L298">
        <v>2</v>
      </c>
      <c r="O298">
        <v>3</v>
      </c>
      <c r="P298" t="s">
        <v>1</v>
      </c>
      <c r="Q298">
        <v>5</v>
      </c>
      <c r="S298">
        <v>13</v>
      </c>
      <c r="T298" t="s">
        <v>1</v>
      </c>
      <c r="U298">
        <v>14</v>
      </c>
      <c r="W298">
        <v>-1</v>
      </c>
    </row>
    <row r="299" spans="1:23">
      <c r="A299" s="359">
        <v>292</v>
      </c>
      <c r="B299" s="80">
        <v>38</v>
      </c>
      <c r="C299" t="s">
        <v>127</v>
      </c>
      <c r="D299" s="46">
        <v>32229</v>
      </c>
      <c r="E299" t="s">
        <v>125</v>
      </c>
      <c r="F299" s="45" t="s">
        <v>0</v>
      </c>
      <c r="G299" t="s">
        <v>133</v>
      </c>
      <c r="H299" t="s">
        <v>153</v>
      </c>
      <c r="J299">
        <v>1</v>
      </c>
      <c r="K299">
        <v>1</v>
      </c>
      <c r="L299">
        <v>2</v>
      </c>
      <c r="O299">
        <v>3</v>
      </c>
      <c r="P299" t="s">
        <v>1</v>
      </c>
      <c r="Q299">
        <v>5</v>
      </c>
      <c r="S299">
        <v>12</v>
      </c>
      <c r="T299" t="s">
        <v>1</v>
      </c>
      <c r="U299">
        <v>13</v>
      </c>
      <c r="W299">
        <v>-1</v>
      </c>
    </row>
    <row r="300" spans="1:23">
      <c r="A300" s="359">
        <v>293</v>
      </c>
      <c r="B300" s="80">
        <v>55</v>
      </c>
      <c r="C300" t="s">
        <v>88</v>
      </c>
      <c r="D300" s="46">
        <v>32299</v>
      </c>
      <c r="E300" t="s">
        <v>87</v>
      </c>
      <c r="F300" s="45" t="s">
        <v>0</v>
      </c>
      <c r="G300" t="s">
        <v>106</v>
      </c>
      <c r="H300" t="s">
        <v>153</v>
      </c>
      <c r="J300">
        <v>0</v>
      </c>
      <c r="K300">
        <v>3</v>
      </c>
      <c r="L300">
        <v>1</v>
      </c>
      <c r="O300">
        <v>3</v>
      </c>
      <c r="P300" t="s">
        <v>1</v>
      </c>
      <c r="Q300">
        <v>5</v>
      </c>
      <c r="S300">
        <v>4</v>
      </c>
      <c r="T300" t="s">
        <v>1</v>
      </c>
      <c r="U300">
        <v>5</v>
      </c>
      <c r="W300">
        <v>-1</v>
      </c>
    </row>
    <row r="301" spans="1:23">
      <c r="A301" s="359">
        <v>294</v>
      </c>
      <c r="B301" s="80">
        <v>2</v>
      </c>
      <c r="C301" t="s">
        <v>130</v>
      </c>
      <c r="D301" s="46">
        <v>32074</v>
      </c>
      <c r="E301" t="s">
        <v>113</v>
      </c>
      <c r="F301" s="45" t="s">
        <v>0</v>
      </c>
      <c r="G301" t="s">
        <v>100</v>
      </c>
      <c r="H301" t="s">
        <v>153</v>
      </c>
      <c r="J301">
        <v>1</v>
      </c>
      <c r="K301">
        <v>1</v>
      </c>
      <c r="L301">
        <v>2</v>
      </c>
      <c r="O301">
        <v>3</v>
      </c>
      <c r="P301" t="s">
        <v>1</v>
      </c>
      <c r="Q301">
        <v>5</v>
      </c>
      <c r="S301">
        <v>18</v>
      </c>
      <c r="T301" t="s">
        <v>1</v>
      </c>
      <c r="U301">
        <v>20</v>
      </c>
      <c r="W301">
        <v>-2</v>
      </c>
    </row>
    <row r="302" spans="1:23">
      <c r="A302" s="359">
        <v>295</v>
      </c>
      <c r="B302" s="80">
        <v>58</v>
      </c>
      <c r="C302" t="s">
        <v>121</v>
      </c>
      <c r="D302" s="46">
        <v>32306</v>
      </c>
      <c r="E302" t="s">
        <v>118</v>
      </c>
      <c r="F302" s="45" t="s">
        <v>0</v>
      </c>
      <c r="G302" t="s">
        <v>113</v>
      </c>
      <c r="H302" t="s">
        <v>153</v>
      </c>
      <c r="J302">
        <v>1</v>
      </c>
      <c r="K302">
        <v>1</v>
      </c>
      <c r="L302">
        <v>2</v>
      </c>
      <c r="O302">
        <v>3</v>
      </c>
      <c r="P302" t="s">
        <v>1</v>
      </c>
      <c r="Q302">
        <v>5</v>
      </c>
      <c r="S302">
        <v>16</v>
      </c>
      <c r="T302" t="s">
        <v>1</v>
      </c>
      <c r="U302">
        <v>18</v>
      </c>
      <c r="W302">
        <v>-2</v>
      </c>
    </row>
    <row r="303" spans="1:23">
      <c r="A303" s="359">
        <v>296</v>
      </c>
      <c r="B303" s="80">
        <v>41</v>
      </c>
      <c r="C303" t="s">
        <v>97</v>
      </c>
      <c r="D303" s="46">
        <v>32236</v>
      </c>
      <c r="E303" t="s">
        <v>94</v>
      </c>
      <c r="F303" s="45" t="s">
        <v>0</v>
      </c>
      <c r="G303" t="s">
        <v>118</v>
      </c>
      <c r="H303" t="s">
        <v>153</v>
      </c>
      <c r="J303">
        <v>1</v>
      </c>
      <c r="K303">
        <v>1</v>
      </c>
      <c r="L303">
        <v>2</v>
      </c>
      <c r="O303">
        <v>3</v>
      </c>
      <c r="P303" t="s">
        <v>1</v>
      </c>
      <c r="Q303">
        <v>5</v>
      </c>
      <c r="S303">
        <v>15</v>
      </c>
      <c r="T303" t="s">
        <v>1</v>
      </c>
      <c r="U303">
        <v>17</v>
      </c>
      <c r="W303">
        <v>-2</v>
      </c>
    </row>
    <row r="304" spans="1:23">
      <c r="A304" s="359">
        <v>297</v>
      </c>
      <c r="B304" s="80">
        <v>58</v>
      </c>
      <c r="C304" t="s">
        <v>116</v>
      </c>
      <c r="D304" s="46">
        <v>32306</v>
      </c>
      <c r="E304" t="s">
        <v>113</v>
      </c>
      <c r="F304" s="45" t="s">
        <v>0</v>
      </c>
      <c r="G304" t="s">
        <v>118</v>
      </c>
      <c r="H304" t="s">
        <v>153</v>
      </c>
      <c r="J304">
        <v>1</v>
      </c>
      <c r="K304">
        <v>1</v>
      </c>
      <c r="L304">
        <v>2</v>
      </c>
      <c r="O304">
        <v>3</v>
      </c>
      <c r="P304" t="s">
        <v>1</v>
      </c>
      <c r="Q304">
        <v>5</v>
      </c>
      <c r="S304">
        <v>14</v>
      </c>
      <c r="T304" t="s">
        <v>1</v>
      </c>
      <c r="U304">
        <v>16</v>
      </c>
      <c r="W304">
        <v>-2</v>
      </c>
    </row>
    <row r="305" spans="1:23">
      <c r="A305" s="359">
        <v>298</v>
      </c>
      <c r="B305" s="80">
        <v>42</v>
      </c>
      <c r="C305" t="s">
        <v>124</v>
      </c>
      <c r="D305" s="46">
        <v>32236</v>
      </c>
      <c r="E305" t="s">
        <v>125</v>
      </c>
      <c r="F305" s="45" t="s">
        <v>0</v>
      </c>
      <c r="G305" t="s">
        <v>118</v>
      </c>
      <c r="H305" t="s">
        <v>153</v>
      </c>
      <c r="J305">
        <v>1</v>
      </c>
      <c r="K305">
        <v>1</v>
      </c>
      <c r="L305">
        <v>2</v>
      </c>
      <c r="O305">
        <v>3</v>
      </c>
      <c r="P305" t="s">
        <v>1</v>
      </c>
      <c r="Q305">
        <v>5</v>
      </c>
      <c r="S305">
        <v>14</v>
      </c>
      <c r="T305" t="s">
        <v>1</v>
      </c>
      <c r="U305">
        <v>16</v>
      </c>
      <c r="W305">
        <v>-2</v>
      </c>
    </row>
    <row r="306" spans="1:23">
      <c r="A306" s="359">
        <v>299</v>
      </c>
      <c r="B306" s="80">
        <v>12</v>
      </c>
      <c r="C306" t="s">
        <v>102</v>
      </c>
      <c r="D306" s="46">
        <v>32124</v>
      </c>
      <c r="E306" t="s">
        <v>100</v>
      </c>
      <c r="F306" s="45" t="s">
        <v>0</v>
      </c>
      <c r="G306" t="s">
        <v>374</v>
      </c>
      <c r="H306" t="s">
        <v>153</v>
      </c>
      <c r="J306">
        <v>0</v>
      </c>
      <c r="K306">
        <v>3</v>
      </c>
      <c r="L306">
        <v>1</v>
      </c>
      <c r="O306">
        <v>3</v>
      </c>
      <c r="P306" t="s">
        <v>1</v>
      </c>
      <c r="Q306">
        <v>5</v>
      </c>
      <c r="S306">
        <v>14</v>
      </c>
      <c r="T306" t="s">
        <v>1</v>
      </c>
      <c r="U306">
        <v>16</v>
      </c>
      <c r="W306">
        <v>-2</v>
      </c>
    </row>
    <row r="307" spans="1:23">
      <c r="A307" s="359">
        <v>300</v>
      </c>
      <c r="B307" s="80">
        <v>33</v>
      </c>
      <c r="C307" t="s">
        <v>134</v>
      </c>
      <c r="D307" s="46">
        <v>32223</v>
      </c>
      <c r="E307" t="s">
        <v>133</v>
      </c>
      <c r="F307" s="45" t="s">
        <v>0</v>
      </c>
      <c r="G307" t="s">
        <v>87</v>
      </c>
      <c r="H307" t="s">
        <v>153</v>
      </c>
      <c r="J307">
        <v>1</v>
      </c>
      <c r="K307">
        <v>1</v>
      </c>
      <c r="L307">
        <v>2</v>
      </c>
      <c r="O307">
        <v>3</v>
      </c>
      <c r="P307" t="s">
        <v>1</v>
      </c>
      <c r="Q307">
        <v>5</v>
      </c>
      <c r="S307">
        <v>12</v>
      </c>
      <c r="T307" t="s">
        <v>1</v>
      </c>
      <c r="U307">
        <v>14</v>
      </c>
      <c r="W307">
        <v>-2</v>
      </c>
    </row>
    <row r="308" spans="1:23">
      <c r="A308" s="359">
        <v>301</v>
      </c>
      <c r="B308" s="80">
        <v>29</v>
      </c>
      <c r="C308" t="s">
        <v>102</v>
      </c>
      <c r="D308" s="46">
        <v>32221</v>
      </c>
      <c r="E308" t="s">
        <v>100</v>
      </c>
      <c r="F308" s="45" t="s">
        <v>0</v>
      </c>
      <c r="G308" t="s">
        <v>125</v>
      </c>
      <c r="H308" t="s">
        <v>153</v>
      </c>
      <c r="J308">
        <v>1</v>
      </c>
      <c r="K308">
        <v>1</v>
      </c>
      <c r="L308">
        <v>2</v>
      </c>
      <c r="O308">
        <v>3</v>
      </c>
      <c r="P308" t="s">
        <v>1</v>
      </c>
      <c r="Q308">
        <v>5</v>
      </c>
      <c r="S308">
        <v>12</v>
      </c>
      <c r="T308" t="s">
        <v>1</v>
      </c>
      <c r="U308">
        <v>14</v>
      </c>
      <c r="W308">
        <v>-2</v>
      </c>
    </row>
    <row r="309" spans="1:23">
      <c r="A309" s="359">
        <v>302</v>
      </c>
      <c r="B309" s="80">
        <v>21</v>
      </c>
      <c r="C309" t="s">
        <v>139</v>
      </c>
      <c r="D309" s="46">
        <v>32186</v>
      </c>
      <c r="E309" t="s">
        <v>170</v>
      </c>
      <c r="F309" s="45" t="s">
        <v>0</v>
      </c>
      <c r="G309" t="s">
        <v>100</v>
      </c>
      <c r="H309" t="s">
        <v>153</v>
      </c>
      <c r="J309">
        <v>1</v>
      </c>
      <c r="K309">
        <v>1</v>
      </c>
      <c r="L309">
        <v>2</v>
      </c>
      <c r="O309">
        <v>3</v>
      </c>
      <c r="P309" t="s">
        <v>1</v>
      </c>
      <c r="Q309">
        <v>5</v>
      </c>
      <c r="S309">
        <v>12</v>
      </c>
      <c r="T309" t="s">
        <v>1</v>
      </c>
      <c r="U309">
        <v>14</v>
      </c>
      <c r="W309">
        <v>-2</v>
      </c>
    </row>
    <row r="310" spans="1:23">
      <c r="A310" s="359">
        <v>303</v>
      </c>
      <c r="B310" s="80">
        <v>37</v>
      </c>
      <c r="C310" t="s">
        <v>146</v>
      </c>
      <c r="D310" s="46">
        <v>32229</v>
      </c>
      <c r="E310" t="s">
        <v>143</v>
      </c>
      <c r="F310" s="45" t="s">
        <v>0</v>
      </c>
      <c r="G310" t="s">
        <v>113</v>
      </c>
      <c r="H310" t="s">
        <v>153</v>
      </c>
      <c r="J310">
        <v>1</v>
      </c>
      <c r="K310">
        <v>1</v>
      </c>
      <c r="L310">
        <v>2</v>
      </c>
      <c r="O310">
        <v>3</v>
      </c>
      <c r="P310" t="s">
        <v>1</v>
      </c>
      <c r="Q310">
        <v>5</v>
      </c>
      <c r="S310">
        <v>16</v>
      </c>
      <c r="T310" t="s">
        <v>1</v>
      </c>
      <c r="U310">
        <v>19</v>
      </c>
      <c r="W310">
        <v>-3</v>
      </c>
    </row>
    <row r="311" spans="1:23">
      <c r="A311" s="359">
        <v>304</v>
      </c>
      <c r="B311" s="80">
        <v>12</v>
      </c>
      <c r="C311" t="s">
        <v>84</v>
      </c>
      <c r="D311" s="46">
        <v>32124</v>
      </c>
      <c r="E311" t="s">
        <v>374</v>
      </c>
      <c r="F311" s="45" t="s">
        <v>0</v>
      </c>
      <c r="G311" t="s">
        <v>100</v>
      </c>
      <c r="H311" t="s">
        <v>153</v>
      </c>
      <c r="J311">
        <v>1</v>
      </c>
      <c r="K311">
        <v>1</v>
      </c>
      <c r="L311">
        <v>2</v>
      </c>
      <c r="O311">
        <v>3</v>
      </c>
      <c r="P311" t="s">
        <v>1</v>
      </c>
      <c r="Q311">
        <v>5</v>
      </c>
      <c r="S311">
        <v>16</v>
      </c>
      <c r="T311" t="s">
        <v>1</v>
      </c>
      <c r="U311">
        <v>19</v>
      </c>
      <c r="W311">
        <v>-3</v>
      </c>
    </row>
    <row r="312" spans="1:23">
      <c r="A312" s="359">
        <v>305</v>
      </c>
      <c r="B312" s="80">
        <v>43</v>
      </c>
      <c r="C312" t="s">
        <v>95</v>
      </c>
      <c r="D312" s="46">
        <v>32243</v>
      </c>
      <c r="E312" t="s">
        <v>94</v>
      </c>
      <c r="F312" s="45" t="s">
        <v>0</v>
      </c>
      <c r="G312" t="s">
        <v>106</v>
      </c>
      <c r="H312" t="s">
        <v>153</v>
      </c>
      <c r="J312">
        <v>1</v>
      </c>
      <c r="K312">
        <v>1</v>
      </c>
      <c r="L312">
        <v>2</v>
      </c>
      <c r="O312">
        <v>3</v>
      </c>
      <c r="P312" t="s">
        <v>1</v>
      </c>
      <c r="Q312">
        <v>5</v>
      </c>
      <c r="S312">
        <v>14</v>
      </c>
      <c r="T312" t="s">
        <v>1</v>
      </c>
      <c r="U312">
        <v>17</v>
      </c>
      <c r="W312">
        <v>-3</v>
      </c>
    </row>
    <row r="313" spans="1:23">
      <c r="A313" s="359">
        <v>306</v>
      </c>
      <c r="B313" s="80">
        <v>34</v>
      </c>
      <c r="C313" t="s">
        <v>93</v>
      </c>
      <c r="D313" s="46">
        <v>32228</v>
      </c>
      <c r="E313" t="s">
        <v>94</v>
      </c>
      <c r="F313" s="45" t="s">
        <v>0</v>
      </c>
      <c r="G313" t="s">
        <v>133</v>
      </c>
      <c r="H313" t="s">
        <v>153</v>
      </c>
      <c r="J313">
        <v>1</v>
      </c>
      <c r="K313">
        <v>1</v>
      </c>
      <c r="L313">
        <v>2</v>
      </c>
      <c r="O313">
        <v>3</v>
      </c>
      <c r="P313" t="s">
        <v>1</v>
      </c>
      <c r="Q313">
        <v>5</v>
      </c>
      <c r="S313">
        <v>11</v>
      </c>
      <c r="T313" t="s">
        <v>1</v>
      </c>
      <c r="U313">
        <v>14</v>
      </c>
      <c r="W313">
        <v>-3</v>
      </c>
    </row>
    <row r="314" spans="1:23">
      <c r="A314" s="359">
        <v>307</v>
      </c>
      <c r="B314" s="80">
        <v>45</v>
      </c>
      <c r="C314" t="s">
        <v>73</v>
      </c>
      <c r="D314" s="46">
        <v>32270</v>
      </c>
      <c r="E314" t="s">
        <v>72</v>
      </c>
      <c r="F314" s="45" t="s">
        <v>0</v>
      </c>
      <c r="G314" t="s">
        <v>87</v>
      </c>
      <c r="H314" t="s">
        <v>153</v>
      </c>
      <c r="J314">
        <v>1</v>
      </c>
      <c r="K314">
        <v>1</v>
      </c>
      <c r="L314">
        <v>2</v>
      </c>
      <c r="O314">
        <v>3</v>
      </c>
      <c r="P314" t="s">
        <v>1</v>
      </c>
      <c r="Q314">
        <v>5</v>
      </c>
      <c r="S314">
        <v>10</v>
      </c>
      <c r="T314" t="s">
        <v>1</v>
      </c>
      <c r="U314">
        <v>13</v>
      </c>
      <c r="W314">
        <v>-3</v>
      </c>
    </row>
    <row r="315" spans="1:23">
      <c r="A315" s="359">
        <v>308</v>
      </c>
      <c r="B315" s="80">
        <v>14</v>
      </c>
      <c r="C315" t="s">
        <v>132</v>
      </c>
      <c r="D315" s="46">
        <v>32152</v>
      </c>
      <c r="E315" t="s">
        <v>133</v>
      </c>
      <c r="F315" s="45" t="s">
        <v>0</v>
      </c>
      <c r="G315" t="s">
        <v>72</v>
      </c>
      <c r="H315" t="s">
        <v>153</v>
      </c>
      <c r="J315">
        <v>0</v>
      </c>
      <c r="K315">
        <v>3</v>
      </c>
      <c r="L315">
        <v>1</v>
      </c>
      <c r="O315">
        <v>3</v>
      </c>
      <c r="P315" t="s">
        <v>1</v>
      </c>
      <c r="Q315">
        <v>5</v>
      </c>
      <c r="S315">
        <v>9</v>
      </c>
      <c r="T315" t="s">
        <v>1</v>
      </c>
      <c r="U315">
        <v>12</v>
      </c>
      <c r="W315">
        <v>-3</v>
      </c>
    </row>
    <row r="316" spans="1:23">
      <c r="A316" s="359">
        <v>309</v>
      </c>
      <c r="B316" s="80">
        <v>3</v>
      </c>
      <c r="C316" t="s">
        <v>97</v>
      </c>
      <c r="D316" s="46">
        <v>32096</v>
      </c>
      <c r="E316" t="s">
        <v>94</v>
      </c>
      <c r="F316" s="45" t="s">
        <v>0</v>
      </c>
      <c r="G316" t="s">
        <v>374</v>
      </c>
      <c r="H316" t="s">
        <v>153</v>
      </c>
      <c r="J316">
        <v>1</v>
      </c>
      <c r="K316">
        <v>1</v>
      </c>
      <c r="L316">
        <v>2</v>
      </c>
      <c r="O316">
        <v>3</v>
      </c>
      <c r="P316" t="s">
        <v>1</v>
      </c>
      <c r="Q316">
        <v>5</v>
      </c>
      <c r="S316">
        <v>8</v>
      </c>
      <c r="T316" t="s">
        <v>1</v>
      </c>
      <c r="U316">
        <v>11</v>
      </c>
      <c r="W316">
        <v>-3</v>
      </c>
    </row>
    <row r="317" spans="1:23">
      <c r="A317" s="359">
        <v>310</v>
      </c>
      <c r="B317" s="80">
        <v>41</v>
      </c>
      <c r="C317" t="s">
        <v>120</v>
      </c>
      <c r="D317" s="46">
        <v>32236</v>
      </c>
      <c r="E317" t="s">
        <v>118</v>
      </c>
      <c r="F317" s="45" t="s">
        <v>0</v>
      </c>
      <c r="G317" t="s">
        <v>94</v>
      </c>
      <c r="H317" t="s">
        <v>153</v>
      </c>
      <c r="J317">
        <v>1</v>
      </c>
      <c r="K317">
        <v>1</v>
      </c>
      <c r="L317">
        <v>2</v>
      </c>
      <c r="O317">
        <v>3</v>
      </c>
      <c r="P317" t="s">
        <v>1</v>
      </c>
      <c r="Q317">
        <v>5</v>
      </c>
      <c r="S317">
        <v>19</v>
      </c>
      <c r="T317" t="s">
        <v>1</v>
      </c>
      <c r="U317">
        <v>23</v>
      </c>
      <c r="W317">
        <v>-4</v>
      </c>
    </row>
    <row r="318" spans="1:23">
      <c r="A318" s="359">
        <v>311</v>
      </c>
      <c r="B318" s="80">
        <v>50</v>
      </c>
      <c r="C318" t="s">
        <v>91</v>
      </c>
      <c r="D318" s="46">
        <v>32291</v>
      </c>
      <c r="E318" t="s">
        <v>87</v>
      </c>
      <c r="F318" s="45" t="s">
        <v>0</v>
      </c>
      <c r="G318" t="s">
        <v>374</v>
      </c>
      <c r="H318" t="s">
        <v>153</v>
      </c>
      <c r="J318">
        <v>1</v>
      </c>
      <c r="K318">
        <v>1</v>
      </c>
      <c r="L318">
        <v>2</v>
      </c>
      <c r="O318">
        <v>3</v>
      </c>
      <c r="P318" t="s">
        <v>1</v>
      </c>
      <c r="Q318">
        <v>5</v>
      </c>
      <c r="S318">
        <v>17</v>
      </c>
      <c r="T318" t="s">
        <v>1</v>
      </c>
      <c r="U318">
        <v>21</v>
      </c>
      <c r="W318">
        <v>-4</v>
      </c>
    </row>
    <row r="319" spans="1:23">
      <c r="A319" s="359">
        <v>312</v>
      </c>
      <c r="B319" s="80">
        <v>43</v>
      </c>
      <c r="C319" t="s">
        <v>96</v>
      </c>
      <c r="D319" s="46">
        <v>32243</v>
      </c>
      <c r="E319" t="s">
        <v>94</v>
      </c>
      <c r="F319" s="45" t="s">
        <v>0</v>
      </c>
      <c r="G319" t="s">
        <v>106</v>
      </c>
      <c r="H319" t="s">
        <v>153</v>
      </c>
      <c r="J319">
        <v>1</v>
      </c>
      <c r="K319">
        <v>1</v>
      </c>
      <c r="L319">
        <v>2</v>
      </c>
      <c r="O319">
        <v>3</v>
      </c>
      <c r="P319" t="s">
        <v>1</v>
      </c>
      <c r="Q319">
        <v>5</v>
      </c>
      <c r="S319">
        <v>12</v>
      </c>
      <c r="T319" t="s">
        <v>1</v>
      </c>
      <c r="U319">
        <v>16</v>
      </c>
      <c r="W319">
        <v>-4</v>
      </c>
    </row>
    <row r="320" spans="1:23">
      <c r="A320" s="359">
        <v>313</v>
      </c>
      <c r="B320" s="80">
        <v>54</v>
      </c>
      <c r="C320" t="s">
        <v>91</v>
      </c>
      <c r="D320" s="46">
        <v>32298</v>
      </c>
      <c r="E320" t="s">
        <v>87</v>
      </c>
      <c r="F320" s="45" t="s">
        <v>0</v>
      </c>
      <c r="G320" t="s">
        <v>118</v>
      </c>
      <c r="H320" t="s">
        <v>153</v>
      </c>
      <c r="J320">
        <v>1</v>
      </c>
      <c r="K320">
        <v>1</v>
      </c>
      <c r="L320">
        <v>2</v>
      </c>
      <c r="O320">
        <v>3</v>
      </c>
      <c r="P320" t="s">
        <v>1</v>
      </c>
      <c r="Q320">
        <v>5</v>
      </c>
      <c r="S320">
        <v>11</v>
      </c>
      <c r="T320" t="s">
        <v>1</v>
      </c>
      <c r="U320">
        <v>15</v>
      </c>
      <c r="W320">
        <v>-4</v>
      </c>
    </row>
    <row r="321" spans="1:23">
      <c r="A321" s="359">
        <v>314</v>
      </c>
      <c r="B321" s="80">
        <v>24</v>
      </c>
      <c r="C321" t="s">
        <v>75</v>
      </c>
      <c r="D321" s="46">
        <v>32193</v>
      </c>
      <c r="E321" t="s">
        <v>72</v>
      </c>
      <c r="F321" s="45" t="s">
        <v>0</v>
      </c>
      <c r="G321" t="s">
        <v>94</v>
      </c>
      <c r="H321" t="s">
        <v>153</v>
      </c>
      <c r="J321">
        <v>1</v>
      </c>
      <c r="K321">
        <v>1</v>
      </c>
      <c r="L321">
        <v>2</v>
      </c>
      <c r="O321">
        <v>3</v>
      </c>
      <c r="P321" t="s">
        <v>1</v>
      </c>
      <c r="Q321">
        <v>5</v>
      </c>
      <c r="S321">
        <v>10</v>
      </c>
      <c r="T321" t="s">
        <v>1</v>
      </c>
      <c r="U321">
        <v>14</v>
      </c>
      <c r="W321">
        <v>-4</v>
      </c>
    </row>
    <row r="322" spans="1:23">
      <c r="A322" s="359">
        <v>315</v>
      </c>
      <c r="B322" s="80">
        <v>58</v>
      </c>
      <c r="C322" t="s">
        <v>115</v>
      </c>
      <c r="D322" s="46">
        <v>32306</v>
      </c>
      <c r="E322" t="s">
        <v>113</v>
      </c>
      <c r="F322" s="45" t="s">
        <v>0</v>
      </c>
      <c r="G322" t="s">
        <v>118</v>
      </c>
      <c r="H322" t="s">
        <v>153</v>
      </c>
      <c r="J322">
        <v>1</v>
      </c>
      <c r="K322">
        <v>1</v>
      </c>
      <c r="L322">
        <v>2</v>
      </c>
      <c r="O322">
        <v>3</v>
      </c>
      <c r="P322" t="s">
        <v>1</v>
      </c>
      <c r="Q322">
        <v>5</v>
      </c>
      <c r="S322">
        <v>17</v>
      </c>
      <c r="T322" t="s">
        <v>1</v>
      </c>
      <c r="U322">
        <v>22</v>
      </c>
      <c r="W322">
        <v>-5</v>
      </c>
    </row>
    <row r="323" spans="1:23">
      <c r="A323" s="359">
        <v>316</v>
      </c>
      <c r="B323" s="80">
        <v>2</v>
      </c>
      <c r="C323" t="s">
        <v>114</v>
      </c>
      <c r="D323" s="46">
        <v>32074</v>
      </c>
      <c r="E323" t="s">
        <v>113</v>
      </c>
      <c r="F323" s="45" t="s">
        <v>0</v>
      </c>
      <c r="G323" t="s">
        <v>100</v>
      </c>
      <c r="H323" t="s">
        <v>153</v>
      </c>
      <c r="J323">
        <v>1</v>
      </c>
      <c r="K323">
        <v>1</v>
      </c>
      <c r="L323">
        <v>2</v>
      </c>
      <c r="O323">
        <v>3</v>
      </c>
      <c r="P323" t="s">
        <v>1</v>
      </c>
      <c r="Q323">
        <v>5</v>
      </c>
      <c r="S323">
        <v>16</v>
      </c>
      <c r="T323" t="s">
        <v>1</v>
      </c>
      <c r="U323">
        <v>21</v>
      </c>
      <c r="W323">
        <v>-5</v>
      </c>
    </row>
    <row r="324" spans="1:23">
      <c r="A324" s="359">
        <v>317</v>
      </c>
      <c r="B324" s="80">
        <v>43</v>
      </c>
      <c r="C324" t="s">
        <v>107</v>
      </c>
      <c r="D324" s="46">
        <v>32243</v>
      </c>
      <c r="E324" t="s">
        <v>106</v>
      </c>
      <c r="F324" s="45" t="s">
        <v>0</v>
      </c>
      <c r="G324" t="s">
        <v>94</v>
      </c>
      <c r="H324" t="s">
        <v>153</v>
      </c>
      <c r="J324">
        <v>1</v>
      </c>
      <c r="K324">
        <v>1</v>
      </c>
      <c r="L324">
        <v>2</v>
      </c>
      <c r="O324">
        <v>3</v>
      </c>
      <c r="P324" t="s">
        <v>1</v>
      </c>
      <c r="Q324">
        <v>5</v>
      </c>
      <c r="S324">
        <v>13</v>
      </c>
      <c r="T324" t="s">
        <v>1</v>
      </c>
      <c r="U324">
        <v>18</v>
      </c>
      <c r="W324">
        <v>-5</v>
      </c>
    </row>
    <row r="325" spans="1:23">
      <c r="A325" s="359">
        <v>318</v>
      </c>
      <c r="B325" s="80">
        <v>11</v>
      </c>
      <c r="C325" t="s">
        <v>140</v>
      </c>
      <c r="D325" s="46">
        <v>32124</v>
      </c>
      <c r="E325" t="s">
        <v>170</v>
      </c>
      <c r="F325" s="45" t="s">
        <v>0</v>
      </c>
      <c r="G325" t="s">
        <v>94</v>
      </c>
      <c r="H325" t="s">
        <v>153</v>
      </c>
      <c r="J325">
        <v>1</v>
      </c>
      <c r="K325">
        <v>1</v>
      </c>
      <c r="L325">
        <v>2</v>
      </c>
      <c r="O325">
        <v>3</v>
      </c>
      <c r="P325" t="s">
        <v>1</v>
      </c>
      <c r="Q325">
        <v>5</v>
      </c>
      <c r="S325">
        <v>13</v>
      </c>
      <c r="T325" t="s">
        <v>1</v>
      </c>
      <c r="U325">
        <v>18</v>
      </c>
      <c r="W325">
        <v>-5</v>
      </c>
    </row>
    <row r="326" spans="1:23">
      <c r="A326" s="359">
        <v>319</v>
      </c>
      <c r="B326" s="80">
        <v>49</v>
      </c>
      <c r="C326" t="s">
        <v>132</v>
      </c>
      <c r="D326" s="46">
        <v>32277</v>
      </c>
      <c r="E326" t="s">
        <v>133</v>
      </c>
      <c r="F326" s="45" t="s">
        <v>0</v>
      </c>
      <c r="G326" t="s">
        <v>100</v>
      </c>
      <c r="H326" t="s">
        <v>153</v>
      </c>
      <c r="J326">
        <v>1</v>
      </c>
      <c r="K326">
        <v>1</v>
      </c>
      <c r="L326">
        <v>2</v>
      </c>
      <c r="O326">
        <v>3</v>
      </c>
      <c r="P326" t="s">
        <v>1</v>
      </c>
      <c r="Q326">
        <v>5</v>
      </c>
      <c r="S326">
        <v>11</v>
      </c>
      <c r="T326" t="s">
        <v>1</v>
      </c>
      <c r="U326">
        <v>16</v>
      </c>
      <c r="W326">
        <v>-5</v>
      </c>
    </row>
    <row r="327" spans="1:23">
      <c r="A327" s="359">
        <v>320</v>
      </c>
      <c r="B327" s="80">
        <v>35</v>
      </c>
      <c r="C327" t="s">
        <v>112</v>
      </c>
      <c r="D327" s="46">
        <v>32228</v>
      </c>
      <c r="E327" t="s">
        <v>143</v>
      </c>
      <c r="F327" s="45" t="s">
        <v>0</v>
      </c>
      <c r="G327" t="s">
        <v>106</v>
      </c>
      <c r="H327" t="s">
        <v>153</v>
      </c>
      <c r="J327">
        <v>1</v>
      </c>
      <c r="K327">
        <v>1</v>
      </c>
      <c r="L327">
        <v>2</v>
      </c>
      <c r="O327">
        <v>3</v>
      </c>
      <c r="P327" t="s">
        <v>1</v>
      </c>
      <c r="Q327">
        <v>5</v>
      </c>
      <c r="S327">
        <v>10</v>
      </c>
      <c r="T327" t="s">
        <v>1</v>
      </c>
      <c r="U327">
        <v>15</v>
      </c>
      <c r="W327">
        <v>-5</v>
      </c>
    </row>
    <row r="328" spans="1:23">
      <c r="A328" s="359">
        <v>321</v>
      </c>
      <c r="B328" s="80">
        <v>42</v>
      </c>
      <c r="C328" t="s">
        <v>129</v>
      </c>
      <c r="D328" s="46">
        <v>32236</v>
      </c>
      <c r="E328" t="s">
        <v>125</v>
      </c>
      <c r="F328" s="45" t="s">
        <v>0</v>
      </c>
      <c r="G328" t="s">
        <v>118</v>
      </c>
      <c r="H328" t="s">
        <v>153</v>
      </c>
      <c r="J328">
        <v>1</v>
      </c>
      <c r="K328">
        <v>1</v>
      </c>
      <c r="L328">
        <v>2</v>
      </c>
      <c r="O328">
        <v>3</v>
      </c>
      <c r="P328" t="s">
        <v>1</v>
      </c>
      <c r="Q328">
        <v>5</v>
      </c>
      <c r="S328">
        <v>20</v>
      </c>
      <c r="T328" t="s">
        <v>1</v>
      </c>
      <c r="U328">
        <v>26</v>
      </c>
      <c r="W328">
        <v>-6</v>
      </c>
    </row>
    <row r="329" spans="1:23">
      <c r="A329" s="359">
        <v>322</v>
      </c>
      <c r="B329" s="80">
        <v>38</v>
      </c>
      <c r="C329" t="s">
        <v>132</v>
      </c>
      <c r="D329" s="46">
        <v>32229</v>
      </c>
      <c r="E329" t="s">
        <v>133</v>
      </c>
      <c r="F329" s="45" t="s">
        <v>0</v>
      </c>
      <c r="G329" t="s">
        <v>125</v>
      </c>
      <c r="H329" t="s">
        <v>153</v>
      </c>
      <c r="J329">
        <v>1</v>
      </c>
      <c r="K329">
        <v>1</v>
      </c>
      <c r="L329">
        <v>2</v>
      </c>
      <c r="O329">
        <v>3</v>
      </c>
      <c r="P329" t="s">
        <v>1</v>
      </c>
      <c r="Q329">
        <v>5</v>
      </c>
      <c r="S329">
        <v>10</v>
      </c>
      <c r="T329" t="s">
        <v>1</v>
      </c>
      <c r="U329">
        <v>16</v>
      </c>
      <c r="W329">
        <v>-6</v>
      </c>
    </row>
    <row r="330" spans="1:23">
      <c r="A330" s="359">
        <v>323</v>
      </c>
      <c r="B330" s="80">
        <v>25</v>
      </c>
      <c r="C330" t="s">
        <v>128</v>
      </c>
      <c r="D330" s="46">
        <v>32193</v>
      </c>
      <c r="E330" t="s">
        <v>125</v>
      </c>
      <c r="F330" s="45" t="s">
        <v>0</v>
      </c>
      <c r="G330" t="s">
        <v>72</v>
      </c>
      <c r="H330" t="s">
        <v>153</v>
      </c>
      <c r="J330">
        <v>1</v>
      </c>
      <c r="K330">
        <v>1</v>
      </c>
      <c r="L330">
        <v>2</v>
      </c>
      <c r="O330">
        <v>3</v>
      </c>
      <c r="P330" t="s">
        <v>1</v>
      </c>
      <c r="Q330">
        <v>5</v>
      </c>
      <c r="S330">
        <v>10</v>
      </c>
      <c r="T330" t="s">
        <v>1</v>
      </c>
      <c r="U330">
        <v>16</v>
      </c>
      <c r="W330">
        <v>-6</v>
      </c>
    </row>
    <row r="331" spans="1:23">
      <c r="A331" s="359">
        <v>324</v>
      </c>
      <c r="B331" s="80">
        <v>3</v>
      </c>
      <c r="C331" t="s">
        <v>83</v>
      </c>
      <c r="D331" s="46">
        <v>32096</v>
      </c>
      <c r="E331" t="s">
        <v>374</v>
      </c>
      <c r="F331" s="45" t="s">
        <v>0</v>
      </c>
      <c r="G331" t="s">
        <v>94</v>
      </c>
      <c r="H331" t="s">
        <v>153</v>
      </c>
      <c r="J331">
        <v>1</v>
      </c>
      <c r="K331">
        <v>1</v>
      </c>
      <c r="L331">
        <v>2</v>
      </c>
      <c r="O331">
        <v>3</v>
      </c>
      <c r="P331" t="s">
        <v>1</v>
      </c>
      <c r="Q331">
        <v>5</v>
      </c>
      <c r="S331">
        <v>10</v>
      </c>
      <c r="T331" t="s">
        <v>1</v>
      </c>
      <c r="U331">
        <v>16</v>
      </c>
      <c r="W331">
        <v>-6</v>
      </c>
    </row>
    <row r="332" spans="1:23">
      <c r="A332" s="359">
        <v>325</v>
      </c>
      <c r="B332" s="80">
        <v>53</v>
      </c>
      <c r="C332" t="s">
        <v>114</v>
      </c>
      <c r="D332" s="46">
        <v>32297</v>
      </c>
      <c r="E332" t="s">
        <v>113</v>
      </c>
      <c r="F332" s="45" t="s">
        <v>0</v>
      </c>
      <c r="G332" t="s">
        <v>72</v>
      </c>
      <c r="H332" t="s">
        <v>153</v>
      </c>
      <c r="J332">
        <v>1</v>
      </c>
      <c r="K332">
        <v>1</v>
      </c>
      <c r="L332">
        <v>2</v>
      </c>
      <c r="O332">
        <v>3</v>
      </c>
      <c r="P332" t="s">
        <v>1</v>
      </c>
      <c r="Q332">
        <v>5</v>
      </c>
      <c r="S332">
        <v>15</v>
      </c>
      <c r="T332" t="s">
        <v>1</v>
      </c>
      <c r="U332">
        <v>22</v>
      </c>
      <c r="W332">
        <v>-7</v>
      </c>
    </row>
    <row r="333" spans="1:23">
      <c r="A333" s="359">
        <v>326</v>
      </c>
      <c r="B333" s="80">
        <v>1</v>
      </c>
      <c r="C333" t="s">
        <v>136</v>
      </c>
      <c r="D333" s="46">
        <v>32054</v>
      </c>
      <c r="E333" t="s">
        <v>133</v>
      </c>
      <c r="F333" s="45" t="s">
        <v>0</v>
      </c>
      <c r="G333" t="s">
        <v>170</v>
      </c>
      <c r="H333" t="s">
        <v>153</v>
      </c>
      <c r="J333">
        <v>1</v>
      </c>
      <c r="K333">
        <v>1</v>
      </c>
      <c r="L333">
        <v>2</v>
      </c>
      <c r="O333">
        <v>3</v>
      </c>
      <c r="P333" t="s">
        <v>1</v>
      </c>
      <c r="Q333">
        <v>5</v>
      </c>
      <c r="S333">
        <v>15</v>
      </c>
      <c r="T333" t="s">
        <v>1</v>
      </c>
      <c r="U333">
        <v>22</v>
      </c>
      <c r="W333">
        <v>-7</v>
      </c>
    </row>
    <row r="334" spans="1:23">
      <c r="A334" s="359">
        <v>327</v>
      </c>
      <c r="B334" s="80">
        <v>28</v>
      </c>
      <c r="C334" t="s">
        <v>96</v>
      </c>
      <c r="D334" s="46">
        <v>32221</v>
      </c>
      <c r="E334" t="s">
        <v>94</v>
      </c>
      <c r="F334" s="45" t="s">
        <v>0</v>
      </c>
      <c r="G334" t="s">
        <v>113</v>
      </c>
      <c r="H334" t="s">
        <v>153</v>
      </c>
      <c r="J334">
        <v>1</v>
      </c>
      <c r="K334">
        <v>1</v>
      </c>
      <c r="L334">
        <v>2</v>
      </c>
      <c r="O334">
        <v>3</v>
      </c>
      <c r="P334" t="s">
        <v>1</v>
      </c>
      <c r="Q334">
        <v>5</v>
      </c>
      <c r="S334">
        <v>14</v>
      </c>
      <c r="T334" t="s">
        <v>1</v>
      </c>
      <c r="U334">
        <v>21</v>
      </c>
      <c r="W334">
        <v>-7</v>
      </c>
    </row>
    <row r="335" spans="1:23">
      <c r="A335" s="359">
        <v>328</v>
      </c>
      <c r="B335" s="80">
        <v>55</v>
      </c>
      <c r="C335" t="s">
        <v>90</v>
      </c>
      <c r="D335" s="46">
        <v>32299</v>
      </c>
      <c r="E335" t="s">
        <v>87</v>
      </c>
      <c r="F335" s="45" t="s">
        <v>0</v>
      </c>
      <c r="G335" t="s">
        <v>106</v>
      </c>
      <c r="H335" t="s">
        <v>153</v>
      </c>
      <c r="J335">
        <v>1</v>
      </c>
      <c r="K335">
        <v>1</v>
      </c>
      <c r="L335">
        <v>2</v>
      </c>
      <c r="O335">
        <v>3</v>
      </c>
      <c r="P335" t="s">
        <v>1</v>
      </c>
      <c r="Q335">
        <v>5</v>
      </c>
      <c r="S335">
        <v>12</v>
      </c>
      <c r="T335" t="s">
        <v>1</v>
      </c>
      <c r="U335">
        <v>19</v>
      </c>
      <c r="W335">
        <v>-7</v>
      </c>
    </row>
    <row r="336" spans="1:23">
      <c r="A336" s="359">
        <v>329</v>
      </c>
      <c r="B336" s="80">
        <v>46</v>
      </c>
      <c r="C336" t="s">
        <v>127</v>
      </c>
      <c r="D336" s="46">
        <v>32270</v>
      </c>
      <c r="E336" t="s">
        <v>125</v>
      </c>
      <c r="F336" s="45" t="s">
        <v>0</v>
      </c>
      <c r="G336" t="s">
        <v>87</v>
      </c>
      <c r="H336" t="s">
        <v>153</v>
      </c>
      <c r="J336">
        <v>1</v>
      </c>
      <c r="K336">
        <v>1</v>
      </c>
      <c r="L336">
        <v>2</v>
      </c>
      <c r="O336">
        <v>3</v>
      </c>
      <c r="P336" t="s">
        <v>1</v>
      </c>
      <c r="Q336">
        <v>5</v>
      </c>
      <c r="S336">
        <v>13</v>
      </c>
      <c r="T336" t="s">
        <v>1</v>
      </c>
      <c r="U336">
        <v>22</v>
      </c>
      <c r="W336">
        <v>-9</v>
      </c>
    </row>
    <row r="337" spans="1:23">
      <c r="A337" s="359">
        <v>330</v>
      </c>
      <c r="B337" s="80">
        <v>3</v>
      </c>
      <c r="C337" t="s">
        <v>82</v>
      </c>
      <c r="D337" s="46">
        <v>32096</v>
      </c>
      <c r="E337" t="s">
        <v>374</v>
      </c>
      <c r="F337" s="45" t="s">
        <v>0</v>
      </c>
      <c r="G337" t="s">
        <v>94</v>
      </c>
      <c r="H337" t="s">
        <v>153</v>
      </c>
      <c r="J337">
        <v>1</v>
      </c>
      <c r="K337">
        <v>1</v>
      </c>
      <c r="L337">
        <v>2</v>
      </c>
      <c r="O337">
        <v>3</v>
      </c>
      <c r="P337" t="s">
        <v>1</v>
      </c>
      <c r="Q337">
        <v>5</v>
      </c>
      <c r="S337">
        <v>11</v>
      </c>
      <c r="T337" t="s">
        <v>1</v>
      </c>
      <c r="U337">
        <v>20</v>
      </c>
      <c r="W337">
        <v>-9</v>
      </c>
    </row>
    <row r="338" spans="1:23">
      <c r="A338" s="359">
        <v>331</v>
      </c>
      <c r="B338" s="80">
        <v>11</v>
      </c>
      <c r="C338" t="s">
        <v>96</v>
      </c>
      <c r="D338" s="46">
        <v>32124</v>
      </c>
      <c r="E338" t="s">
        <v>94</v>
      </c>
      <c r="F338" s="45" t="s">
        <v>0</v>
      </c>
      <c r="G338" t="s">
        <v>170</v>
      </c>
      <c r="H338" t="s">
        <v>153</v>
      </c>
      <c r="J338">
        <v>1</v>
      </c>
      <c r="K338">
        <v>1</v>
      </c>
      <c r="L338">
        <v>2</v>
      </c>
      <c r="O338">
        <v>3</v>
      </c>
      <c r="P338" t="s">
        <v>1</v>
      </c>
      <c r="Q338">
        <v>5</v>
      </c>
      <c r="S338">
        <v>7</v>
      </c>
      <c r="T338" t="s">
        <v>1</v>
      </c>
      <c r="U338">
        <v>16</v>
      </c>
      <c r="W338">
        <v>-9</v>
      </c>
    </row>
    <row r="339" spans="1:23">
      <c r="A339" s="359">
        <v>332</v>
      </c>
      <c r="B339" s="80">
        <v>11</v>
      </c>
      <c r="C339" t="s">
        <v>141</v>
      </c>
      <c r="D339" s="46">
        <v>32124</v>
      </c>
      <c r="E339" t="s">
        <v>170</v>
      </c>
      <c r="F339" s="45" t="s">
        <v>0</v>
      </c>
      <c r="G339" t="s">
        <v>94</v>
      </c>
      <c r="H339" t="s">
        <v>153</v>
      </c>
      <c r="J339">
        <v>1</v>
      </c>
      <c r="K339">
        <v>0</v>
      </c>
      <c r="L339">
        <v>3</v>
      </c>
      <c r="O339">
        <v>2</v>
      </c>
      <c r="P339" t="s">
        <v>1</v>
      </c>
      <c r="Q339">
        <v>6</v>
      </c>
      <c r="S339">
        <v>20</v>
      </c>
      <c r="T339" t="s">
        <v>1</v>
      </c>
      <c r="U339">
        <v>17</v>
      </c>
      <c r="W339">
        <v>3</v>
      </c>
    </row>
    <row r="340" spans="1:23">
      <c r="A340" s="359">
        <v>333</v>
      </c>
      <c r="B340" s="80">
        <v>28</v>
      </c>
      <c r="C340" t="s">
        <v>130</v>
      </c>
      <c r="D340" s="46">
        <v>32221</v>
      </c>
      <c r="E340" t="s">
        <v>113</v>
      </c>
      <c r="F340" s="45" t="s">
        <v>0</v>
      </c>
      <c r="G340" t="s">
        <v>94</v>
      </c>
      <c r="H340" t="s">
        <v>153</v>
      </c>
      <c r="J340">
        <v>1</v>
      </c>
      <c r="K340">
        <v>0</v>
      </c>
      <c r="L340">
        <v>3</v>
      </c>
      <c r="O340">
        <v>2</v>
      </c>
      <c r="P340" t="s">
        <v>1</v>
      </c>
      <c r="Q340">
        <v>6</v>
      </c>
      <c r="S340">
        <v>22</v>
      </c>
      <c r="T340" t="s">
        <v>1</v>
      </c>
      <c r="U340">
        <v>23</v>
      </c>
      <c r="W340">
        <v>-1</v>
      </c>
    </row>
    <row r="341" spans="1:23">
      <c r="A341" s="359">
        <v>334</v>
      </c>
      <c r="B341" s="80">
        <v>15</v>
      </c>
      <c r="C341" t="s">
        <v>101</v>
      </c>
      <c r="D341" s="46">
        <v>32158</v>
      </c>
      <c r="E341" t="s">
        <v>100</v>
      </c>
      <c r="F341" s="45" t="s">
        <v>0</v>
      </c>
      <c r="G341" t="s">
        <v>72</v>
      </c>
      <c r="H341" t="s">
        <v>153</v>
      </c>
      <c r="J341">
        <v>1</v>
      </c>
      <c r="K341">
        <v>0</v>
      </c>
      <c r="L341">
        <v>3</v>
      </c>
      <c r="O341">
        <v>2</v>
      </c>
      <c r="P341" t="s">
        <v>1</v>
      </c>
      <c r="Q341">
        <v>6</v>
      </c>
      <c r="S341">
        <v>18</v>
      </c>
      <c r="T341" t="s">
        <v>1</v>
      </c>
      <c r="U341">
        <v>19</v>
      </c>
      <c r="W341">
        <v>-1</v>
      </c>
    </row>
    <row r="342" spans="1:23">
      <c r="A342" s="359">
        <v>335</v>
      </c>
      <c r="B342" s="80">
        <v>48</v>
      </c>
      <c r="C342" t="s">
        <v>76</v>
      </c>
      <c r="D342" s="46">
        <v>32277</v>
      </c>
      <c r="E342" t="s">
        <v>72</v>
      </c>
      <c r="F342" s="45" t="s">
        <v>0</v>
      </c>
      <c r="G342" t="s">
        <v>143</v>
      </c>
      <c r="H342" t="s">
        <v>153</v>
      </c>
      <c r="J342">
        <v>1</v>
      </c>
      <c r="K342">
        <v>0</v>
      </c>
      <c r="L342">
        <v>3</v>
      </c>
      <c r="O342">
        <v>2</v>
      </c>
      <c r="P342" t="s">
        <v>1</v>
      </c>
      <c r="Q342">
        <v>6</v>
      </c>
      <c r="S342">
        <v>16</v>
      </c>
      <c r="T342" t="s">
        <v>1</v>
      </c>
      <c r="U342">
        <v>17</v>
      </c>
      <c r="W342">
        <v>-1</v>
      </c>
    </row>
    <row r="343" spans="1:23">
      <c r="A343" s="359">
        <v>336</v>
      </c>
      <c r="B343" s="80">
        <v>4</v>
      </c>
      <c r="C343" t="s">
        <v>84</v>
      </c>
      <c r="D343" s="46">
        <v>32096</v>
      </c>
      <c r="E343" t="s">
        <v>374</v>
      </c>
      <c r="F343" s="45" t="s">
        <v>0</v>
      </c>
      <c r="G343" t="s">
        <v>125</v>
      </c>
      <c r="H343" t="s">
        <v>153</v>
      </c>
      <c r="J343">
        <v>1</v>
      </c>
      <c r="K343">
        <v>0</v>
      </c>
      <c r="L343">
        <v>3</v>
      </c>
      <c r="O343">
        <v>2</v>
      </c>
      <c r="P343" t="s">
        <v>1</v>
      </c>
      <c r="Q343">
        <v>6</v>
      </c>
      <c r="S343">
        <v>12</v>
      </c>
      <c r="T343" t="s">
        <v>1</v>
      </c>
      <c r="U343">
        <v>13</v>
      </c>
      <c r="W343">
        <v>-1</v>
      </c>
    </row>
    <row r="344" spans="1:23">
      <c r="A344" s="359">
        <v>337</v>
      </c>
      <c r="B344" s="80">
        <v>45</v>
      </c>
      <c r="C344" t="s">
        <v>74</v>
      </c>
      <c r="D344" s="46">
        <v>32270</v>
      </c>
      <c r="E344" t="s">
        <v>72</v>
      </c>
      <c r="F344" s="45" t="s">
        <v>0</v>
      </c>
      <c r="G344" t="s">
        <v>87</v>
      </c>
      <c r="H344" t="s">
        <v>153</v>
      </c>
      <c r="J344">
        <v>1</v>
      </c>
      <c r="K344">
        <v>0</v>
      </c>
      <c r="L344">
        <v>3</v>
      </c>
      <c r="O344">
        <v>2</v>
      </c>
      <c r="P344" t="s">
        <v>1</v>
      </c>
      <c r="Q344">
        <v>6</v>
      </c>
      <c r="S344">
        <v>17</v>
      </c>
      <c r="T344" t="s">
        <v>1</v>
      </c>
      <c r="U344">
        <v>19</v>
      </c>
      <c r="W344">
        <v>-2</v>
      </c>
    </row>
    <row r="345" spans="1:23">
      <c r="A345" s="359">
        <v>338</v>
      </c>
      <c r="B345" s="80">
        <v>22</v>
      </c>
      <c r="C345" t="s">
        <v>82</v>
      </c>
      <c r="D345" s="46">
        <v>32187</v>
      </c>
      <c r="E345" t="s">
        <v>374</v>
      </c>
      <c r="F345" s="45" t="s">
        <v>0</v>
      </c>
      <c r="G345" t="s">
        <v>72</v>
      </c>
      <c r="H345" t="s">
        <v>153</v>
      </c>
      <c r="J345">
        <v>0</v>
      </c>
      <c r="K345">
        <v>2</v>
      </c>
      <c r="L345">
        <v>2</v>
      </c>
      <c r="O345">
        <v>2</v>
      </c>
      <c r="P345" t="s">
        <v>1</v>
      </c>
      <c r="Q345">
        <v>6</v>
      </c>
      <c r="S345">
        <v>16</v>
      </c>
      <c r="T345" t="s">
        <v>1</v>
      </c>
      <c r="U345">
        <v>18</v>
      </c>
      <c r="W345">
        <v>-2</v>
      </c>
    </row>
    <row r="346" spans="1:23">
      <c r="A346" s="359">
        <v>339</v>
      </c>
      <c r="B346" s="80">
        <v>28</v>
      </c>
      <c r="C346" t="s">
        <v>114</v>
      </c>
      <c r="D346" s="46">
        <v>32221</v>
      </c>
      <c r="E346" t="s">
        <v>113</v>
      </c>
      <c r="F346" s="45" t="s">
        <v>0</v>
      </c>
      <c r="G346" t="s">
        <v>94</v>
      </c>
      <c r="H346" t="s">
        <v>153</v>
      </c>
      <c r="J346">
        <v>0</v>
      </c>
      <c r="K346">
        <v>2</v>
      </c>
      <c r="L346">
        <v>2</v>
      </c>
      <c r="O346">
        <v>2</v>
      </c>
      <c r="P346" t="s">
        <v>1</v>
      </c>
      <c r="Q346">
        <v>6</v>
      </c>
      <c r="S346">
        <v>15</v>
      </c>
      <c r="T346" t="s">
        <v>1</v>
      </c>
      <c r="U346">
        <v>17</v>
      </c>
      <c r="W346">
        <v>-2</v>
      </c>
    </row>
    <row r="347" spans="1:23">
      <c r="A347" s="359">
        <v>340</v>
      </c>
      <c r="B347" s="80">
        <v>31</v>
      </c>
      <c r="C347" t="s">
        <v>145</v>
      </c>
      <c r="D347" s="46">
        <v>32222</v>
      </c>
      <c r="E347" t="s">
        <v>143</v>
      </c>
      <c r="F347" s="45" t="s">
        <v>0</v>
      </c>
      <c r="G347" t="s">
        <v>133</v>
      </c>
      <c r="H347" t="s">
        <v>153</v>
      </c>
      <c r="J347">
        <v>0</v>
      </c>
      <c r="K347">
        <v>2</v>
      </c>
      <c r="L347">
        <v>2</v>
      </c>
      <c r="O347">
        <v>2</v>
      </c>
      <c r="P347" t="s">
        <v>1</v>
      </c>
      <c r="Q347">
        <v>6</v>
      </c>
      <c r="S347">
        <v>11</v>
      </c>
      <c r="T347" t="s">
        <v>1</v>
      </c>
      <c r="U347">
        <v>13</v>
      </c>
      <c r="W347">
        <v>-2</v>
      </c>
    </row>
    <row r="348" spans="1:23">
      <c r="A348" s="359">
        <v>341</v>
      </c>
      <c r="B348" s="80">
        <v>20</v>
      </c>
      <c r="C348" t="s">
        <v>99</v>
      </c>
      <c r="D348" s="46">
        <v>32180</v>
      </c>
      <c r="E348" t="s">
        <v>100</v>
      </c>
      <c r="F348" s="45" t="s">
        <v>0</v>
      </c>
      <c r="G348" t="s">
        <v>94</v>
      </c>
      <c r="H348" t="s">
        <v>153</v>
      </c>
      <c r="J348">
        <v>1</v>
      </c>
      <c r="K348">
        <v>0</v>
      </c>
      <c r="L348">
        <v>3</v>
      </c>
      <c r="O348">
        <v>2</v>
      </c>
      <c r="P348" t="s">
        <v>1</v>
      </c>
      <c r="Q348">
        <v>6</v>
      </c>
      <c r="S348">
        <v>15</v>
      </c>
      <c r="T348" t="s">
        <v>1</v>
      </c>
      <c r="U348">
        <v>18</v>
      </c>
      <c r="W348">
        <v>-3</v>
      </c>
    </row>
    <row r="349" spans="1:23">
      <c r="A349" s="359">
        <v>342</v>
      </c>
      <c r="B349" s="80">
        <v>54</v>
      </c>
      <c r="C349" t="s">
        <v>119</v>
      </c>
      <c r="D349" s="46">
        <v>32298</v>
      </c>
      <c r="E349" t="s">
        <v>118</v>
      </c>
      <c r="F349" s="45" t="s">
        <v>0</v>
      </c>
      <c r="G349" t="s">
        <v>87</v>
      </c>
      <c r="H349" t="s">
        <v>153</v>
      </c>
      <c r="J349">
        <v>1</v>
      </c>
      <c r="K349">
        <v>0</v>
      </c>
      <c r="L349">
        <v>3</v>
      </c>
      <c r="O349">
        <v>2</v>
      </c>
      <c r="P349" t="s">
        <v>1</v>
      </c>
      <c r="Q349">
        <v>6</v>
      </c>
      <c r="S349">
        <v>11</v>
      </c>
      <c r="T349" t="s">
        <v>1</v>
      </c>
      <c r="U349">
        <v>14</v>
      </c>
      <c r="W349">
        <v>-3</v>
      </c>
    </row>
    <row r="350" spans="1:23">
      <c r="A350" s="359">
        <v>343</v>
      </c>
      <c r="B350" s="80">
        <v>20</v>
      </c>
      <c r="C350" t="s">
        <v>102</v>
      </c>
      <c r="D350" s="46">
        <v>32180</v>
      </c>
      <c r="E350" t="s">
        <v>100</v>
      </c>
      <c r="F350" s="45" t="s">
        <v>0</v>
      </c>
      <c r="G350" t="s">
        <v>94</v>
      </c>
      <c r="H350" t="s">
        <v>153</v>
      </c>
      <c r="J350">
        <v>1</v>
      </c>
      <c r="K350">
        <v>0</v>
      </c>
      <c r="L350">
        <v>3</v>
      </c>
      <c r="O350">
        <v>2</v>
      </c>
      <c r="P350" t="s">
        <v>1</v>
      </c>
      <c r="Q350">
        <v>6</v>
      </c>
      <c r="S350">
        <v>10</v>
      </c>
      <c r="T350" t="s">
        <v>1</v>
      </c>
      <c r="U350">
        <v>13</v>
      </c>
      <c r="W350">
        <v>-3</v>
      </c>
    </row>
    <row r="351" spans="1:23">
      <c r="A351" s="359">
        <v>344</v>
      </c>
      <c r="B351" s="80">
        <v>54</v>
      </c>
      <c r="C351" t="s">
        <v>121</v>
      </c>
      <c r="D351" s="46">
        <v>32298</v>
      </c>
      <c r="E351" t="s">
        <v>118</v>
      </c>
      <c r="F351" s="45" t="s">
        <v>0</v>
      </c>
      <c r="G351" t="s">
        <v>87</v>
      </c>
      <c r="H351" t="s">
        <v>153</v>
      </c>
      <c r="J351">
        <v>1</v>
      </c>
      <c r="K351">
        <v>0</v>
      </c>
      <c r="L351">
        <v>3</v>
      </c>
      <c r="O351">
        <v>2</v>
      </c>
      <c r="P351" t="s">
        <v>1</v>
      </c>
      <c r="Q351">
        <v>6</v>
      </c>
      <c r="S351">
        <v>9</v>
      </c>
      <c r="T351" t="s">
        <v>1</v>
      </c>
      <c r="U351">
        <v>12</v>
      </c>
      <c r="W351">
        <v>-3</v>
      </c>
    </row>
    <row r="352" spans="1:23">
      <c r="A352" s="359">
        <v>345</v>
      </c>
      <c r="B352" s="80">
        <v>12</v>
      </c>
      <c r="C352" t="s">
        <v>148</v>
      </c>
      <c r="D352" s="46">
        <v>32124</v>
      </c>
      <c r="E352" t="s">
        <v>374</v>
      </c>
      <c r="F352" s="45" t="s">
        <v>0</v>
      </c>
      <c r="G352" t="s">
        <v>100</v>
      </c>
      <c r="H352" t="s">
        <v>153</v>
      </c>
      <c r="J352">
        <v>0</v>
      </c>
      <c r="K352">
        <v>2</v>
      </c>
      <c r="L352">
        <v>2</v>
      </c>
      <c r="O352">
        <v>2</v>
      </c>
      <c r="P352" t="s">
        <v>1</v>
      </c>
      <c r="Q352">
        <v>6</v>
      </c>
      <c r="S352">
        <v>21</v>
      </c>
      <c r="T352" t="s">
        <v>1</v>
      </c>
      <c r="U352">
        <v>25</v>
      </c>
      <c r="W352">
        <v>-4</v>
      </c>
    </row>
    <row r="353" spans="1:23">
      <c r="A353" s="359">
        <v>346</v>
      </c>
      <c r="B353" s="80">
        <v>40</v>
      </c>
      <c r="C353" t="s">
        <v>77</v>
      </c>
      <c r="D353" s="46">
        <v>32235</v>
      </c>
      <c r="E353" t="s">
        <v>72</v>
      </c>
      <c r="F353" s="45" t="s">
        <v>0</v>
      </c>
      <c r="G353" t="s">
        <v>118</v>
      </c>
      <c r="H353" t="s">
        <v>153</v>
      </c>
      <c r="J353">
        <v>1</v>
      </c>
      <c r="K353">
        <v>0</v>
      </c>
      <c r="L353">
        <v>3</v>
      </c>
      <c r="O353">
        <v>2</v>
      </c>
      <c r="P353" t="s">
        <v>1</v>
      </c>
      <c r="Q353">
        <v>6</v>
      </c>
      <c r="S353">
        <v>17</v>
      </c>
      <c r="T353" t="s">
        <v>1</v>
      </c>
      <c r="U353">
        <v>21</v>
      </c>
      <c r="W353">
        <v>-4</v>
      </c>
    </row>
    <row r="354" spans="1:23">
      <c r="A354" s="359">
        <v>347</v>
      </c>
      <c r="B354" s="80">
        <v>23</v>
      </c>
      <c r="C354" t="s">
        <v>90</v>
      </c>
      <c r="D354" s="46">
        <v>32193</v>
      </c>
      <c r="E354" t="s">
        <v>87</v>
      </c>
      <c r="F354" s="45" t="s">
        <v>0</v>
      </c>
      <c r="G354" t="s">
        <v>100</v>
      </c>
      <c r="H354" t="s">
        <v>153</v>
      </c>
      <c r="J354">
        <v>0</v>
      </c>
      <c r="K354">
        <v>2</v>
      </c>
      <c r="L354">
        <v>2</v>
      </c>
      <c r="O354">
        <v>2</v>
      </c>
      <c r="P354" t="s">
        <v>1</v>
      </c>
      <c r="Q354">
        <v>6</v>
      </c>
      <c r="S354">
        <v>16</v>
      </c>
      <c r="T354" t="s">
        <v>1</v>
      </c>
      <c r="U354">
        <v>20</v>
      </c>
      <c r="W354">
        <v>-4</v>
      </c>
    </row>
    <row r="355" spans="1:23">
      <c r="A355" s="359">
        <v>348</v>
      </c>
      <c r="B355" s="80">
        <v>5</v>
      </c>
      <c r="C355" t="s">
        <v>146</v>
      </c>
      <c r="D355" s="46">
        <v>32102</v>
      </c>
      <c r="E355" t="s">
        <v>143</v>
      </c>
      <c r="F355" s="45" t="s">
        <v>0</v>
      </c>
      <c r="G355" t="s">
        <v>100</v>
      </c>
      <c r="H355" t="s">
        <v>153</v>
      </c>
      <c r="J355">
        <v>1</v>
      </c>
      <c r="K355">
        <v>0</v>
      </c>
      <c r="L355">
        <v>3</v>
      </c>
      <c r="O355">
        <v>2</v>
      </c>
      <c r="P355" t="s">
        <v>1</v>
      </c>
      <c r="Q355">
        <v>6</v>
      </c>
      <c r="S355">
        <v>16</v>
      </c>
      <c r="T355" t="s">
        <v>1</v>
      </c>
      <c r="U355">
        <v>20</v>
      </c>
      <c r="W355">
        <v>-4</v>
      </c>
    </row>
    <row r="356" spans="1:23">
      <c r="A356" s="359">
        <v>349</v>
      </c>
      <c r="B356" s="80">
        <v>2</v>
      </c>
      <c r="C356" t="s">
        <v>101</v>
      </c>
      <c r="D356" s="46">
        <v>32074</v>
      </c>
      <c r="E356" t="s">
        <v>100</v>
      </c>
      <c r="F356" s="45" t="s">
        <v>0</v>
      </c>
      <c r="G356" t="s">
        <v>113</v>
      </c>
      <c r="H356" t="s">
        <v>153</v>
      </c>
      <c r="J356">
        <v>0</v>
      </c>
      <c r="K356">
        <v>2</v>
      </c>
      <c r="L356">
        <v>2</v>
      </c>
      <c r="O356">
        <v>2</v>
      </c>
      <c r="P356" t="s">
        <v>1</v>
      </c>
      <c r="Q356">
        <v>6</v>
      </c>
      <c r="S356">
        <v>16</v>
      </c>
      <c r="T356" t="s">
        <v>1</v>
      </c>
      <c r="U356">
        <v>20</v>
      </c>
      <c r="W356">
        <v>-4</v>
      </c>
    </row>
    <row r="357" spans="1:23">
      <c r="A357" s="359">
        <v>350</v>
      </c>
      <c r="B357" s="80">
        <v>1</v>
      </c>
      <c r="C357" t="s">
        <v>132</v>
      </c>
      <c r="D357" s="46">
        <v>32054</v>
      </c>
      <c r="E357" t="s">
        <v>133</v>
      </c>
      <c r="F357" s="45" t="s">
        <v>0</v>
      </c>
      <c r="G357" t="s">
        <v>170</v>
      </c>
      <c r="H357" t="s">
        <v>153</v>
      </c>
      <c r="J357">
        <v>1</v>
      </c>
      <c r="K357">
        <v>0</v>
      </c>
      <c r="L357">
        <v>3</v>
      </c>
      <c r="O357">
        <v>2</v>
      </c>
      <c r="P357" t="s">
        <v>1</v>
      </c>
      <c r="Q357">
        <v>6</v>
      </c>
      <c r="S357">
        <v>16</v>
      </c>
      <c r="T357" t="s">
        <v>1</v>
      </c>
      <c r="U357">
        <v>20</v>
      </c>
      <c r="W357">
        <v>-4</v>
      </c>
    </row>
    <row r="358" spans="1:23">
      <c r="A358" s="359">
        <v>351</v>
      </c>
      <c r="B358" s="80">
        <v>12</v>
      </c>
      <c r="C358" t="s">
        <v>99</v>
      </c>
      <c r="D358" s="46">
        <v>32124</v>
      </c>
      <c r="E358" t="s">
        <v>100</v>
      </c>
      <c r="F358" s="45" t="s">
        <v>0</v>
      </c>
      <c r="G358" t="s">
        <v>374</v>
      </c>
      <c r="H358" t="s">
        <v>153</v>
      </c>
      <c r="J358">
        <v>1</v>
      </c>
      <c r="K358">
        <v>0</v>
      </c>
      <c r="L358">
        <v>3</v>
      </c>
      <c r="O358">
        <v>2</v>
      </c>
      <c r="P358" t="s">
        <v>1</v>
      </c>
      <c r="Q358">
        <v>6</v>
      </c>
      <c r="S358">
        <v>14</v>
      </c>
      <c r="T358" t="s">
        <v>1</v>
      </c>
      <c r="U358">
        <v>18</v>
      </c>
      <c r="W358">
        <v>-4</v>
      </c>
    </row>
    <row r="359" spans="1:23">
      <c r="A359" s="359">
        <v>352</v>
      </c>
      <c r="B359" s="80">
        <v>19</v>
      </c>
      <c r="C359" t="s">
        <v>124</v>
      </c>
      <c r="D359" s="46">
        <v>32173</v>
      </c>
      <c r="E359" t="s">
        <v>125</v>
      </c>
      <c r="F359" s="45" t="s">
        <v>0</v>
      </c>
      <c r="G359" t="s">
        <v>94</v>
      </c>
      <c r="H359" t="s">
        <v>153</v>
      </c>
      <c r="J359">
        <v>1</v>
      </c>
      <c r="K359">
        <v>0</v>
      </c>
      <c r="L359">
        <v>3</v>
      </c>
      <c r="O359">
        <v>2</v>
      </c>
      <c r="P359" t="s">
        <v>1</v>
      </c>
      <c r="Q359">
        <v>6</v>
      </c>
      <c r="S359">
        <v>12</v>
      </c>
      <c r="T359" t="s">
        <v>1</v>
      </c>
      <c r="U359">
        <v>16</v>
      </c>
      <c r="W359">
        <v>-4</v>
      </c>
    </row>
    <row r="360" spans="1:23">
      <c r="A360" s="359">
        <v>353</v>
      </c>
      <c r="B360" s="80">
        <v>54</v>
      </c>
      <c r="C360" t="s">
        <v>89</v>
      </c>
      <c r="D360" s="46">
        <v>32298</v>
      </c>
      <c r="E360" t="s">
        <v>87</v>
      </c>
      <c r="F360" s="45" t="s">
        <v>0</v>
      </c>
      <c r="G360" t="s">
        <v>118</v>
      </c>
      <c r="H360" t="s">
        <v>153</v>
      </c>
      <c r="J360">
        <v>1</v>
      </c>
      <c r="K360">
        <v>0</v>
      </c>
      <c r="L360">
        <v>3</v>
      </c>
      <c r="O360">
        <v>2</v>
      </c>
      <c r="P360" t="s">
        <v>1</v>
      </c>
      <c r="Q360">
        <v>6</v>
      </c>
      <c r="S360">
        <v>11</v>
      </c>
      <c r="T360" t="s">
        <v>1</v>
      </c>
      <c r="U360">
        <v>15</v>
      </c>
      <c r="W360">
        <v>-4</v>
      </c>
    </row>
    <row r="361" spans="1:23">
      <c r="A361" s="359">
        <v>354</v>
      </c>
      <c r="B361" s="80">
        <v>26</v>
      </c>
      <c r="C361" t="s">
        <v>108</v>
      </c>
      <c r="D361" s="46">
        <v>32201</v>
      </c>
      <c r="E361" t="s">
        <v>106</v>
      </c>
      <c r="F361" s="45" t="s">
        <v>0</v>
      </c>
      <c r="G361" t="s">
        <v>72</v>
      </c>
      <c r="H361" t="s">
        <v>153</v>
      </c>
      <c r="J361">
        <v>1</v>
      </c>
      <c r="K361">
        <v>0</v>
      </c>
      <c r="L361">
        <v>3</v>
      </c>
      <c r="O361">
        <v>2</v>
      </c>
      <c r="P361" t="s">
        <v>1</v>
      </c>
      <c r="Q361">
        <v>6</v>
      </c>
      <c r="S361">
        <v>14</v>
      </c>
      <c r="T361" t="s">
        <v>1</v>
      </c>
      <c r="U361">
        <v>19</v>
      </c>
      <c r="W361">
        <v>-5</v>
      </c>
    </row>
    <row r="362" spans="1:23">
      <c r="A362" s="359">
        <v>355</v>
      </c>
      <c r="B362" s="80">
        <v>49</v>
      </c>
      <c r="C362" t="s">
        <v>134</v>
      </c>
      <c r="D362" s="46">
        <v>32277</v>
      </c>
      <c r="E362" t="s">
        <v>133</v>
      </c>
      <c r="F362" s="45" t="s">
        <v>0</v>
      </c>
      <c r="G362" t="s">
        <v>100</v>
      </c>
      <c r="H362" t="s">
        <v>153</v>
      </c>
      <c r="J362">
        <v>1</v>
      </c>
      <c r="K362">
        <v>0</v>
      </c>
      <c r="L362">
        <v>3</v>
      </c>
      <c r="O362">
        <v>2</v>
      </c>
      <c r="P362" t="s">
        <v>1</v>
      </c>
      <c r="Q362">
        <v>6</v>
      </c>
      <c r="S362">
        <v>13</v>
      </c>
      <c r="T362" t="s">
        <v>1</v>
      </c>
      <c r="U362">
        <v>18</v>
      </c>
      <c r="W362">
        <v>-5</v>
      </c>
    </row>
    <row r="363" spans="1:23">
      <c r="A363" s="359">
        <v>356</v>
      </c>
      <c r="B363" s="80">
        <v>53</v>
      </c>
      <c r="C363" t="s">
        <v>75</v>
      </c>
      <c r="D363" s="46">
        <v>32297</v>
      </c>
      <c r="E363" t="s">
        <v>72</v>
      </c>
      <c r="F363" s="45" t="s">
        <v>0</v>
      </c>
      <c r="G363" t="s">
        <v>113</v>
      </c>
      <c r="H363" t="s">
        <v>153</v>
      </c>
      <c r="J363">
        <v>0</v>
      </c>
      <c r="K363">
        <v>2</v>
      </c>
      <c r="L363">
        <v>2</v>
      </c>
      <c r="O363">
        <v>2</v>
      </c>
      <c r="P363" t="s">
        <v>1</v>
      </c>
      <c r="Q363">
        <v>6</v>
      </c>
      <c r="S363">
        <v>12</v>
      </c>
      <c r="T363" t="s">
        <v>1</v>
      </c>
      <c r="U363">
        <v>17</v>
      </c>
      <c r="W363">
        <v>-5</v>
      </c>
    </row>
    <row r="364" spans="1:23">
      <c r="A364" s="359">
        <v>357</v>
      </c>
      <c r="B364" s="80">
        <v>6</v>
      </c>
      <c r="C364" t="s">
        <v>99</v>
      </c>
      <c r="D364" s="46">
        <v>32102</v>
      </c>
      <c r="E364" t="s">
        <v>100</v>
      </c>
      <c r="F364" s="45" t="s">
        <v>0</v>
      </c>
      <c r="G364" t="s">
        <v>106</v>
      </c>
      <c r="H364" t="s">
        <v>153</v>
      </c>
      <c r="J364">
        <v>1</v>
      </c>
      <c r="K364">
        <v>0</v>
      </c>
      <c r="L364">
        <v>3</v>
      </c>
      <c r="O364">
        <v>2</v>
      </c>
      <c r="P364" t="s">
        <v>1</v>
      </c>
      <c r="Q364">
        <v>6</v>
      </c>
      <c r="S364">
        <v>12</v>
      </c>
      <c r="T364" t="s">
        <v>1</v>
      </c>
      <c r="U364">
        <v>17</v>
      </c>
      <c r="W364">
        <v>-5</v>
      </c>
    </row>
    <row r="365" spans="1:23">
      <c r="A365" s="359">
        <v>358</v>
      </c>
      <c r="B365" s="80">
        <v>56</v>
      </c>
      <c r="C365" t="s">
        <v>128</v>
      </c>
      <c r="D365" s="46">
        <v>32305</v>
      </c>
      <c r="E365" t="s">
        <v>125</v>
      </c>
      <c r="F365" s="45" t="s">
        <v>0</v>
      </c>
      <c r="G365" t="s">
        <v>106</v>
      </c>
      <c r="H365" t="s">
        <v>153</v>
      </c>
      <c r="J365">
        <v>1</v>
      </c>
      <c r="K365">
        <v>0</v>
      </c>
      <c r="L365">
        <v>3</v>
      </c>
      <c r="O365">
        <v>2</v>
      </c>
      <c r="P365" t="s">
        <v>1</v>
      </c>
      <c r="Q365">
        <v>6</v>
      </c>
      <c r="S365">
        <v>11</v>
      </c>
      <c r="T365" t="s">
        <v>1</v>
      </c>
      <c r="U365">
        <v>16</v>
      </c>
      <c r="W365">
        <v>-5</v>
      </c>
    </row>
    <row r="366" spans="1:23">
      <c r="A366" s="359">
        <v>359</v>
      </c>
      <c r="B366" s="80">
        <v>52</v>
      </c>
      <c r="C366" t="s">
        <v>144</v>
      </c>
      <c r="D366" s="46">
        <v>32291</v>
      </c>
      <c r="E366" t="s">
        <v>143</v>
      </c>
      <c r="F366" s="45" t="s">
        <v>0</v>
      </c>
      <c r="G366" t="s">
        <v>118</v>
      </c>
      <c r="H366" t="s">
        <v>153</v>
      </c>
      <c r="J366">
        <v>1</v>
      </c>
      <c r="K366">
        <v>0</v>
      </c>
      <c r="L366">
        <v>3</v>
      </c>
      <c r="O366">
        <v>2</v>
      </c>
      <c r="P366" t="s">
        <v>1</v>
      </c>
      <c r="Q366">
        <v>6</v>
      </c>
      <c r="S366">
        <v>11</v>
      </c>
      <c r="T366" t="s">
        <v>1</v>
      </c>
      <c r="U366">
        <v>16</v>
      </c>
      <c r="W366">
        <v>-5</v>
      </c>
    </row>
    <row r="367" spans="1:23">
      <c r="A367" s="359">
        <v>360</v>
      </c>
      <c r="B367" s="80">
        <v>31</v>
      </c>
      <c r="C367" t="s">
        <v>132</v>
      </c>
      <c r="D367" s="46">
        <v>32222</v>
      </c>
      <c r="E367" t="s">
        <v>133</v>
      </c>
      <c r="F367" s="45" t="s">
        <v>0</v>
      </c>
      <c r="G367" t="s">
        <v>143</v>
      </c>
      <c r="H367" t="s">
        <v>153</v>
      </c>
      <c r="J367">
        <v>1</v>
      </c>
      <c r="K367">
        <v>0</v>
      </c>
      <c r="L367">
        <v>3</v>
      </c>
      <c r="O367">
        <v>2</v>
      </c>
      <c r="P367" t="s">
        <v>1</v>
      </c>
      <c r="Q367">
        <v>6</v>
      </c>
      <c r="S367">
        <v>11</v>
      </c>
      <c r="T367" t="s">
        <v>1</v>
      </c>
      <c r="U367">
        <v>16</v>
      </c>
      <c r="W367">
        <v>-5</v>
      </c>
    </row>
    <row r="368" spans="1:23">
      <c r="A368" s="359">
        <v>361</v>
      </c>
      <c r="B368" s="80">
        <v>46</v>
      </c>
      <c r="C368" t="s">
        <v>124</v>
      </c>
      <c r="D368" s="46">
        <v>32270</v>
      </c>
      <c r="E368" t="s">
        <v>125</v>
      </c>
      <c r="F368" s="45" t="s">
        <v>0</v>
      </c>
      <c r="G368" t="s">
        <v>87</v>
      </c>
      <c r="H368" t="s">
        <v>153</v>
      </c>
      <c r="J368">
        <v>1</v>
      </c>
      <c r="K368">
        <v>0</v>
      </c>
      <c r="L368">
        <v>3</v>
      </c>
      <c r="O368">
        <v>2</v>
      </c>
      <c r="P368" t="s">
        <v>1</v>
      </c>
      <c r="Q368">
        <v>6</v>
      </c>
      <c r="S368">
        <v>8</v>
      </c>
      <c r="T368" t="s">
        <v>1</v>
      </c>
      <c r="U368">
        <v>13</v>
      </c>
      <c r="W368">
        <v>-5</v>
      </c>
    </row>
    <row r="369" spans="1:23">
      <c r="A369" s="359">
        <v>362</v>
      </c>
      <c r="B369" s="80">
        <v>52</v>
      </c>
      <c r="C369" t="s">
        <v>145</v>
      </c>
      <c r="D369" s="46">
        <v>32291</v>
      </c>
      <c r="E369" t="s">
        <v>143</v>
      </c>
      <c r="F369" s="45" t="s">
        <v>0</v>
      </c>
      <c r="G369" t="s">
        <v>118</v>
      </c>
      <c r="H369" t="s">
        <v>153</v>
      </c>
      <c r="J369">
        <v>1</v>
      </c>
      <c r="K369">
        <v>0</v>
      </c>
      <c r="L369">
        <v>3</v>
      </c>
      <c r="O369">
        <v>2</v>
      </c>
      <c r="P369" t="s">
        <v>1</v>
      </c>
      <c r="Q369">
        <v>6</v>
      </c>
      <c r="S369">
        <v>18</v>
      </c>
      <c r="T369" t="s">
        <v>1</v>
      </c>
      <c r="U369">
        <v>24</v>
      </c>
      <c r="W369">
        <v>-6</v>
      </c>
    </row>
    <row r="370" spans="1:23">
      <c r="A370" s="359">
        <v>363</v>
      </c>
      <c r="B370" s="80">
        <v>9</v>
      </c>
      <c r="C370" t="s">
        <v>140</v>
      </c>
      <c r="D370" s="46">
        <v>32123</v>
      </c>
      <c r="E370" t="s">
        <v>170</v>
      </c>
      <c r="F370" s="45" t="s">
        <v>0</v>
      </c>
      <c r="G370" t="s">
        <v>87</v>
      </c>
      <c r="H370" t="s">
        <v>153</v>
      </c>
      <c r="J370">
        <v>1</v>
      </c>
      <c r="K370">
        <v>0</v>
      </c>
      <c r="L370">
        <v>3</v>
      </c>
      <c r="O370">
        <v>2</v>
      </c>
      <c r="P370" t="s">
        <v>1</v>
      </c>
      <c r="Q370">
        <v>6</v>
      </c>
      <c r="S370">
        <v>16</v>
      </c>
      <c r="T370" t="s">
        <v>1</v>
      </c>
      <c r="U370">
        <v>22</v>
      </c>
      <c r="W370">
        <v>-6</v>
      </c>
    </row>
    <row r="371" spans="1:23">
      <c r="A371" s="359">
        <v>364</v>
      </c>
      <c r="B371" s="80">
        <v>57</v>
      </c>
      <c r="C371" t="s">
        <v>129</v>
      </c>
      <c r="D371" s="46">
        <v>32306</v>
      </c>
      <c r="E371" t="s">
        <v>125</v>
      </c>
      <c r="F371" s="45" t="s">
        <v>0</v>
      </c>
      <c r="G371" t="s">
        <v>113</v>
      </c>
      <c r="H371" t="s">
        <v>153</v>
      </c>
      <c r="J371">
        <v>1</v>
      </c>
      <c r="K371">
        <v>0</v>
      </c>
      <c r="L371">
        <v>3</v>
      </c>
      <c r="O371">
        <v>2</v>
      </c>
      <c r="P371" t="s">
        <v>1</v>
      </c>
      <c r="Q371">
        <v>6</v>
      </c>
      <c r="S371">
        <v>15</v>
      </c>
      <c r="T371" t="s">
        <v>1</v>
      </c>
      <c r="U371">
        <v>21</v>
      </c>
      <c r="W371">
        <v>-6</v>
      </c>
    </row>
    <row r="372" spans="1:23">
      <c r="A372" s="359">
        <v>365</v>
      </c>
      <c r="B372" s="80">
        <v>21</v>
      </c>
      <c r="C372" t="s">
        <v>141</v>
      </c>
      <c r="D372" s="46">
        <v>32186</v>
      </c>
      <c r="E372" t="s">
        <v>170</v>
      </c>
      <c r="F372" s="45" t="s">
        <v>0</v>
      </c>
      <c r="G372" t="s">
        <v>100</v>
      </c>
      <c r="H372" t="s">
        <v>153</v>
      </c>
      <c r="J372">
        <v>1</v>
      </c>
      <c r="K372">
        <v>0</v>
      </c>
      <c r="L372">
        <v>3</v>
      </c>
      <c r="O372">
        <v>2</v>
      </c>
      <c r="P372" t="s">
        <v>1</v>
      </c>
      <c r="Q372">
        <v>6</v>
      </c>
      <c r="S372">
        <v>15</v>
      </c>
      <c r="T372" t="s">
        <v>1</v>
      </c>
      <c r="U372">
        <v>21</v>
      </c>
      <c r="W372">
        <v>-6</v>
      </c>
    </row>
    <row r="373" spans="1:23">
      <c r="A373" s="359">
        <v>366</v>
      </c>
      <c r="B373" s="80">
        <v>51</v>
      </c>
      <c r="C373" t="s">
        <v>99</v>
      </c>
      <c r="D373" s="46">
        <v>32291</v>
      </c>
      <c r="E373" t="s">
        <v>100</v>
      </c>
      <c r="F373" s="45" t="s">
        <v>0</v>
      </c>
      <c r="G373" t="s">
        <v>118</v>
      </c>
      <c r="H373" t="s">
        <v>153</v>
      </c>
      <c r="J373">
        <v>0</v>
      </c>
      <c r="K373">
        <v>2</v>
      </c>
      <c r="L373">
        <v>2</v>
      </c>
      <c r="O373">
        <v>2</v>
      </c>
      <c r="P373" t="s">
        <v>1</v>
      </c>
      <c r="Q373">
        <v>6</v>
      </c>
      <c r="S373">
        <v>12</v>
      </c>
      <c r="T373" t="s">
        <v>1</v>
      </c>
      <c r="U373">
        <v>18</v>
      </c>
      <c r="W373">
        <v>-6</v>
      </c>
    </row>
    <row r="374" spans="1:23">
      <c r="A374" s="359">
        <v>367</v>
      </c>
      <c r="B374" s="80">
        <v>37</v>
      </c>
      <c r="C374" t="s">
        <v>115</v>
      </c>
      <c r="D374" s="46">
        <v>32229</v>
      </c>
      <c r="E374" t="s">
        <v>113</v>
      </c>
      <c r="F374" s="45" t="s">
        <v>0</v>
      </c>
      <c r="G374" t="s">
        <v>143</v>
      </c>
      <c r="H374" t="s">
        <v>153</v>
      </c>
      <c r="J374">
        <v>1</v>
      </c>
      <c r="K374">
        <v>0</v>
      </c>
      <c r="L374">
        <v>3</v>
      </c>
      <c r="O374">
        <v>2</v>
      </c>
      <c r="P374" t="s">
        <v>1</v>
      </c>
      <c r="Q374">
        <v>6</v>
      </c>
      <c r="S374">
        <v>12</v>
      </c>
      <c r="T374" t="s">
        <v>1</v>
      </c>
      <c r="U374">
        <v>18</v>
      </c>
      <c r="W374">
        <v>-6</v>
      </c>
    </row>
    <row r="375" spans="1:23">
      <c r="A375" s="359">
        <v>368</v>
      </c>
      <c r="B375" s="80">
        <v>3</v>
      </c>
      <c r="C375" t="s">
        <v>86</v>
      </c>
      <c r="D375" s="46">
        <v>32096</v>
      </c>
      <c r="E375" t="s">
        <v>374</v>
      </c>
      <c r="F375" s="45" t="s">
        <v>0</v>
      </c>
      <c r="G375" t="s">
        <v>94</v>
      </c>
      <c r="H375" t="s">
        <v>153</v>
      </c>
      <c r="J375">
        <v>1</v>
      </c>
      <c r="K375">
        <v>0</v>
      </c>
      <c r="L375">
        <v>3</v>
      </c>
      <c r="O375">
        <v>2</v>
      </c>
      <c r="P375" t="s">
        <v>1</v>
      </c>
      <c r="Q375">
        <v>6</v>
      </c>
      <c r="S375">
        <v>12</v>
      </c>
      <c r="T375" t="s">
        <v>1</v>
      </c>
      <c r="U375">
        <v>18</v>
      </c>
      <c r="W375">
        <v>-6</v>
      </c>
    </row>
    <row r="376" spans="1:23">
      <c r="A376" s="359">
        <v>369</v>
      </c>
      <c r="B376" s="80">
        <v>51</v>
      </c>
      <c r="C376" t="s">
        <v>103</v>
      </c>
      <c r="D376" s="46">
        <v>32291</v>
      </c>
      <c r="E376" t="s">
        <v>100</v>
      </c>
      <c r="F376" s="45" t="s">
        <v>0</v>
      </c>
      <c r="G376" t="s">
        <v>118</v>
      </c>
      <c r="H376" t="s">
        <v>153</v>
      </c>
      <c r="J376">
        <v>0</v>
      </c>
      <c r="K376">
        <v>2</v>
      </c>
      <c r="L376">
        <v>2</v>
      </c>
      <c r="O376">
        <v>2</v>
      </c>
      <c r="P376" t="s">
        <v>1</v>
      </c>
      <c r="Q376">
        <v>6</v>
      </c>
      <c r="S376">
        <v>10</v>
      </c>
      <c r="T376" t="s">
        <v>1</v>
      </c>
      <c r="U376">
        <v>16</v>
      </c>
      <c r="W376">
        <v>-6</v>
      </c>
    </row>
    <row r="377" spans="1:23">
      <c r="A377" s="359">
        <v>370</v>
      </c>
      <c r="B377" s="80">
        <v>48</v>
      </c>
      <c r="C377" t="s">
        <v>144</v>
      </c>
      <c r="D377" s="46">
        <v>32277</v>
      </c>
      <c r="E377" t="s">
        <v>143</v>
      </c>
      <c r="F377" s="45" t="s">
        <v>0</v>
      </c>
      <c r="G377" t="s">
        <v>72</v>
      </c>
      <c r="H377" t="s">
        <v>153</v>
      </c>
      <c r="J377">
        <v>1</v>
      </c>
      <c r="K377">
        <v>0</v>
      </c>
      <c r="L377">
        <v>3</v>
      </c>
      <c r="O377">
        <v>2</v>
      </c>
      <c r="P377" t="s">
        <v>1</v>
      </c>
      <c r="Q377">
        <v>6</v>
      </c>
      <c r="S377">
        <v>15</v>
      </c>
      <c r="T377" t="s">
        <v>1</v>
      </c>
      <c r="U377">
        <v>22</v>
      </c>
      <c r="W377">
        <v>-7</v>
      </c>
    </row>
    <row r="378" spans="1:23">
      <c r="A378" s="359">
        <v>371</v>
      </c>
      <c r="B378" s="80">
        <v>5</v>
      </c>
      <c r="C378" t="s">
        <v>99</v>
      </c>
      <c r="D378" s="46">
        <v>32102</v>
      </c>
      <c r="E378" t="s">
        <v>100</v>
      </c>
      <c r="F378" s="45" t="s">
        <v>0</v>
      </c>
      <c r="G378" t="s">
        <v>143</v>
      </c>
      <c r="H378" t="s">
        <v>153</v>
      </c>
      <c r="J378">
        <v>1</v>
      </c>
      <c r="K378">
        <v>0</v>
      </c>
      <c r="L378">
        <v>3</v>
      </c>
      <c r="O378">
        <v>2</v>
      </c>
      <c r="P378" t="s">
        <v>1</v>
      </c>
      <c r="Q378">
        <v>6</v>
      </c>
      <c r="S378">
        <v>15</v>
      </c>
      <c r="T378" t="s">
        <v>1</v>
      </c>
      <c r="U378">
        <v>22</v>
      </c>
      <c r="W378">
        <v>-7</v>
      </c>
    </row>
    <row r="379" spans="1:23">
      <c r="A379" s="359">
        <v>372</v>
      </c>
      <c r="B379" s="80">
        <v>40</v>
      </c>
      <c r="C379" t="s">
        <v>76</v>
      </c>
      <c r="D379" s="46">
        <v>32235</v>
      </c>
      <c r="E379" t="s">
        <v>72</v>
      </c>
      <c r="F379" s="45" t="s">
        <v>0</v>
      </c>
      <c r="G379" t="s">
        <v>118</v>
      </c>
      <c r="H379" t="s">
        <v>153</v>
      </c>
      <c r="J379">
        <v>1</v>
      </c>
      <c r="K379">
        <v>0</v>
      </c>
      <c r="L379">
        <v>3</v>
      </c>
      <c r="O379">
        <v>2</v>
      </c>
      <c r="P379" t="s">
        <v>1</v>
      </c>
      <c r="Q379">
        <v>6</v>
      </c>
      <c r="S379">
        <v>13</v>
      </c>
      <c r="T379" t="s">
        <v>1</v>
      </c>
      <c r="U379">
        <v>20</v>
      </c>
      <c r="W379">
        <v>-7</v>
      </c>
    </row>
    <row r="380" spans="1:23">
      <c r="A380" s="359">
        <v>373</v>
      </c>
      <c r="B380" s="80">
        <v>39</v>
      </c>
      <c r="C380" t="s">
        <v>140</v>
      </c>
      <c r="D380" s="46">
        <v>32235</v>
      </c>
      <c r="E380" t="s">
        <v>170</v>
      </c>
      <c r="F380" s="45" t="s">
        <v>0</v>
      </c>
      <c r="G380" t="s">
        <v>118</v>
      </c>
      <c r="H380" t="s">
        <v>153</v>
      </c>
      <c r="J380">
        <v>1</v>
      </c>
      <c r="K380">
        <v>0</v>
      </c>
      <c r="L380">
        <v>3</v>
      </c>
      <c r="O380">
        <v>2</v>
      </c>
      <c r="P380" t="s">
        <v>1</v>
      </c>
      <c r="Q380">
        <v>6</v>
      </c>
      <c r="S380">
        <v>12</v>
      </c>
      <c r="T380" t="s">
        <v>1</v>
      </c>
      <c r="U380">
        <v>19</v>
      </c>
      <c r="W380">
        <v>-7</v>
      </c>
    </row>
    <row r="381" spans="1:23">
      <c r="A381" s="359">
        <v>374</v>
      </c>
      <c r="B381" s="80">
        <v>10</v>
      </c>
      <c r="C381" t="s">
        <v>95</v>
      </c>
      <c r="D381" s="46">
        <v>32123</v>
      </c>
      <c r="E381" t="s">
        <v>94</v>
      </c>
      <c r="F381" s="45" t="s">
        <v>0</v>
      </c>
      <c r="G381" t="s">
        <v>87</v>
      </c>
      <c r="H381" t="s">
        <v>153</v>
      </c>
      <c r="J381">
        <v>0</v>
      </c>
      <c r="K381">
        <v>2</v>
      </c>
      <c r="L381">
        <v>2</v>
      </c>
      <c r="O381">
        <v>2</v>
      </c>
      <c r="P381" t="s">
        <v>1</v>
      </c>
      <c r="Q381">
        <v>6</v>
      </c>
      <c r="S381">
        <v>12</v>
      </c>
      <c r="T381" t="s">
        <v>1</v>
      </c>
      <c r="U381">
        <v>19</v>
      </c>
      <c r="W381">
        <v>-7</v>
      </c>
    </row>
    <row r="382" spans="1:23">
      <c r="A382" s="359">
        <v>375</v>
      </c>
      <c r="B382" s="80">
        <v>56</v>
      </c>
      <c r="C382" t="s">
        <v>152</v>
      </c>
      <c r="D382" s="46">
        <v>32305</v>
      </c>
      <c r="E382" t="s">
        <v>125</v>
      </c>
      <c r="F382" s="45" t="s">
        <v>0</v>
      </c>
      <c r="G382" t="s">
        <v>106</v>
      </c>
      <c r="H382" t="s">
        <v>153</v>
      </c>
      <c r="J382">
        <v>1</v>
      </c>
      <c r="K382">
        <v>0</v>
      </c>
      <c r="L382">
        <v>3</v>
      </c>
      <c r="O382">
        <v>2</v>
      </c>
      <c r="P382" t="s">
        <v>1</v>
      </c>
      <c r="Q382">
        <v>6</v>
      </c>
      <c r="S382">
        <v>11</v>
      </c>
      <c r="T382" t="s">
        <v>1</v>
      </c>
      <c r="U382">
        <v>18</v>
      </c>
      <c r="W382">
        <v>-7</v>
      </c>
    </row>
    <row r="383" spans="1:23">
      <c r="A383" s="359">
        <v>376</v>
      </c>
      <c r="B383" s="80">
        <v>35</v>
      </c>
      <c r="C383" t="s">
        <v>146</v>
      </c>
      <c r="D383" s="46">
        <v>32228</v>
      </c>
      <c r="E383" t="s">
        <v>143</v>
      </c>
      <c r="F383" s="45" t="s">
        <v>0</v>
      </c>
      <c r="G383" t="s">
        <v>106</v>
      </c>
      <c r="H383" t="s">
        <v>153</v>
      </c>
      <c r="J383">
        <v>1</v>
      </c>
      <c r="K383">
        <v>0</v>
      </c>
      <c r="L383">
        <v>3</v>
      </c>
      <c r="O383">
        <v>2</v>
      </c>
      <c r="P383" t="s">
        <v>1</v>
      </c>
      <c r="Q383">
        <v>6</v>
      </c>
      <c r="S383">
        <v>11</v>
      </c>
      <c r="T383" t="s">
        <v>1</v>
      </c>
      <c r="U383">
        <v>18</v>
      </c>
      <c r="W383">
        <v>-7</v>
      </c>
    </row>
    <row r="384" spans="1:23">
      <c r="A384" s="359">
        <v>377</v>
      </c>
      <c r="B384" s="80">
        <v>9</v>
      </c>
      <c r="C384" t="s">
        <v>139</v>
      </c>
      <c r="D384" s="46">
        <v>32123</v>
      </c>
      <c r="E384" t="s">
        <v>170</v>
      </c>
      <c r="F384" s="45" t="s">
        <v>0</v>
      </c>
      <c r="G384" t="s">
        <v>87</v>
      </c>
      <c r="H384" t="s">
        <v>153</v>
      </c>
      <c r="J384">
        <v>1</v>
      </c>
      <c r="K384">
        <v>0</v>
      </c>
      <c r="L384">
        <v>3</v>
      </c>
      <c r="O384">
        <v>2</v>
      </c>
      <c r="P384" t="s">
        <v>1</v>
      </c>
      <c r="Q384">
        <v>6</v>
      </c>
      <c r="S384">
        <v>15</v>
      </c>
      <c r="T384" t="s">
        <v>1</v>
      </c>
      <c r="U384">
        <v>23</v>
      </c>
      <c r="W384">
        <v>-8</v>
      </c>
    </row>
    <row r="385" spans="1:23">
      <c r="A385" s="359">
        <v>378</v>
      </c>
      <c r="B385" s="80">
        <v>50</v>
      </c>
      <c r="C385" t="s">
        <v>86</v>
      </c>
      <c r="D385" s="46">
        <v>32291</v>
      </c>
      <c r="E385" t="s">
        <v>374</v>
      </c>
      <c r="F385" s="45" t="s">
        <v>0</v>
      </c>
      <c r="G385" t="s">
        <v>87</v>
      </c>
      <c r="H385" t="s">
        <v>153</v>
      </c>
      <c r="J385">
        <v>1</v>
      </c>
      <c r="K385">
        <v>0</v>
      </c>
      <c r="L385">
        <v>3</v>
      </c>
      <c r="O385">
        <v>2</v>
      </c>
      <c r="P385" t="s">
        <v>1</v>
      </c>
      <c r="Q385">
        <v>6</v>
      </c>
      <c r="S385">
        <v>12</v>
      </c>
      <c r="T385" t="s">
        <v>1</v>
      </c>
      <c r="U385">
        <v>20</v>
      </c>
      <c r="W385">
        <v>-8</v>
      </c>
    </row>
    <row r="386" spans="1:23">
      <c r="A386" s="359">
        <v>379</v>
      </c>
      <c r="B386" s="80">
        <v>25</v>
      </c>
      <c r="C386" t="s">
        <v>77</v>
      </c>
      <c r="D386" s="46">
        <v>32193</v>
      </c>
      <c r="E386" t="s">
        <v>72</v>
      </c>
      <c r="F386" s="45" t="s">
        <v>0</v>
      </c>
      <c r="G386" t="s">
        <v>125</v>
      </c>
      <c r="H386" t="s">
        <v>153</v>
      </c>
      <c r="J386">
        <v>0</v>
      </c>
      <c r="K386">
        <v>2</v>
      </c>
      <c r="L386">
        <v>2</v>
      </c>
      <c r="O386">
        <v>2</v>
      </c>
      <c r="P386" t="s">
        <v>1</v>
      </c>
      <c r="Q386">
        <v>6</v>
      </c>
      <c r="S386">
        <v>12</v>
      </c>
      <c r="T386" t="s">
        <v>1</v>
      </c>
      <c r="U386">
        <v>20</v>
      </c>
      <c r="W386">
        <v>-8</v>
      </c>
    </row>
    <row r="387" spans="1:23">
      <c r="A387" s="359">
        <v>380</v>
      </c>
      <c r="B387" s="80">
        <v>18</v>
      </c>
      <c r="C387" t="s">
        <v>141</v>
      </c>
      <c r="D387" s="46">
        <v>32159</v>
      </c>
      <c r="E387" t="s">
        <v>170</v>
      </c>
      <c r="F387" s="45" t="s">
        <v>0</v>
      </c>
      <c r="G387" t="s">
        <v>72</v>
      </c>
      <c r="H387" t="s">
        <v>153</v>
      </c>
      <c r="J387">
        <v>1</v>
      </c>
      <c r="K387">
        <v>0</v>
      </c>
      <c r="L387">
        <v>3</v>
      </c>
      <c r="O387">
        <v>2</v>
      </c>
      <c r="P387" t="s">
        <v>1</v>
      </c>
      <c r="Q387">
        <v>6</v>
      </c>
      <c r="S387">
        <v>11</v>
      </c>
      <c r="T387" t="s">
        <v>1</v>
      </c>
      <c r="U387">
        <v>19</v>
      </c>
      <c r="W387">
        <v>-8</v>
      </c>
    </row>
    <row r="388" spans="1:23">
      <c r="A388" s="359">
        <v>381</v>
      </c>
      <c r="B388" s="80">
        <v>41</v>
      </c>
      <c r="C388" t="s">
        <v>119</v>
      </c>
      <c r="D388" s="46">
        <v>32236</v>
      </c>
      <c r="E388" t="s">
        <v>118</v>
      </c>
      <c r="F388" s="45" t="s">
        <v>0</v>
      </c>
      <c r="G388" t="s">
        <v>94</v>
      </c>
      <c r="H388" t="s">
        <v>153</v>
      </c>
      <c r="J388">
        <v>1</v>
      </c>
      <c r="K388">
        <v>0</v>
      </c>
      <c r="L388">
        <v>3</v>
      </c>
      <c r="O388">
        <v>2</v>
      </c>
      <c r="P388" t="s">
        <v>1</v>
      </c>
      <c r="Q388">
        <v>6</v>
      </c>
      <c r="S388">
        <v>18</v>
      </c>
      <c r="T388" t="s">
        <v>1</v>
      </c>
      <c r="U388">
        <v>27</v>
      </c>
      <c r="W388">
        <v>-9</v>
      </c>
    </row>
    <row r="389" spans="1:23">
      <c r="A389" s="359">
        <v>382</v>
      </c>
      <c r="B389" s="80">
        <v>40</v>
      </c>
      <c r="C389" t="s">
        <v>121</v>
      </c>
      <c r="D389" s="46">
        <v>32235</v>
      </c>
      <c r="E389" t="s">
        <v>118</v>
      </c>
      <c r="F389" s="45" t="s">
        <v>0</v>
      </c>
      <c r="G389" t="s">
        <v>72</v>
      </c>
      <c r="H389" t="s">
        <v>153</v>
      </c>
      <c r="J389">
        <v>1</v>
      </c>
      <c r="K389">
        <v>0</v>
      </c>
      <c r="L389">
        <v>3</v>
      </c>
      <c r="O389">
        <v>2</v>
      </c>
      <c r="P389" t="s">
        <v>1</v>
      </c>
      <c r="Q389">
        <v>6</v>
      </c>
      <c r="S389">
        <v>18</v>
      </c>
      <c r="T389" t="s">
        <v>1</v>
      </c>
      <c r="U389">
        <v>27</v>
      </c>
      <c r="W389">
        <v>-9</v>
      </c>
    </row>
    <row r="390" spans="1:23">
      <c r="A390" s="359">
        <v>383</v>
      </c>
      <c r="B390" s="80">
        <v>21</v>
      </c>
      <c r="C390" t="s">
        <v>99</v>
      </c>
      <c r="D390" s="46">
        <v>32186</v>
      </c>
      <c r="E390" t="s">
        <v>100</v>
      </c>
      <c r="F390" s="45" t="s">
        <v>0</v>
      </c>
      <c r="G390" t="s">
        <v>170</v>
      </c>
      <c r="H390" t="s">
        <v>153</v>
      </c>
      <c r="J390">
        <v>0</v>
      </c>
      <c r="K390">
        <v>2</v>
      </c>
      <c r="L390">
        <v>2</v>
      </c>
      <c r="O390">
        <v>2</v>
      </c>
      <c r="P390" t="s">
        <v>1</v>
      </c>
      <c r="Q390">
        <v>6</v>
      </c>
      <c r="S390">
        <v>16</v>
      </c>
      <c r="T390" t="s">
        <v>1</v>
      </c>
      <c r="U390">
        <v>25</v>
      </c>
      <c r="W390">
        <v>-9</v>
      </c>
    </row>
    <row r="391" spans="1:23">
      <c r="A391" s="359">
        <v>384</v>
      </c>
      <c r="B391" s="80">
        <v>19</v>
      </c>
      <c r="C391" t="s">
        <v>129</v>
      </c>
      <c r="D391" s="46">
        <v>32173</v>
      </c>
      <c r="E391" t="s">
        <v>125</v>
      </c>
      <c r="F391" s="45" t="s">
        <v>0</v>
      </c>
      <c r="G391" t="s">
        <v>94</v>
      </c>
      <c r="H391" t="s">
        <v>153</v>
      </c>
      <c r="J391">
        <v>1</v>
      </c>
      <c r="K391">
        <v>0</v>
      </c>
      <c r="L391">
        <v>3</v>
      </c>
      <c r="O391">
        <v>2</v>
      </c>
      <c r="P391" t="s">
        <v>1</v>
      </c>
      <c r="Q391">
        <v>6</v>
      </c>
      <c r="S391">
        <v>13</v>
      </c>
      <c r="T391" t="s">
        <v>1</v>
      </c>
      <c r="U391">
        <v>22</v>
      </c>
      <c r="W391">
        <v>-9</v>
      </c>
    </row>
    <row r="392" spans="1:23">
      <c r="A392" s="359">
        <v>385</v>
      </c>
      <c r="B392" s="80">
        <v>15</v>
      </c>
      <c r="C392" t="s">
        <v>99</v>
      </c>
      <c r="D392" s="46">
        <v>32158</v>
      </c>
      <c r="E392" t="s">
        <v>100</v>
      </c>
      <c r="F392" s="45" t="s">
        <v>0</v>
      </c>
      <c r="G392" t="s">
        <v>72</v>
      </c>
      <c r="H392" t="s">
        <v>153</v>
      </c>
      <c r="J392">
        <v>1</v>
      </c>
      <c r="K392">
        <v>0</v>
      </c>
      <c r="L392">
        <v>3</v>
      </c>
      <c r="O392">
        <v>2</v>
      </c>
      <c r="P392" t="s">
        <v>1</v>
      </c>
      <c r="Q392">
        <v>6</v>
      </c>
      <c r="S392">
        <v>10</v>
      </c>
      <c r="T392" t="s">
        <v>1</v>
      </c>
      <c r="U392">
        <v>19</v>
      </c>
      <c r="W392">
        <v>-9</v>
      </c>
    </row>
    <row r="393" spans="1:23">
      <c r="A393" s="359">
        <v>386</v>
      </c>
      <c r="B393" s="80">
        <v>14</v>
      </c>
      <c r="C393" t="s">
        <v>135</v>
      </c>
      <c r="D393" s="46">
        <v>32152</v>
      </c>
      <c r="E393" t="s">
        <v>133</v>
      </c>
      <c r="F393" s="45" t="s">
        <v>0</v>
      </c>
      <c r="G393" t="s">
        <v>72</v>
      </c>
      <c r="H393" t="s">
        <v>153</v>
      </c>
      <c r="J393">
        <v>1</v>
      </c>
      <c r="K393">
        <v>0</v>
      </c>
      <c r="L393">
        <v>3</v>
      </c>
      <c r="O393">
        <v>2</v>
      </c>
      <c r="P393" t="s">
        <v>1</v>
      </c>
      <c r="Q393">
        <v>6</v>
      </c>
      <c r="S393">
        <v>10</v>
      </c>
      <c r="T393" t="s">
        <v>1</v>
      </c>
      <c r="U393">
        <v>19</v>
      </c>
      <c r="W393">
        <v>-9</v>
      </c>
    </row>
    <row r="394" spans="1:23">
      <c r="A394" s="359">
        <v>387</v>
      </c>
      <c r="B394" s="80">
        <v>42</v>
      </c>
      <c r="C394" t="s">
        <v>121</v>
      </c>
      <c r="D394" s="46">
        <v>32236</v>
      </c>
      <c r="E394" t="s">
        <v>118</v>
      </c>
      <c r="F394" s="45" t="s">
        <v>0</v>
      </c>
      <c r="G394" t="s">
        <v>125</v>
      </c>
      <c r="H394" t="s">
        <v>153</v>
      </c>
      <c r="J394">
        <v>0</v>
      </c>
      <c r="K394">
        <v>2</v>
      </c>
      <c r="L394">
        <v>2</v>
      </c>
      <c r="O394">
        <v>2</v>
      </c>
      <c r="P394" t="s">
        <v>1</v>
      </c>
      <c r="Q394">
        <v>6</v>
      </c>
      <c r="S394">
        <v>9</v>
      </c>
      <c r="T394" t="s">
        <v>1</v>
      </c>
      <c r="U394">
        <v>18</v>
      </c>
      <c r="W394">
        <v>-9</v>
      </c>
    </row>
    <row r="395" spans="1:23">
      <c r="A395" s="359">
        <v>388</v>
      </c>
      <c r="B395" s="80">
        <v>42</v>
      </c>
      <c r="C395" t="s">
        <v>128</v>
      </c>
      <c r="D395" s="46">
        <v>32236</v>
      </c>
      <c r="E395" t="s">
        <v>125</v>
      </c>
      <c r="F395" s="45" t="s">
        <v>0</v>
      </c>
      <c r="G395" t="s">
        <v>118</v>
      </c>
      <c r="H395" t="s">
        <v>153</v>
      </c>
      <c r="J395">
        <v>0</v>
      </c>
      <c r="K395">
        <v>2</v>
      </c>
      <c r="L395">
        <v>2</v>
      </c>
      <c r="O395">
        <v>2</v>
      </c>
      <c r="P395" t="s">
        <v>1</v>
      </c>
      <c r="Q395">
        <v>6</v>
      </c>
      <c r="S395">
        <v>13</v>
      </c>
      <c r="T395" t="s">
        <v>1</v>
      </c>
      <c r="U395">
        <v>23</v>
      </c>
      <c r="W395">
        <v>-10</v>
      </c>
    </row>
    <row r="396" spans="1:23">
      <c r="A396" s="359">
        <v>389</v>
      </c>
      <c r="B396" s="80">
        <v>19</v>
      </c>
      <c r="C396" t="s">
        <v>128</v>
      </c>
      <c r="D396" s="46">
        <v>32173</v>
      </c>
      <c r="E396" t="s">
        <v>125</v>
      </c>
      <c r="F396" s="45" t="s">
        <v>0</v>
      </c>
      <c r="G396" t="s">
        <v>94</v>
      </c>
      <c r="H396" t="s">
        <v>153</v>
      </c>
      <c r="J396">
        <v>1</v>
      </c>
      <c r="K396">
        <v>0</v>
      </c>
      <c r="L396">
        <v>3</v>
      </c>
      <c r="O396">
        <v>2</v>
      </c>
      <c r="P396" t="s">
        <v>1</v>
      </c>
      <c r="Q396">
        <v>6</v>
      </c>
      <c r="S396">
        <v>13</v>
      </c>
      <c r="T396" t="s">
        <v>1</v>
      </c>
      <c r="U396">
        <v>23</v>
      </c>
      <c r="W396">
        <v>-10</v>
      </c>
    </row>
    <row r="397" spans="1:23">
      <c r="A397" s="359">
        <v>390</v>
      </c>
      <c r="B397" s="80">
        <v>15</v>
      </c>
      <c r="C397" t="s">
        <v>76</v>
      </c>
      <c r="D397" s="46">
        <v>32158</v>
      </c>
      <c r="E397" t="s">
        <v>72</v>
      </c>
      <c r="F397" s="45" t="s">
        <v>0</v>
      </c>
      <c r="G397" t="s">
        <v>100</v>
      </c>
      <c r="H397" t="s">
        <v>153</v>
      </c>
      <c r="J397">
        <v>1</v>
      </c>
      <c r="K397">
        <v>0</v>
      </c>
      <c r="L397">
        <v>3</v>
      </c>
      <c r="O397">
        <v>2</v>
      </c>
      <c r="P397" t="s">
        <v>1</v>
      </c>
      <c r="Q397">
        <v>6</v>
      </c>
      <c r="S397">
        <v>13</v>
      </c>
      <c r="T397" t="s">
        <v>1</v>
      </c>
      <c r="U397">
        <v>24</v>
      </c>
      <c r="W397">
        <v>-11</v>
      </c>
    </row>
    <row r="398" spans="1:23">
      <c r="A398" s="359">
        <v>391</v>
      </c>
      <c r="B398" s="80">
        <v>48</v>
      </c>
      <c r="C398" t="s">
        <v>146</v>
      </c>
      <c r="D398" s="46">
        <v>32277</v>
      </c>
      <c r="E398" t="s">
        <v>143</v>
      </c>
      <c r="F398" s="45" t="s">
        <v>0</v>
      </c>
      <c r="G398" t="s">
        <v>72</v>
      </c>
      <c r="H398" t="s">
        <v>153</v>
      </c>
      <c r="J398">
        <v>1</v>
      </c>
      <c r="K398">
        <v>0</v>
      </c>
      <c r="L398">
        <v>3</v>
      </c>
      <c r="O398">
        <v>2</v>
      </c>
      <c r="P398" t="s">
        <v>1</v>
      </c>
      <c r="Q398">
        <v>6</v>
      </c>
      <c r="S398">
        <v>6</v>
      </c>
      <c r="T398" t="s">
        <v>1</v>
      </c>
      <c r="U398">
        <v>21</v>
      </c>
      <c r="W398">
        <v>-15</v>
      </c>
    </row>
    <row r="399" spans="1:23">
      <c r="A399" s="359">
        <v>392</v>
      </c>
      <c r="B399" s="80">
        <v>45</v>
      </c>
      <c r="C399" t="s">
        <v>76</v>
      </c>
      <c r="D399" s="46">
        <v>32270</v>
      </c>
      <c r="E399" t="s">
        <v>72</v>
      </c>
      <c r="F399" s="45" t="s">
        <v>0</v>
      </c>
      <c r="G399" t="s">
        <v>87</v>
      </c>
      <c r="H399" t="s">
        <v>153</v>
      </c>
      <c r="J399">
        <v>1</v>
      </c>
      <c r="K399">
        <v>0</v>
      </c>
      <c r="L399">
        <v>3</v>
      </c>
      <c r="O399">
        <v>2</v>
      </c>
      <c r="P399" t="s">
        <v>1</v>
      </c>
      <c r="Q399">
        <v>6</v>
      </c>
      <c r="S399">
        <v>15</v>
      </c>
      <c r="T399" t="s">
        <v>1</v>
      </c>
      <c r="U399">
        <v>31</v>
      </c>
      <c r="W399">
        <v>-16</v>
      </c>
    </row>
    <row r="400" spans="1:23">
      <c r="A400" s="359">
        <v>393</v>
      </c>
      <c r="B400" s="80">
        <v>22</v>
      </c>
      <c r="C400" t="s">
        <v>85</v>
      </c>
      <c r="D400" s="46">
        <v>32187</v>
      </c>
      <c r="E400" t="s">
        <v>374</v>
      </c>
      <c r="F400" s="45" t="s">
        <v>0</v>
      </c>
      <c r="G400" t="s">
        <v>72</v>
      </c>
      <c r="H400" t="s">
        <v>153</v>
      </c>
      <c r="J400">
        <v>1</v>
      </c>
      <c r="K400">
        <v>0</v>
      </c>
      <c r="L400">
        <v>3</v>
      </c>
      <c r="O400">
        <v>2</v>
      </c>
      <c r="P400" t="s">
        <v>1</v>
      </c>
      <c r="Q400">
        <v>6</v>
      </c>
      <c r="S400">
        <v>13</v>
      </c>
      <c r="T400" t="s">
        <v>1</v>
      </c>
      <c r="U400">
        <v>29</v>
      </c>
      <c r="W400">
        <v>-16</v>
      </c>
    </row>
    <row r="401" spans="1:23">
      <c r="A401" s="359">
        <v>394</v>
      </c>
      <c r="B401" s="80">
        <v>24</v>
      </c>
      <c r="C401" t="s">
        <v>73</v>
      </c>
      <c r="D401" s="46">
        <v>32193</v>
      </c>
      <c r="E401" t="s">
        <v>72</v>
      </c>
      <c r="F401" s="45" t="s">
        <v>0</v>
      </c>
      <c r="G401" t="s">
        <v>94</v>
      </c>
      <c r="H401" t="s">
        <v>153</v>
      </c>
      <c r="J401">
        <v>0</v>
      </c>
      <c r="K401">
        <v>1</v>
      </c>
      <c r="L401">
        <v>3</v>
      </c>
      <c r="O401">
        <v>1</v>
      </c>
      <c r="P401" t="s">
        <v>1</v>
      </c>
      <c r="Q401">
        <v>7</v>
      </c>
      <c r="S401">
        <v>16</v>
      </c>
      <c r="T401" t="s">
        <v>1</v>
      </c>
      <c r="U401">
        <v>20</v>
      </c>
      <c r="W401">
        <v>-4</v>
      </c>
    </row>
    <row r="402" spans="1:23">
      <c r="A402" s="359">
        <v>395</v>
      </c>
      <c r="B402" s="80">
        <v>58</v>
      </c>
      <c r="C402" t="s">
        <v>120</v>
      </c>
      <c r="D402" s="46">
        <v>32306</v>
      </c>
      <c r="E402" t="s">
        <v>118</v>
      </c>
      <c r="F402" s="45" t="s">
        <v>0</v>
      </c>
      <c r="G402" t="s">
        <v>113</v>
      </c>
      <c r="H402" t="s">
        <v>153</v>
      </c>
      <c r="J402">
        <v>0</v>
      </c>
      <c r="K402">
        <v>1</v>
      </c>
      <c r="L402">
        <v>3</v>
      </c>
      <c r="O402">
        <v>1</v>
      </c>
      <c r="P402" t="s">
        <v>1</v>
      </c>
      <c r="Q402">
        <v>7</v>
      </c>
      <c r="S402">
        <v>15</v>
      </c>
      <c r="T402" t="s">
        <v>1</v>
      </c>
      <c r="U402">
        <v>20</v>
      </c>
      <c r="W402">
        <v>-5</v>
      </c>
    </row>
    <row r="403" spans="1:23">
      <c r="A403" s="359">
        <v>396</v>
      </c>
      <c r="B403" s="80">
        <v>43</v>
      </c>
      <c r="C403" t="s">
        <v>97</v>
      </c>
      <c r="D403" s="46">
        <v>32243</v>
      </c>
      <c r="E403" t="s">
        <v>94</v>
      </c>
      <c r="F403" s="45" t="s">
        <v>0</v>
      </c>
      <c r="G403" t="s">
        <v>106</v>
      </c>
      <c r="H403" t="s">
        <v>153</v>
      </c>
      <c r="J403">
        <v>0</v>
      </c>
      <c r="K403">
        <v>1</v>
      </c>
      <c r="L403">
        <v>3</v>
      </c>
      <c r="O403">
        <v>1</v>
      </c>
      <c r="P403" t="s">
        <v>1</v>
      </c>
      <c r="Q403">
        <v>7</v>
      </c>
      <c r="S403">
        <v>15</v>
      </c>
      <c r="T403" t="s">
        <v>1</v>
      </c>
      <c r="U403">
        <v>20</v>
      </c>
      <c r="W403">
        <v>-5</v>
      </c>
    </row>
    <row r="404" spans="1:23">
      <c r="A404" s="359">
        <v>397</v>
      </c>
      <c r="B404" s="80">
        <v>10</v>
      </c>
      <c r="C404" t="s">
        <v>91</v>
      </c>
      <c r="D404" s="46">
        <v>32123</v>
      </c>
      <c r="E404" t="s">
        <v>87</v>
      </c>
      <c r="F404" s="45" t="s">
        <v>0</v>
      </c>
      <c r="G404" t="s">
        <v>94</v>
      </c>
      <c r="H404" t="s">
        <v>153</v>
      </c>
      <c r="J404">
        <v>0</v>
      </c>
      <c r="K404">
        <v>1</v>
      </c>
      <c r="L404">
        <v>3</v>
      </c>
      <c r="O404">
        <v>1</v>
      </c>
      <c r="P404" t="s">
        <v>1</v>
      </c>
      <c r="Q404">
        <v>7</v>
      </c>
      <c r="S404">
        <v>14</v>
      </c>
      <c r="T404" t="s">
        <v>1</v>
      </c>
      <c r="U404">
        <v>19</v>
      </c>
      <c r="W404">
        <v>-5</v>
      </c>
    </row>
    <row r="405" spans="1:23">
      <c r="A405" s="359">
        <v>398</v>
      </c>
      <c r="B405" s="80">
        <v>52</v>
      </c>
      <c r="C405" t="s">
        <v>146</v>
      </c>
      <c r="D405" s="46">
        <v>32291</v>
      </c>
      <c r="E405" t="s">
        <v>143</v>
      </c>
      <c r="F405" s="45" t="s">
        <v>0</v>
      </c>
      <c r="G405" t="s">
        <v>118</v>
      </c>
      <c r="H405" t="s">
        <v>153</v>
      </c>
      <c r="J405">
        <v>0</v>
      </c>
      <c r="K405">
        <v>1</v>
      </c>
      <c r="L405">
        <v>3</v>
      </c>
      <c r="O405">
        <v>1</v>
      </c>
      <c r="P405" t="s">
        <v>1</v>
      </c>
      <c r="Q405">
        <v>7</v>
      </c>
      <c r="S405">
        <v>9</v>
      </c>
      <c r="T405" t="s">
        <v>1</v>
      </c>
      <c r="U405">
        <v>15</v>
      </c>
      <c r="W405">
        <v>-6</v>
      </c>
    </row>
    <row r="406" spans="1:23">
      <c r="A406" s="359">
        <v>399</v>
      </c>
      <c r="B406" s="80">
        <v>23</v>
      </c>
      <c r="C406" t="s">
        <v>99</v>
      </c>
      <c r="D406" s="46">
        <v>32193</v>
      </c>
      <c r="E406" t="s">
        <v>100</v>
      </c>
      <c r="F406" s="45" t="s">
        <v>0</v>
      </c>
      <c r="G406" t="s">
        <v>87</v>
      </c>
      <c r="H406" t="s">
        <v>153</v>
      </c>
      <c r="J406">
        <v>0</v>
      </c>
      <c r="K406">
        <v>1</v>
      </c>
      <c r="L406">
        <v>3</v>
      </c>
      <c r="O406">
        <v>1</v>
      </c>
      <c r="P406" t="s">
        <v>1</v>
      </c>
      <c r="Q406">
        <v>7</v>
      </c>
      <c r="S406">
        <v>15</v>
      </c>
      <c r="T406" t="s">
        <v>1</v>
      </c>
      <c r="U406">
        <v>23</v>
      </c>
      <c r="W406">
        <v>-8</v>
      </c>
    </row>
    <row r="407" spans="1:23">
      <c r="A407" s="359">
        <v>400</v>
      </c>
      <c r="B407" s="80">
        <v>29</v>
      </c>
      <c r="C407" t="s">
        <v>129</v>
      </c>
      <c r="D407" s="46">
        <v>32221</v>
      </c>
      <c r="E407" t="s">
        <v>125</v>
      </c>
      <c r="F407" s="45" t="s">
        <v>0</v>
      </c>
      <c r="G407" t="s">
        <v>100</v>
      </c>
      <c r="H407" t="s">
        <v>153</v>
      </c>
      <c r="J407">
        <v>0</v>
      </c>
      <c r="K407">
        <v>1</v>
      </c>
      <c r="L407">
        <v>3</v>
      </c>
      <c r="O407">
        <v>1</v>
      </c>
      <c r="P407" t="s">
        <v>1</v>
      </c>
      <c r="Q407">
        <v>7</v>
      </c>
      <c r="S407">
        <v>14</v>
      </c>
      <c r="T407" t="s">
        <v>1</v>
      </c>
      <c r="U407">
        <v>22</v>
      </c>
      <c r="W407">
        <v>-8</v>
      </c>
    </row>
    <row r="408" spans="1:23">
      <c r="A408" s="359">
        <v>401</v>
      </c>
      <c r="B408" s="80">
        <v>2</v>
      </c>
      <c r="C408" t="s">
        <v>99</v>
      </c>
      <c r="D408" s="46">
        <v>32074</v>
      </c>
      <c r="E408" t="s">
        <v>100</v>
      </c>
      <c r="F408" s="45" t="s">
        <v>0</v>
      </c>
      <c r="G408" t="s">
        <v>113</v>
      </c>
      <c r="H408" t="s">
        <v>153</v>
      </c>
      <c r="J408">
        <v>0</v>
      </c>
      <c r="K408">
        <v>1</v>
      </c>
      <c r="L408">
        <v>3</v>
      </c>
      <c r="O408">
        <v>1</v>
      </c>
      <c r="P408" t="s">
        <v>1</v>
      </c>
      <c r="Q408">
        <v>7</v>
      </c>
      <c r="S408">
        <v>13</v>
      </c>
      <c r="T408" t="s">
        <v>1</v>
      </c>
      <c r="U408">
        <v>21</v>
      </c>
      <c r="W408">
        <v>-8</v>
      </c>
    </row>
    <row r="409" spans="1:23">
      <c r="A409" s="359">
        <v>402</v>
      </c>
      <c r="B409" s="80">
        <v>6</v>
      </c>
      <c r="C409" t="s">
        <v>110</v>
      </c>
      <c r="D409" s="46">
        <v>32102</v>
      </c>
      <c r="E409" t="s">
        <v>106</v>
      </c>
      <c r="F409" s="45" t="s">
        <v>0</v>
      </c>
      <c r="G409" t="s">
        <v>100</v>
      </c>
      <c r="H409" t="s">
        <v>153</v>
      </c>
      <c r="J409">
        <v>0</v>
      </c>
      <c r="K409">
        <v>1</v>
      </c>
      <c r="L409">
        <v>3</v>
      </c>
      <c r="O409">
        <v>1</v>
      </c>
      <c r="P409" t="s">
        <v>1</v>
      </c>
      <c r="Q409">
        <v>7</v>
      </c>
      <c r="S409">
        <v>12</v>
      </c>
      <c r="T409" t="s">
        <v>1</v>
      </c>
      <c r="U409">
        <v>20</v>
      </c>
      <c r="W409">
        <v>-8</v>
      </c>
    </row>
    <row r="410" spans="1:23">
      <c r="A410" s="359">
        <v>403</v>
      </c>
      <c r="B410" s="80">
        <v>52</v>
      </c>
      <c r="C410" t="s">
        <v>121</v>
      </c>
      <c r="D410" s="46">
        <v>32291</v>
      </c>
      <c r="E410" t="s">
        <v>118</v>
      </c>
      <c r="F410" s="45" t="s">
        <v>0</v>
      </c>
      <c r="G410" t="s">
        <v>143</v>
      </c>
      <c r="H410" t="s">
        <v>153</v>
      </c>
      <c r="J410">
        <v>0</v>
      </c>
      <c r="K410">
        <v>1</v>
      </c>
      <c r="L410">
        <v>3</v>
      </c>
      <c r="O410">
        <v>1</v>
      </c>
      <c r="P410" t="s">
        <v>1</v>
      </c>
      <c r="Q410">
        <v>7</v>
      </c>
      <c r="S410">
        <v>10</v>
      </c>
      <c r="T410" t="s">
        <v>1</v>
      </c>
      <c r="U410">
        <v>18</v>
      </c>
      <c r="W410">
        <v>-8</v>
      </c>
    </row>
    <row r="411" spans="1:23">
      <c r="A411" s="359">
        <v>404</v>
      </c>
      <c r="B411" s="80">
        <v>31</v>
      </c>
      <c r="C411" t="s">
        <v>134</v>
      </c>
      <c r="D411" s="46">
        <v>32222</v>
      </c>
      <c r="E411" t="s">
        <v>133</v>
      </c>
      <c r="F411" s="45" t="s">
        <v>0</v>
      </c>
      <c r="G411" t="s">
        <v>143</v>
      </c>
      <c r="H411" t="s">
        <v>153</v>
      </c>
      <c r="J411">
        <v>0</v>
      </c>
      <c r="K411">
        <v>1</v>
      </c>
      <c r="L411">
        <v>3</v>
      </c>
      <c r="O411">
        <v>1</v>
      </c>
      <c r="P411" t="s">
        <v>1</v>
      </c>
      <c r="Q411">
        <v>7</v>
      </c>
      <c r="S411">
        <v>10</v>
      </c>
      <c r="T411" t="s">
        <v>1</v>
      </c>
      <c r="U411">
        <v>18</v>
      </c>
      <c r="W411">
        <v>-8</v>
      </c>
    </row>
    <row r="412" spans="1:23">
      <c r="A412" s="359">
        <v>405</v>
      </c>
      <c r="B412" s="80">
        <v>14</v>
      </c>
      <c r="C412" t="s">
        <v>77</v>
      </c>
      <c r="D412" s="46">
        <v>32152</v>
      </c>
      <c r="E412" t="s">
        <v>72</v>
      </c>
      <c r="F412" s="45" t="s">
        <v>0</v>
      </c>
      <c r="G412" t="s">
        <v>133</v>
      </c>
      <c r="H412" t="s">
        <v>153</v>
      </c>
      <c r="J412">
        <v>0</v>
      </c>
      <c r="K412">
        <v>1</v>
      </c>
      <c r="L412">
        <v>3</v>
      </c>
      <c r="O412">
        <v>1</v>
      </c>
      <c r="P412" t="s">
        <v>1</v>
      </c>
      <c r="Q412">
        <v>7</v>
      </c>
      <c r="S412">
        <v>10</v>
      </c>
      <c r="T412" t="s">
        <v>1</v>
      </c>
      <c r="U412">
        <v>18</v>
      </c>
      <c r="W412">
        <v>-8</v>
      </c>
    </row>
    <row r="413" spans="1:23">
      <c r="A413" s="359">
        <v>406</v>
      </c>
      <c r="B413" s="80">
        <v>32</v>
      </c>
      <c r="C413" t="s">
        <v>144</v>
      </c>
      <c r="D413" s="46">
        <v>32222</v>
      </c>
      <c r="E413" t="s">
        <v>143</v>
      </c>
      <c r="F413" s="45" t="s">
        <v>0</v>
      </c>
      <c r="G413" t="s">
        <v>87</v>
      </c>
      <c r="H413" t="s">
        <v>153</v>
      </c>
      <c r="J413">
        <v>0</v>
      </c>
      <c r="K413">
        <v>1</v>
      </c>
      <c r="L413">
        <v>3</v>
      </c>
      <c r="O413">
        <v>1</v>
      </c>
      <c r="P413" t="s">
        <v>1</v>
      </c>
      <c r="Q413">
        <v>7</v>
      </c>
      <c r="S413">
        <v>15</v>
      </c>
      <c r="T413" t="s">
        <v>1</v>
      </c>
      <c r="U413">
        <v>24</v>
      </c>
      <c r="W413">
        <v>-9</v>
      </c>
    </row>
    <row r="414" spans="1:23">
      <c r="A414" s="359">
        <v>407</v>
      </c>
      <c r="B414" s="80">
        <v>19</v>
      </c>
      <c r="C414" t="s">
        <v>127</v>
      </c>
      <c r="D414" s="46">
        <v>32173</v>
      </c>
      <c r="E414" t="s">
        <v>125</v>
      </c>
      <c r="F414" s="45" t="s">
        <v>0</v>
      </c>
      <c r="G414" t="s">
        <v>94</v>
      </c>
      <c r="H414" t="s">
        <v>153</v>
      </c>
      <c r="J414">
        <v>0</v>
      </c>
      <c r="K414">
        <v>1</v>
      </c>
      <c r="L414">
        <v>3</v>
      </c>
      <c r="O414">
        <v>1</v>
      </c>
      <c r="P414" t="s">
        <v>1</v>
      </c>
      <c r="Q414">
        <v>7</v>
      </c>
      <c r="S414">
        <v>15</v>
      </c>
      <c r="T414" t="s">
        <v>1</v>
      </c>
      <c r="U414">
        <v>24</v>
      </c>
      <c r="W414">
        <v>-9</v>
      </c>
    </row>
    <row r="415" spans="1:23">
      <c r="A415" s="359">
        <v>408</v>
      </c>
      <c r="B415" s="80">
        <v>21</v>
      </c>
      <c r="C415" t="s">
        <v>140</v>
      </c>
      <c r="D415" s="46">
        <v>32186</v>
      </c>
      <c r="E415" t="s">
        <v>170</v>
      </c>
      <c r="F415" s="45" t="s">
        <v>0</v>
      </c>
      <c r="G415" t="s">
        <v>100</v>
      </c>
      <c r="H415" t="s">
        <v>153</v>
      </c>
      <c r="J415">
        <v>0</v>
      </c>
      <c r="K415">
        <v>1</v>
      </c>
      <c r="L415">
        <v>3</v>
      </c>
      <c r="O415">
        <v>1</v>
      </c>
      <c r="P415" t="s">
        <v>1</v>
      </c>
      <c r="Q415">
        <v>7</v>
      </c>
      <c r="S415">
        <v>11</v>
      </c>
      <c r="T415" t="s">
        <v>1</v>
      </c>
      <c r="U415">
        <v>20</v>
      </c>
      <c r="W415">
        <v>-9</v>
      </c>
    </row>
    <row r="416" spans="1:23">
      <c r="A416" s="359">
        <v>409</v>
      </c>
      <c r="B416" s="80">
        <v>1</v>
      </c>
      <c r="C416" t="s">
        <v>135</v>
      </c>
      <c r="D416" s="46">
        <v>32054</v>
      </c>
      <c r="E416" t="s">
        <v>133</v>
      </c>
      <c r="F416" s="45" t="s">
        <v>0</v>
      </c>
      <c r="G416" t="s">
        <v>170</v>
      </c>
      <c r="H416" t="s">
        <v>153</v>
      </c>
      <c r="J416">
        <v>0</v>
      </c>
      <c r="K416">
        <v>1</v>
      </c>
      <c r="L416">
        <v>3</v>
      </c>
      <c r="O416">
        <v>1</v>
      </c>
      <c r="P416" t="s">
        <v>1</v>
      </c>
      <c r="Q416">
        <v>7</v>
      </c>
      <c r="S416">
        <v>10</v>
      </c>
      <c r="T416" t="s">
        <v>1</v>
      </c>
      <c r="U416">
        <v>19</v>
      </c>
      <c r="W416">
        <v>-9</v>
      </c>
    </row>
    <row r="417" spans="1:23">
      <c r="A417" s="359">
        <v>410</v>
      </c>
      <c r="B417" s="80">
        <v>56</v>
      </c>
      <c r="C417" t="s">
        <v>129</v>
      </c>
      <c r="D417" s="46">
        <v>32305</v>
      </c>
      <c r="E417" t="s">
        <v>125</v>
      </c>
      <c r="F417" s="45" t="s">
        <v>0</v>
      </c>
      <c r="G417" t="s">
        <v>106</v>
      </c>
      <c r="H417" t="s">
        <v>153</v>
      </c>
      <c r="J417">
        <v>0</v>
      </c>
      <c r="K417">
        <v>1</v>
      </c>
      <c r="L417">
        <v>3</v>
      </c>
      <c r="O417">
        <v>1</v>
      </c>
      <c r="P417" t="s">
        <v>1</v>
      </c>
      <c r="Q417">
        <v>7</v>
      </c>
      <c r="S417">
        <v>15</v>
      </c>
      <c r="T417" t="s">
        <v>1</v>
      </c>
      <c r="U417">
        <v>25</v>
      </c>
      <c r="W417">
        <v>-10</v>
      </c>
    </row>
    <row r="418" spans="1:23">
      <c r="A418" s="359">
        <v>411</v>
      </c>
      <c r="B418" s="80">
        <v>47</v>
      </c>
      <c r="C418" t="s">
        <v>140</v>
      </c>
      <c r="D418" s="46">
        <v>32275</v>
      </c>
      <c r="E418" t="s">
        <v>170</v>
      </c>
      <c r="F418" s="45" t="s">
        <v>0</v>
      </c>
      <c r="G418" t="s">
        <v>125</v>
      </c>
      <c r="H418" t="s">
        <v>153</v>
      </c>
      <c r="J418">
        <v>0</v>
      </c>
      <c r="K418">
        <v>1</v>
      </c>
      <c r="L418">
        <v>3</v>
      </c>
      <c r="O418">
        <v>1</v>
      </c>
      <c r="P418" t="s">
        <v>1</v>
      </c>
      <c r="Q418">
        <v>7</v>
      </c>
      <c r="S418">
        <v>14</v>
      </c>
      <c r="T418" t="s">
        <v>1</v>
      </c>
      <c r="U418">
        <v>24</v>
      </c>
      <c r="W418">
        <v>-10</v>
      </c>
    </row>
    <row r="419" spans="1:23">
      <c r="A419" s="359">
        <v>412</v>
      </c>
      <c r="B419" s="80">
        <v>18</v>
      </c>
      <c r="C419" t="s">
        <v>139</v>
      </c>
      <c r="D419" s="46">
        <v>32159</v>
      </c>
      <c r="E419" t="s">
        <v>170</v>
      </c>
      <c r="F419" s="45" t="s">
        <v>0</v>
      </c>
      <c r="G419" t="s">
        <v>72</v>
      </c>
      <c r="H419" t="s">
        <v>153</v>
      </c>
      <c r="J419">
        <v>0</v>
      </c>
      <c r="K419">
        <v>1</v>
      </c>
      <c r="L419">
        <v>3</v>
      </c>
      <c r="O419">
        <v>1</v>
      </c>
      <c r="P419" t="s">
        <v>1</v>
      </c>
      <c r="Q419">
        <v>7</v>
      </c>
      <c r="S419">
        <v>10</v>
      </c>
      <c r="T419" t="s">
        <v>1</v>
      </c>
      <c r="U419">
        <v>20</v>
      </c>
      <c r="W419">
        <v>-10</v>
      </c>
    </row>
    <row r="420" spans="1:23">
      <c r="A420" s="359">
        <v>413</v>
      </c>
      <c r="B420" s="80">
        <v>50</v>
      </c>
      <c r="C420" t="s">
        <v>84</v>
      </c>
      <c r="D420" s="46">
        <v>32291</v>
      </c>
      <c r="E420" t="s">
        <v>374</v>
      </c>
      <c r="F420" s="45" t="s">
        <v>0</v>
      </c>
      <c r="G420" t="s">
        <v>87</v>
      </c>
      <c r="H420" t="s">
        <v>153</v>
      </c>
      <c r="J420">
        <v>0</v>
      </c>
      <c r="K420">
        <v>1</v>
      </c>
      <c r="L420">
        <v>3</v>
      </c>
      <c r="O420">
        <v>1</v>
      </c>
      <c r="P420" t="s">
        <v>1</v>
      </c>
      <c r="Q420">
        <v>7</v>
      </c>
      <c r="S420">
        <v>13</v>
      </c>
      <c r="T420" t="s">
        <v>1</v>
      </c>
      <c r="U420">
        <v>25</v>
      </c>
      <c r="W420">
        <v>-12</v>
      </c>
    </row>
    <row r="421" spans="1:23">
      <c r="A421" s="359">
        <v>414</v>
      </c>
      <c r="B421" s="80">
        <v>9</v>
      </c>
      <c r="C421" t="s">
        <v>141</v>
      </c>
      <c r="D421" s="46">
        <v>32123</v>
      </c>
      <c r="E421" t="s">
        <v>170</v>
      </c>
      <c r="F421" s="45" t="s">
        <v>0</v>
      </c>
      <c r="G421" t="s">
        <v>87</v>
      </c>
      <c r="H421" t="s">
        <v>153</v>
      </c>
      <c r="J421">
        <v>0</v>
      </c>
      <c r="K421">
        <v>1</v>
      </c>
      <c r="L421">
        <v>3</v>
      </c>
      <c r="O421">
        <v>1</v>
      </c>
      <c r="P421" t="s">
        <v>1</v>
      </c>
      <c r="Q421">
        <v>7</v>
      </c>
      <c r="S421">
        <v>13</v>
      </c>
      <c r="T421" t="s">
        <v>1</v>
      </c>
      <c r="U421">
        <v>25</v>
      </c>
      <c r="W421">
        <v>-12</v>
      </c>
    </row>
    <row r="422" spans="1:23">
      <c r="A422" s="359">
        <v>415</v>
      </c>
      <c r="B422" s="80">
        <v>46</v>
      </c>
      <c r="C422" t="s">
        <v>128</v>
      </c>
      <c r="D422" s="46">
        <v>32270</v>
      </c>
      <c r="E422" t="s">
        <v>125</v>
      </c>
      <c r="F422" s="45" t="s">
        <v>0</v>
      </c>
      <c r="G422" t="s">
        <v>87</v>
      </c>
      <c r="H422" t="s">
        <v>153</v>
      </c>
      <c r="J422">
        <v>0</v>
      </c>
      <c r="K422">
        <v>1</v>
      </c>
      <c r="L422">
        <v>3</v>
      </c>
      <c r="O422">
        <v>1</v>
      </c>
      <c r="P422" t="s">
        <v>1</v>
      </c>
      <c r="Q422">
        <v>7</v>
      </c>
      <c r="S422">
        <v>8</v>
      </c>
      <c r="T422" t="s">
        <v>1</v>
      </c>
      <c r="U422">
        <v>20</v>
      </c>
      <c r="W422">
        <v>-12</v>
      </c>
    </row>
    <row r="423" spans="1:23">
      <c r="A423" s="359">
        <v>416</v>
      </c>
      <c r="B423" s="80">
        <v>57</v>
      </c>
      <c r="C423" t="s">
        <v>128</v>
      </c>
      <c r="D423" s="46">
        <v>32306</v>
      </c>
      <c r="E423" t="s">
        <v>125</v>
      </c>
      <c r="F423" s="45" t="s">
        <v>0</v>
      </c>
      <c r="G423" t="s">
        <v>113</v>
      </c>
      <c r="H423" t="s">
        <v>153</v>
      </c>
      <c r="J423">
        <v>0</v>
      </c>
      <c r="K423">
        <v>1</v>
      </c>
      <c r="L423">
        <v>3</v>
      </c>
      <c r="O423">
        <v>1</v>
      </c>
      <c r="P423" t="s">
        <v>1</v>
      </c>
      <c r="Q423">
        <v>7</v>
      </c>
      <c r="S423">
        <v>14</v>
      </c>
      <c r="T423" t="s">
        <v>1</v>
      </c>
      <c r="U423">
        <v>27</v>
      </c>
      <c r="W423">
        <v>-13</v>
      </c>
    </row>
    <row r="424" spans="1:23">
      <c r="A424" s="359">
        <v>417</v>
      </c>
      <c r="B424" s="80">
        <v>20</v>
      </c>
      <c r="C424" t="s">
        <v>97</v>
      </c>
      <c r="D424" s="46">
        <v>32180</v>
      </c>
      <c r="E424" t="s">
        <v>94</v>
      </c>
      <c r="F424" s="45" t="s">
        <v>0</v>
      </c>
      <c r="G424" t="s">
        <v>100</v>
      </c>
      <c r="H424" t="s">
        <v>153</v>
      </c>
      <c r="J424">
        <v>0</v>
      </c>
      <c r="K424">
        <v>1</v>
      </c>
      <c r="L424">
        <v>3</v>
      </c>
      <c r="O424">
        <v>1</v>
      </c>
      <c r="P424" t="s">
        <v>1</v>
      </c>
      <c r="Q424">
        <v>7</v>
      </c>
      <c r="S424">
        <v>10</v>
      </c>
      <c r="T424" t="s">
        <v>1</v>
      </c>
      <c r="U424">
        <v>23</v>
      </c>
      <c r="W424">
        <v>-13</v>
      </c>
    </row>
    <row r="425" spans="1:23">
      <c r="A425" s="359">
        <v>418</v>
      </c>
      <c r="B425" s="80">
        <v>29</v>
      </c>
      <c r="C425" t="s">
        <v>128</v>
      </c>
      <c r="D425" s="46">
        <v>32221</v>
      </c>
      <c r="E425" t="s">
        <v>125</v>
      </c>
      <c r="F425" s="45" t="s">
        <v>0</v>
      </c>
      <c r="G425" t="s">
        <v>100</v>
      </c>
      <c r="H425" t="s">
        <v>153</v>
      </c>
      <c r="J425">
        <v>0</v>
      </c>
      <c r="K425">
        <v>1</v>
      </c>
      <c r="L425">
        <v>3</v>
      </c>
      <c r="O425">
        <v>1</v>
      </c>
      <c r="P425" t="s">
        <v>1</v>
      </c>
      <c r="Q425">
        <v>7</v>
      </c>
      <c r="S425">
        <v>13</v>
      </c>
      <c r="T425" t="s">
        <v>1</v>
      </c>
      <c r="U425">
        <v>30</v>
      </c>
      <c r="W425">
        <v>-17</v>
      </c>
    </row>
    <row r="426" spans="1:23">
      <c r="A426" s="359">
        <v>419</v>
      </c>
      <c r="B426" s="80">
        <v>5</v>
      </c>
      <c r="C426" t="s">
        <v>144</v>
      </c>
      <c r="D426" s="46">
        <v>32102</v>
      </c>
      <c r="E426" t="s">
        <v>143</v>
      </c>
      <c r="F426" s="45" t="s">
        <v>0</v>
      </c>
      <c r="G426" t="s">
        <v>100</v>
      </c>
      <c r="H426" t="s">
        <v>153</v>
      </c>
      <c r="J426">
        <v>0</v>
      </c>
      <c r="K426">
        <v>1</v>
      </c>
      <c r="L426">
        <v>3</v>
      </c>
      <c r="O426">
        <v>1</v>
      </c>
      <c r="P426" t="s">
        <v>1</v>
      </c>
      <c r="Q426">
        <v>7</v>
      </c>
      <c r="S426">
        <v>12</v>
      </c>
      <c r="T426" t="s">
        <v>1</v>
      </c>
      <c r="U426">
        <v>29</v>
      </c>
      <c r="W426">
        <v>-17</v>
      </c>
    </row>
    <row r="427" spans="1:23">
      <c r="A427" s="359">
        <v>420</v>
      </c>
      <c r="B427" s="80">
        <v>66</v>
      </c>
      <c r="D427" s="46">
        <v>32333</v>
      </c>
      <c r="E427" t="s">
        <v>106</v>
      </c>
      <c r="F427" s="45" t="s">
        <v>0</v>
      </c>
      <c r="G427" t="s">
        <v>118</v>
      </c>
      <c r="H427" t="s">
        <v>153</v>
      </c>
      <c r="J427">
        <v>0</v>
      </c>
      <c r="K427">
        <v>0</v>
      </c>
      <c r="L427">
        <v>0</v>
      </c>
      <c r="O427">
        <v>0</v>
      </c>
      <c r="P427" t="s">
        <v>1</v>
      </c>
      <c r="Q427">
        <v>0</v>
      </c>
      <c r="S427">
        <v>0</v>
      </c>
      <c r="T427" t="s">
        <v>1</v>
      </c>
      <c r="U427">
        <v>0</v>
      </c>
      <c r="W427">
        <v>0</v>
      </c>
    </row>
    <row r="428" spans="1:23">
      <c r="A428" s="359">
        <v>421</v>
      </c>
      <c r="B428" s="80">
        <v>66</v>
      </c>
      <c r="D428" s="46">
        <v>32333</v>
      </c>
      <c r="E428" t="s">
        <v>106</v>
      </c>
      <c r="F428" s="45" t="s">
        <v>0</v>
      </c>
      <c r="G428" t="s">
        <v>118</v>
      </c>
      <c r="H428" t="s">
        <v>153</v>
      </c>
      <c r="J428">
        <v>0</v>
      </c>
      <c r="K428">
        <v>0</v>
      </c>
      <c r="L428">
        <v>0</v>
      </c>
      <c r="O428">
        <v>0</v>
      </c>
      <c r="P428" t="s">
        <v>1</v>
      </c>
      <c r="Q428">
        <v>0</v>
      </c>
      <c r="S428">
        <v>0</v>
      </c>
      <c r="T428" t="s">
        <v>1</v>
      </c>
      <c r="U428">
        <v>0</v>
      </c>
      <c r="W428">
        <v>0</v>
      </c>
    </row>
    <row r="429" spans="1:23">
      <c r="A429" s="359">
        <v>422</v>
      </c>
      <c r="B429" s="80">
        <v>66</v>
      </c>
      <c r="D429" s="46">
        <v>32333</v>
      </c>
      <c r="E429" t="s">
        <v>106</v>
      </c>
      <c r="F429" s="45" t="s">
        <v>0</v>
      </c>
      <c r="G429" t="s">
        <v>118</v>
      </c>
      <c r="H429" t="s">
        <v>153</v>
      </c>
      <c r="J429">
        <v>0</v>
      </c>
      <c r="K429">
        <v>0</v>
      </c>
      <c r="L429">
        <v>0</v>
      </c>
      <c r="O429">
        <v>0</v>
      </c>
      <c r="P429" t="s">
        <v>1</v>
      </c>
      <c r="Q429">
        <v>0</v>
      </c>
      <c r="S429">
        <v>0</v>
      </c>
      <c r="T429" t="s">
        <v>1</v>
      </c>
      <c r="U429">
        <v>0</v>
      </c>
      <c r="W429">
        <v>0</v>
      </c>
    </row>
    <row r="430" spans="1:23">
      <c r="A430" s="359">
        <v>423</v>
      </c>
      <c r="B430" s="80">
        <v>66</v>
      </c>
      <c r="D430" s="46">
        <v>32333</v>
      </c>
      <c r="E430" t="s">
        <v>106</v>
      </c>
      <c r="F430" s="45" t="s">
        <v>0</v>
      </c>
      <c r="G430" t="s">
        <v>118</v>
      </c>
      <c r="H430" t="s">
        <v>153</v>
      </c>
      <c r="J430">
        <v>0</v>
      </c>
      <c r="K430">
        <v>0</v>
      </c>
      <c r="L430">
        <v>0</v>
      </c>
      <c r="O430">
        <v>0</v>
      </c>
      <c r="P430" t="s">
        <v>1</v>
      </c>
      <c r="Q430">
        <v>0</v>
      </c>
      <c r="S430">
        <v>0</v>
      </c>
      <c r="T430" t="s">
        <v>1</v>
      </c>
      <c r="U430">
        <v>0</v>
      </c>
      <c r="W430">
        <v>0</v>
      </c>
    </row>
    <row r="431" spans="1:23">
      <c r="A431" s="359">
        <v>424</v>
      </c>
      <c r="B431" s="80">
        <v>66</v>
      </c>
      <c r="D431" s="46">
        <v>32333</v>
      </c>
      <c r="E431" t="s">
        <v>118</v>
      </c>
      <c r="F431" s="45" t="s">
        <v>0</v>
      </c>
      <c r="G431" t="s">
        <v>106</v>
      </c>
      <c r="H431" t="s">
        <v>153</v>
      </c>
      <c r="J431">
        <v>0</v>
      </c>
      <c r="K431">
        <v>0</v>
      </c>
      <c r="L431">
        <v>0</v>
      </c>
      <c r="O431">
        <v>0</v>
      </c>
      <c r="P431" t="s">
        <v>1</v>
      </c>
      <c r="Q431">
        <v>0</v>
      </c>
      <c r="S431">
        <v>0</v>
      </c>
      <c r="T431" t="s">
        <v>1</v>
      </c>
      <c r="U431">
        <v>0</v>
      </c>
      <c r="W431">
        <v>0</v>
      </c>
    </row>
    <row r="432" spans="1:23">
      <c r="A432" s="359">
        <v>425</v>
      </c>
      <c r="B432" s="80">
        <v>66</v>
      </c>
      <c r="D432" s="46">
        <v>32333</v>
      </c>
      <c r="E432" t="s">
        <v>118</v>
      </c>
      <c r="F432" s="45" t="s">
        <v>0</v>
      </c>
      <c r="G432" t="s">
        <v>106</v>
      </c>
      <c r="H432" t="s">
        <v>153</v>
      </c>
      <c r="J432">
        <v>0</v>
      </c>
      <c r="K432">
        <v>0</v>
      </c>
      <c r="L432">
        <v>0</v>
      </c>
      <c r="O432">
        <v>0</v>
      </c>
      <c r="P432" t="s">
        <v>1</v>
      </c>
      <c r="Q432">
        <v>0</v>
      </c>
      <c r="S432">
        <v>0</v>
      </c>
      <c r="T432" t="s">
        <v>1</v>
      </c>
      <c r="U432">
        <v>0</v>
      </c>
      <c r="W432">
        <v>0</v>
      </c>
    </row>
    <row r="433" spans="1:23">
      <c r="A433" s="359">
        <v>426</v>
      </c>
      <c r="B433" s="80">
        <v>66</v>
      </c>
      <c r="D433" s="46">
        <v>32333</v>
      </c>
      <c r="E433" t="s">
        <v>118</v>
      </c>
      <c r="F433" s="45" t="s">
        <v>0</v>
      </c>
      <c r="G433" t="s">
        <v>106</v>
      </c>
      <c r="H433" t="s">
        <v>153</v>
      </c>
      <c r="J433">
        <v>0</v>
      </c>
      <c r="K433">
        <v>0</v>
      </c>
      <c r="L433">
        <v>0</v>
      </c>
      <c r="O433">
        <v>0</v>
      </c>
      <c r="P433" t="s">
        <v>1</v>
      </c>
      <c r="Q433">
        <v>0</v>
      </c>
      <c r="S433">
        <v>0</v>
      </c>
      <c r="T433" t="s">
        <v>1</v>
      </c>
      <c r="U433">
        <v>0</v>
      </c>
      <c r="W433">
        <v>0</v>
      </c>
    </row>
    <row r="434" spans="1:23">
      <c r="A434" s="359">
        <v>427</v>
      </c>
      <c r="B434" s="80">
        <v>66</v>
      </c>
      <c r="D434" s="46">
        <v>32333</v>
      </c>
      <c r="E434" t="s">
        <v>118</v>
      </c>
      <c r="F434" s="45" t="s">
        <v>0</v>
      </c>
      <c r="G434" t="s">
        <v>106</v>
      </c>
      <c r="H434" t="s">
        <v>153</v>
      </c>
      <c r="J434">
        <v>0</v>
      </c>
      <c r="K434">
        <v>0</v>
      </c>
      <c r="L434">
        <v>0</v>
      </c>
      <c r="O434">
        <v>0</v>
      </c>
      <c r="P434" t="s">
        <v>1</v>
      </c>
      <c r="Q434">
        <v>0</v>
      </c>
      <c r="S434">
        <v>0</v>
      </c>
      <c r="T434" t="s">
        <v>1</v>
      </c>
      <c r="U434">
        <v>0</v>
      </c>
      <c r="W434">
        <v>0</v>
      </c>
    </row>
    <row r="435" spans="1:23">
      <c r="A435" s="359">
        <v>428</v>
      </c>
      <c r="B435" s="80">
        <v>65</v>
      </c>
      <c r="D435" s="46">
        <v>32317</v>
      </c>
      <c r="E435" t="s">
        <v>374</v>
      </c>
      <c r="F435" s="45" t="s">
        <v>0</v>
      </c>
      <c r="G435" t="s">
        <v>133</v>
      </c>
      <c r="H435" t="s">
        <v>153</v>
      </c>
      <c r="J435">
        <v>0</v>
      </c>
      <c r="K435">
        <v>0</v>
      </c>
      <c r="L435">
        <v>0</v>
      </c>
      <c r="O435">
        <v>0</v>
      </c>
      <c r="P435" t="s">
        <v>1</v>
      </c>
      <c r="Q435">
        <v>0</v>
      </c>
      <c r="S435">
        <v>0</v>
      </c>
      <c r="T435" t="s">
        <v>1</v>
      </c>
      <c r="U435">
        <v>0</v>
      </c>
      <c r="W435">
        <v>0</v>
      </c>
    </row>
    <row r="436" spans="1:23">
      <c r="A436" s="359">
        <v>429</v>
      </c>
      <c r="B436" s="80">
        <v>65</v>
      </c>
      <c r="D436" s="46">
        <v>32317</v>
      </c>
      <c r="E436" t="s">
        <v>374</v>
      </c>
      <c r="F436" s="45" t="s">
        <v>0</v>
      </c>
      <c r="G436" t="s">
        <v>133</v>
      </c>
      <c r="H436" t="s">
        <v>153</v>
      </c>
      <c r="J436">
        <v>0</v>
      </c>
      <c r="K436">
        <v>0</v>
      </c>
      <c r="L436">
        <v>0</v>
      </c>
      <c r="O436">
        <v>0</v>
      </c>
      <c r="P436" t="s">
        <v>1</v>
      </c>
      <c r="Q436">
        <v>0</v>
      </c>
      <c r="S436">
        <v>0</v>
      </c>
      <c r="T436" t="s">
        <v>1</v>
      </c>
      <c r="U436">
        <v>0</v>
      </c>
      <c r="W436">
        <v>0</v>
      </c>
    </row>
    <row r="437" spans="1:23">
      <c r="A437" s="359">
        <v>430</v>
      </c>
      <c r="B437" s="80">
        <v>65</v>
      </c>
      <c r="D437" s="46">
        <v>32317</v>
      </c>
      <c r="E437" t="s">
        <v>374</v>
      </c>
      <c r="F437" s="45" t="s">
        <v>0</v>
      </c>
      <c r="G437" t="s">
        <v>133</v>
      </c>
      <c r="H437" t="s">
        <v>153</v>
      </c>
      <c r="J437">
        <v>0</v>
      </c>
      <c r="K437">
        <v>0</v>
      </c>
      <c r="L437">
        <v>0</v>
      </c>
      <c r="O437">
        <v>0</v>
      </c>
      <c r="P437" t="s">
        <v>1</v>
      </c>
      <c r="Q437">
        <v>0</v>
      </c>
      <c r="S437">
        <v>0</v>
      </c>
      <c r="T437" t="s">
        <v>1</v>
      </c>
      <c r="U437">
        <v>0</v>
      </c>
      <c r="W437">
        <v>0</v>
      </c>
    </row>
    <row r="438" spans="1:23">
      <c r="A438" s="359">
        <v>431</v>
      </c>
      <c r="B438" s="80">
        <v>65</v>
      </c>
      <c r="D438" s="46">
        <v>32317</v>
      </c>
      <c r="E438" t="s">
        <v>374</v>
      </c>
      <c r="F438" s="45" t="s">
        <v>0</v>
      </c>
      <c r="G438" t="s">
        <v>133</v>
      </c>
      <c r="H438" t="s">
        <v>153</v>
      </c>
      <c r="J438">
        <v>0</v>
      </c>
      <c r="K438">
        <v>0</v>
      </c>
      <c r="L438">
        <v>0</v>
      </c>
      <c r="O438">
        <v>0</v>
      </c>
      <c r="P438" t="s">
        <v>1</v>
      </c>
      <c r="Q438">
        <v>0</v>
      </c>
      <c r="S438">
        <v>0</v>
      </c>
      <c r="T438" t="s">
        <v>1</v>
      </c>
      <c r="U438">
        <v>0</v>
      </c>
      <c r="W438">
        <v>0</v>
      </c>
    </row>
    <row r="439" spans="1:23">
      <c r="A439" s="359">
        <v>432</v>
      </c>
      <c r="B439" s="80">
        <v>65</v>
      </c>
      <c r="D439" s="46">
        <v>32317</v>
      </c>
      <c r="E439" t="s">
        <v>133</v>
      </c>
      <c r="F439" s="45" t="s">
        <v>0</v>
      </c>
      <c r="G439" t="s">
        <v>374</v>
      </c>
      <c r="H439" t="s">
        <v>153</v>
      </c>
      <c r="J439">
        <v>0</v>
      </c>
      <c r="K439">
        <v>0</v>
      </c>
      <c r="L439">
        <v>0</v>
      </c>
      <c r="O439">
        <v>0</v>
      </c>
      <c r="P439" t="s">
        <v>1</v>
      </c>
      <c r="Q439">
        <v>0</v>
      </c>
      <c r="S439">
        <v>0</v>
      </c>
      <c r="T439" t="s">
        <v>1</v>
      </c>
      <c r="U439">
        <v>0</v>
      </c>
      <c r="W439">
        <v>0</v>
      </c>
    </row>
    <row r="440" spans="1:23">
      <c r="A440" s="359">
        <v>433</v>
      </c>
      <c r="B440" s="80">
        <v>65</v>
      </c>
      <c r="D440" s="46">
        <v>32317</v>
      </c>
      <c r="E440" t="s">
        <v>133</v>
      </c>
      <c r="F440" s="45" t="s">
        <v>0</v>
      </c>
      <c r="G440" t="s">
        <v>374</v>
      </c>
      <c r="H440" t="s">
        <v>153</v>
      </c>
      <c r="J440">
        <v>0</v>
      </c>
      <c r="K440">
        <v>0</v>
      </c>
      <c r="L440">
        <v>0</v>
      </c>
      <c r="O440">
        <v>0</v>
      </c>
      <c r="P440" t="s">
        <v>1</v>
      </c>
      <c r="Q440">
        <v>0</v>
      </c>
      <c r="S440">
        <v>0</v>
      </c>
      <c r="T440" t="s">
        <v>1</v>
      </c>
      <c r="U440">
        <v>0</v>
      </c>
      <c r="W440">
        <v>0</v>
      </c>
    </row>
    <row r="441" spans="1:23">
      <c r="A441" s="359">
        <v>434</v>
      </c>
      <c r="B441" s="80">
        <v>65</v>
      </c>
      <c r="D441" s="46">
        <v>32317</v>
      </c>
      <c r="E441" t="s">
        <v>133</v>
      </c>
      <c r="F441" s="45" t="s">
        <v>0</v>
      </c>
      <c r="G441" t="s">
        <v>374</v>
      </c>
      <c r="H441" t="s">
        <v>153</v>
      </c>
      <c r="J441">
        <v>0</v>
      </c>
      <c r="K441">
        <v>0</v>
      </c>
      <c r="L441">
        <v>0</v>
      </c>
      <c r="O441">
        <v>0</v>
      </c>
      <c r="P441" t="s">
        <v>1</v>
      </c>
      <c r="Q441">
        <v>0</v>
      </c>
      <c r="S441">
        <v>0</v>
      </c>
      <c r="T441" t="s">
        <v>1</v>
      </c>
      <c r="U441">
        <v>0</v>
      </c>
      <c r="W441">
        <v>0</v>
      </c>
    </row>
    <row r="442" spans="1:23">
      <c r="A442" s="359">
        <v>435</v>
      </c>
      <c r="B442" s="80">
        <v>65</v>
      </c>
      <c r="D442" s="46">
        <v>32317</v>
      </c>
      <c r="E442" t="s">
        <v>133</v>
      </c>
      <c r="F442" s="45" t="s">
        <v>0</v>
      </c>
      <c r="G442" t="s">
        <v>374</v>
      </c>
      <c r="H442" t="s">
        <v>153</v>
      </c>
      <c r="J442">
        <v>0</v>
      </c>
      <c r="K442">
        <v>0</v>
      </c>
      <c r="L442">
        <v>0</v>
      </c>
      <c r="O442">
        <v>0</v>
      </c>
      <c r="P442" t="s">
        <v>1</v>
      </c>
      <c r="Q442">
        <v>0</v>
      </c>
      <c r="S442">
        <v>0</v>
      </c>
      <c r="T442" t="s">
        <v>1</v>
      </c>
      <c r="U442">
        <v>0</v>
      </c>
      <c r="W442">
        <v>0</v>
      </c>
    </row>
    <row r="443" spans="1:23">
      <c r="A443" s="359">
        <v>436</v>
      </c>
      <c r="B443" s="80">
        <v>36</v>
      </c>
      <c r="D443" s="46">
        <v>32228</v>
      </c>
      <c r="E443" t="s">
        <v>374</v>
      </c>
      <c r="F443" s="45" t="s">
        <v>0</v>
      </c>
      <c r="G443" t="s">
        <v>118</v>
      </c>
      <c r="H443" t="s">
        <v>153</v>
      </c>
      <c r="J443">
        <v>0</v>
      </c>
      <c r="K443">
        <v>0</v>
      </c>
      <c r="L443">
        <v>0</v>
      </c>
      <c r="O443">
        <v>0</v>
      </c>
      <c r="P443" t="s">
        <v>1</v>
      </c>
      <c r="Q443">
        <v>0</v>
      </c>
      <c r="S443">
        <v>0</v>
      </c>
      <c r="T443" t="s">
        <v>1</v>
      </c>
      <c r="U443">
        <v>0</v>
      </c>
      <c r="W443">
        <v>0</v>
      </c>
    </row>
    <row r="444" spans="1:23">
      <c r="A444" s="359">
        <v>437</v>
      </c>
      <c r="B444" s="80">
        <v>36</v>
      </c>
      <c r="D444" s="46">
        <v>32228</v>
      </c>
      <c r="E444" t="s">
        <v>374</v>
      </c>
      <c r="F444" s="45" t="s">
        <v>0</v>
      </c>
      <c r="G444" t="s">
        <v>118</v>
      </c>
      <c r="H444" t="s">
        <v>153</v>
      </c>
      <c r="J444">
        <v>0</v>
      </c>
      <c r="K444">
        <v>0</v>
      </c>
      <c r="L444">
        <v>0</v>
      </c>
      <c r="O444">
        <v>0</v>
      </c>
      <c r="P444" t="s">
        <v>1</v>
      </c>
      <c r="Q444">
        <v>0</v>
      </c>
      <c r="S444">
        <v>0</v>
      </c>
      <c r="T444" t="s">
        <v>1</v>
      </c>
      <c r="U444">
        <v>0</v>
      </c>
      <c r="W444">
        <v>0</v>
      </c>
    </row>
    <row r="445" spans="1:23">
      <c r="A445" s="359">
        <v>438</v>
      </c>
      <c r="B445" s="80">
        <v>36</v>
      </c>
      <c r="D445" s="46">
        <v>32228</v>
      </c>
      <c r="E445" t="s">
        <v>374</v>
      </c>
      <c r="F445" s="45" t="s">
        <v>0</v>
      </c>
      <c r="G445" t="s">
        <v>118</v>
      </c>
      <c r="H445" t="s">
        <v>153</v>
      </c>
      <c r="J445">
        <v>0</v>
      </c>
      <c r="K445">
        <v>0</v>
      </c>
      <c r="L445">
        <v>0</v>
      </c>
      <c r="O445">
        <v>0</v>
      </c>
      <c r="P445" t="s">
        <v>1</v>
      </c>
      <c r="Q445">
        <v>0</v>
      </c>
      <c r="S445">
        <v>0</v>
      </c>
      <c r="T445" t="s">
        <v>1</v>
      </c>
      <c r="U445">
        <v>0</v>
      </c>
      <c r="W445">
        <v>0</v>
      </c>
    </row>
    <row r="446" spans="1:23">
      <c r="A446" s="359">
        <v>439</v>
      </c>
      <c r="B446" s="80">
        <v>36</v>
      </c>
      <c r="D446" s="46">
        <v>32228</v>
      </c>
      <c r="E446" t="s">
        <v>374</v>
      </c>
      <c r="F446" s="45" t="s">
        <v>0</v>
      </c>
      <c r="G446" t="s">
        <v>118</v>
      </c>
      <c r="H446" t="s">
        <v>153</v>
      </c>
      <c r="J446">
        <v>0</v>
      </c>
      <c r="K446">
        <v>0</v>
      </c>
      <c r="L446">
        <v>0</v>
      </c>
      <c r="O446">
        <v>0</v>
      </c>
      <c r="P446" t="s">
        <v>1</v>
      </c>
      <c r="Q446">
        <v>0</v>
      </c>
      <c r="S446">
        <v>0</v>
      </c>
      <c r="T446" t="s">
        <v>1</v>
      </c>
      <c r="U446">
        <v>0</v>
      </c>
      <c r="W446">
        <v>0</v>
      </c>
    </row>
    <row r="447" spans="1:23">
      <c r="A447" s="359">
        <v>440</v>
      </c>
      <c r="B447" s="80">
        <v>36</v>
      </c>
      <c r="D447" s="46">
        <v>32228</v>
      </c>
      <c r="E447" t="s">
        <v>118</v>
      </c>
      <c r="F447" s="45" t="s">
        <v>0</v>
      </c>
      <c r="G447" t="s">
        <v>374</v>
      </c>
      <c r="H447" t="s">
        <v>153</v>
      </c>
      <c r="J447">
        <v>0</v>
      </c>
      <c r="K447">
        <v>0</v>
      </c>
      <c r="L447">
        <v>0</v>
      </c>
      <c r="O447">
        <v>0</v>
      </c>
      <c r="P447" t="s">
        <v>1</v>
      </c>
      <c r="Q447">
        <v>0</v>
      </c>
      <c r="S447">
        <v>0</v>
      </c>
      <c r="T447" t="s">
        <v>1</v>
      </c>
      <c r="U447">
        <v>0</v>
      </c>
      <c r="W447">
        <v>0</v>
      </c>
    </row>
    <row r="448" spans="1:23">
      <c r="A448" s="359">
        <v>441</v>
      </c>
      <c r="B448" s="80">
        <v>36</v>
      </c>
      <c r="D448" s="46">
        <v>32228</v>
      </c>
      <c r="E448" t="s">
        <v>118</v>
      </c>
      <c r="F448" s="45" t="s">
        <v>0</v>
      </c>
      <c r="G448" t="s">
        <v>374</v>
      </c>
      <c r="H448" t="s">
        <v>153</v>
      </c>
      <c r="J448">
        <v>0</v>
      </c>
      <c r="K448">
        <v>0</v>
      </c>
      <c r="L448">
        <v>0</v>
      </c>
      <c r="O448">
        <v>0</v>
      </c>
      <c r="P448" t="s">
        <v>1</v>
      </c>
      <c r="Q448">
        <v>0</v>
      </c>
      <c r="S448">
        <v>0</v>
      </c>
      <c r="T448" t="s">
        <v>1</v>
      </c>
      <c r="U448">
        <v>0</v>
      </c>
      <c r="W448">
        <v>0</v>
      </c>
    </row>
    <row r="449" spans="1:23">
      <c r="A449" s="359">
        <v>442</v>
      </c>
      <c r="B449" s="80">
        <v>36</v>
      </c>
      <c r="D449" s="46">
        <v>32228</v>
      </c>
      <c r="E449" t="s">
        <v>118</v>
      </c>
      <c r="F449" s="45" t="s">
        <v>0</v>
      </c>
      <c r="G449" t="s">
        <v>374</v>
      </c>
      <c r="H449" t="s">
        <v>153</v>
      </c>
      <c r="J449">
        <v>0</v>
      </c>
      <c r="K449">
        <v>0</v>
      </c>
      <c r="L449">
        <v>0</v>
      </c>
      <c r="O449">
        <v>0</v>
      </c>
      <c r="P449" t="s">
        <v>1</v>
      </c>
      <c r="Q449">
        <v>0</v>
      </c>
      <c r="S449">
        <v>0</v>
      </c>
      <c r="T449" t="s">
        <v>1</v>
      </c>
      <c r="U449">
        <v>0</v>
      </c>
      <c r="W449">
        <v>0</v>
      </c>
    </row>
    <row r="450" spans="1:23">
      <c r="A450" s="359">
        <v>443</v>
      </c>
      <c r="B450" s="80">
        <v>36</v>
      </c>
      <c r="D450" s="46">
        <v>32228</v>
      </c>
      <c r="E450" t="s">
        <v>118</v>
      </c>
      <c r="F450" s="45" t="s">
        <v>0</v>
      </c>
      <c r="G450" t="s">
        <v>374</v>
      </c>
      <c r="H450" t="s">
        <v>153</v>
      </c>
      <c r="J450">
        <v>0</v>
      </c>
      <c r="K450">
        <v>0</v>
      </c>
      <c r="L450">
        <v>0</v>
      </c>
      <c r="O450">
        <v>0</v>
      </c>
      <c r="P450" t="s">
        <v>1</v>
      </c>
      <c r="Q450">
        <v>0</v>
      </c>
      <c r="S450">
        <v>0</v>
      </c>
      <c r="T450" t="s">
        <v>1</v>
      </c>
      <c r="U450">
        <v>0</v>
      </c>
      <c r="W450">
        <v>0</v>
      </c>
    </row>
    <row r="451" spans="1:23">
      <c r="A451" s="359">
        <v>444</v>
      </c>
      <c r="B451" s="80">
        <v>30</v>
      </c>
      <c r="D451" s="46">
        <v>32221</v>
      </c>
      <c r="E451" t="s">
        <v>133</v>
      </c>
      <c r="F451" s="45" t="s">
        <v>0</v>
      </c>
      <c r="G451" t="s">
        <v>118</v>
      </c>
      <c r="H451" t="s">
        <v>153</v>
      </c>
      <c r="J451">
        <v>0</v>
      </c>
      <c r="K451">
        <v>0</v>
      </c>
      <c r="L451">
        <v>0</v>
      </c>
      <c r="O451">
        <v>0</v>
      </c>
      <c r="P451" t="s">
        <v>1</v>
      </c>
      <c r="Q451">
        <v>0</v>
      </c>
      <c r="S451">
        <v>0</v>
      </c>
      <c r="T451" t="s">
        <v>1</v>
      </c>
      <c r="U451">
        <v>0</v>
      </c>
      <c r="W451">
        <v>0</v>
      </c>
    </row>
    <row r="452" spans="1:23">
      <c r="A452" s="359">
        <v>445</v>
      </c>
      <c r="B452" s="80">
        <v>30</v>
      </c>
      <c r="D452" s="46">
        <v>32221</v>
      </c>
      <c r="E452" t="s">
        <v>133</v>
      </c>
      <c r="F452" s="45" t="s">
        <v>0</v>
      </c>
      <c r="G452" t="s">
        <v>118</v>
      </c>
      <c r="H452" t="s">
        <v>153</v>
      </c>
      <c r="J452">
        <v>0</v>
      </c>
      <c r="K452">
        <v>0</v>
      </c>
      <c r="L452">
        <v>0</v>
      </c>
      <c r="O452">
        <v>0</v>
      </c>
      <c r="P452" t="s">
        <v>1</v>
      </c>
      <c r="Q452">
        <v>0</v>
      </c>
      <c r="S452">
        <v>0</v>
      </c>
      <c r="T452" t="s">
        <v>1</v>
      </c>
      <c r="U452">
        <v>0</v>
      </c>
      <c r="W452">
        <v>0</v>
      </c>
    </row>
    <row r="453" spans="1:23">
      <c r="A453" s="359">
        <v>446</v>
      </c>
      <c r="B453" s="80">
        <v>30</v>
      </c>
      <c r="D453" s="46">
        <v>32221</v>
      </c>
      <c r="E453" t="s">
        <v>133</v>
      </c>
      <c r="F453" s="45" t="s">
        <v>0</v>
      </c>
      <c r="G453" t="s">
        <v>118</v>
      </c>
      <c r="H453" t="s">
        <v>153</v>
      </c>
      <c r="J453">
        <v>0</v>
      </c>
      <c r="K453">
        <v>0</v>
      </c>
      <c r="L453">
        <v>0</v>
      </c>
      <c r="O453">
        <v>0</v>
      </c>
      <c r="P453" t="s">
        <v>1</v>
      </c>
      <c r="Q453">
        <v>0</v>
      </c>
      <c r="S453">
        <v>0</v>
      </c>
      <c r="T453" t="s">
        <v>1</v>
      </c>
      <c r="U453">
        <v>0</v>
      </c>
      <c r="W453">
        <v>0</v>
      </c>
    </row>
    <row r="454" spans="1:23">
      <c r="A454" s="359">
        <v>447</v>
      </c>
      <c r="B454" s="80">
        <v>30</v>
      </c>
      <c r="D454" s="46">
        <v>32221</v>
      </c>
      <c r="E454" t="s">
        <v>133</v>
      </c>
      <c r="F454" s="45" t="s">
        <v>0</v>
      </c>
      <c r="G454" t="s">
        <v>118</v>
      </c>
      <c r="H454" t="s">
        <v>153</v>
      </c>
      <c r="J454">
        <v>0</v>
      </c>
      <c r="K454">
        <v>0</v>
      </c>
      <c r="L454">
        <v>0</v>
      </c>
      <c r="O454">
        <v>0</v>
      </c>
      <c r="P454" t="s">
        <v>1</v>
      </c>
      <c r="Q454">
        <v>0</v>
      </c>
      <c r="S454">
        <v>0</v>
      </c>
      <c r="T454" t="s">
        <v>1</v>
      </c>
      <c r="U454">
        <v>0</v>
      </c>
      <c r="W454">
        <v>0</v>
      </c>
    </row>
    <row r="455" spans="1:23">
      <c r="A455" s="359">
        <v>448</v>
      </c>
      <c r="B455" s="80">
        <v>30</v>
      </c>
      <c r="D455" s="46">
        <v>32221</v>
      </c>
      <c r="E455" t="s">
        <v>118</v>
      </c>
      <c r="F455" s="45" t="s">
        <v>0</v>
      </c>
      <c r="G455" t="s">
        <v>133</v>
      </c>
      <c r="H455" t="s">
        <v>153</v>
      </c>
      <c r="J455">
        <v>0</v>
      </c>
      <c r="K455">
        <v>0</v>
      </c>
      <c r="L455">
        <v>0</v>
      </c>
      <c r="O455">
        <v>0</v>
      </c>
      <c r="P455" t="s">
        <v>1</v>
      </c>
      <c r="Q455">
        <v>0</v>
      </c>
      <c r="S455">
        <v>0</v>
      </c>
      <c r="T455" t="s">
        <v>1</v>
      </c>
      <c r="U455">
        <v>0</v>
      </c>
      <c r="W455">
        <v>0</v>
      </c>
    </row>
    <row r="456" spans="1:23">
      <c r="A456" s="359">
        <v>449</v>
      </c>
      <c r="B456" s="80">
        <v>30</v>
      </c>
      <c r="D456" s="46">
        <v>32221</v>
      </c>
      <c r="E456" t="s">
        <v>118</v>
      </c>
      <c r="F456" s="45" t="s">
        <v>0</v>
      </c>
      <c r="G456" t="s">
        <v>133</v>
      </c>
      <c r="H456" t="s">
        <v>153</v>
      </c>
      <c r="J456">
        <v>0</v>
      </c>
      <c r="K456">
        <v>0</v>
      </c>
      <c r="L456">
        <v>0</v>
      </c>
      <c r="O456">
        <v>0</v>
      </c>
      <c r="P456" t="s">
        <v>1</v>
      </c>
      <c r="Q456">
        <v>0</v>
      </c>
      <c r="S456">
        <v>0</v>
      </c>
      <c r="T456" t="s">
        <v>1</v>
      </c>
      <c r="U456">
        <v>0</v>
      </c>
      <c r="W456">
        <v>0</v>
      </c>
    </row>
    <row r="457" spans="1:23">
      <c r="A457" s="359">
        <v>450</v>
      </c>
      <c r="B457" s="80">
        <v>30</v>
      </c>
      <c r="D457" s="46">
        <v>32221</v>
      </c>
      <c r="E457" t="s">
        <v>118</v>
      </c>
      <c r="F457" s="45" t="s">
        <v>0</v>
      </c>
      <c r="G457" t="s">
        <v>133</v>
      </c>
      <c r="H457" t="s">
        <v>153</v>
      </c>
      <c r="J457">
        <v>0</v>
      </c>
      <c r="K457">
        <v>0</v>
      </c>
      <c r="L457">
        <v>0</v>
      </c>
      <c r="O457">
        <v>0</v>
      </c>
      <c r="P457" t="s">
        <v>1</v>
      </c>
      <c r="Q457">
        <v>0</v>
      </c>
      <c r="S457">
        <v>0</v>
      </c>
      <c r="T457" t="s">
        <v>1</v>
      </c>
      <c r="U457">
        <v>0</v>
      </c>
      <c r="W457">
        <v>0</v>
      </c>
    </row>
    <row r="458" spans="1:23">
      <c r="A458" s="359">
        <v>451</v>
      </c>
      <c r="B458" s="80">
        <v>30</v>
      </c>
      <c r="D458" s="46">
        <v>32221</v>
      </c>
      <c r="E458" t="s">
        <v>118</v>
      </c>
      <c r="F458" s="45" t="s">
        <v>0</v>
      </c>
      <c r="G458" t="s">
        <v>133</v>
      </c>
      <c r="H458" t="s">
        <v>153</v>
      </c>
      <c r="J458">
        <v>0</v>
      </c>
      <c r="K458">
        <v>0</v>
      </c>
      <c r="L458">
        <v>0</v>
      </c>
      <c r="O458">
        <v>0</v>
      </c>
      <c r="P458" t="s">
        <v>1</v>
      </c>
      <c r="Q458">
        <v>0</v>
      </c>
      <c r="S458">
        <v>0</v>
      </c>
      <c r="T458" t="s">
        <v>1</v>
      </c>
      <c r="U458">
        <v>0</v>
      </c>
      <c r="W458">
        <v>0</v>
      </c>
    </row>
    <row r="459" spans="1:23">
      <c r="A459" s="359">
        <v>452</v>
      </c>
      <c r="B459" s="80">
        <v>17</v>
      </c>
      <c r="D459" s="46">
        <v>32159</v>
      </c>
      <c r="E459" t="s">
        <v>106</v>
      </c>
      <c r="F459" s="45" t="s">
        <v>0</v>
      </c>
      <c r="G459" t="s">
        <v>374</v>
      </c>
      <c r="H459" t="s">
        <v>153</v>
      </c>
      <c r="J459">
        <v>0</v>
      </c>
      <c r="K459">
        <v>0</v>
      </c>
      <c r="L459">
        <v>0</v>
      </c>
      <c r="O459">
        <v>0</v>
      </c>
      <c r="P459" t="s">
        <v>1</v>
      </c>
      <c r="Q459">
        <v>0</v>
      </c>
      <c r="S459">
        <v>0</v>
      </c>
      <c r="T459" t="s">
        <v>1</v>
      </c>
      <c r="U459">
        <v>0</v>
      </c>
      <c r="W459">
        <v>0</v>
      </c>
    </row>
    <row r="460" spans="1:23">
      <c r="A460" s="359">
        <v>453</v>
      </c>
      <c r="B460" s="80">
        <v>17</v>
      </c>
      <c r="D460" s="46">
        <v>32159</v>
      </c>
      <c r="E460" t="s">
        <v>106</v>
      </c>
      <c r="F460" s="45" t="s">
        <v>0</v>
      </c>
      <c r="G460" t="s">
        <v>374</v>
      </c>
      <c r="H460" t="s">
        <v>153</v>
      </c>
      <c r="J460">
        <v>0</v>
      </c>
      <c r="K460">
        <v>0</v>
      </c>
      <c r="L460">
        <v>0</v>
      </c>
      <c r="O460">
        <v>0</v>
      </c>
      <c r="P460" t="s">
        <v>1</v>
      </c>
      <c r="Q460">
        <v>0</v>
      </c>
      <c r="S460">
        <v>0</v>
      </c>
      <c r="T460" t="s">
        <v>1</v>
      </c>
      <c r="U460">
        <v>0</v>
      </c>
      <c r="W460">
        <v>0</v>
      </c>
    </row>
    <row r="461" spans="1:23">
      <c r="A461" s="359">
        <v>454</v>
      </c>
      <c r="B461" s="80">
        <v>17</v>
      </c>
      <c r="D461" s="46">
        <v>32159</v>
      </c>
      <c r="E461" t="s">
        <v>106</v>
      </c>
      <c r="F461" s="45" t="s">
        <v>0</v>
      </c>
      <c r="G461" t="s">
        <v>374</v>
      </c>
      <c r="H461" t="s">
        <v>153</v>
      </c>
      <c r="J461">
        <v>0</v>
      </c>
      <c r="K461">
        <v>0</v>
      </c>
      <c r="L461">
        <v>0</v>
      </c>
      <c r="O461">
        <v>0</v>
      </c>
      <c r="P461" t="s">
        <v>1</v>
      </c>
      <c r="Q461">
        <v>0</v>
      </c>
      <c r="S461">
        <v>0</v>
      </c>
      <c r="T461" t="s">
        <v>1</v>
      </c>
      <c r="U461">
        <v>0</v>
      </c>
      <c r="W461">
        <v>0</v>
      </c>
    </row>
    <row r="462" spans="1:23">
      <c r="A462" s="359">
        <v>455</v>
      </c>
      <c r="B462" s="80">
        <v>17</v>
      </c>
      <c r="D462" s="46">
        <v>32159</v>
      </c>
      <c r="E462" t="s">
        <v>106</v>
      </c>
      <c r="F462" s="45" t="s">
        <v>0</v>
      </c>
      <c r="G462" t="s">
        <v>374</v>
      </c>
      <c r="H462" t="s">
        <v>153</v>
      </c>
      <c r="J462">
        <v>0</v>
      </c>
      <c r="K462">
        <v>0</v>
      </c>
      <c r="L462">
        <v>0</v>
      </c>
      <c r="O462">
        <v>0</v>
      </c>
      <c r="P462" t="s">
        <v>1</v>
      </c>
      <c r="Q462">
        <v>0</v>
      </c>
      <c r="S462">
        <v>0</v>
      </c>
      <c r="T462" t="s">
        <v>1</v>
      </c>
      <c r="U462">
        <v>0</v>
      </c>
      <c r="W462">
        <v>0</v>
      </c>
    </row>
    <row r="463" spans="1:23">
      <c r="A463" s="359">
        <v>456</v>
      </c>
      <c r="B463" s="80">
        <v>17</v>
      </c>
      <c r="D463" s="46">
        <v>32159</v>
      </c>
      <c r="E463" t="s">
        <v>374</v>
      </c>
      <c r="F463" s="45" t="s">
        <v>0</v>
      </c>
      <c r="G463" t="s">
        <v>106</v>
      </c>
      <c r="H463" t="s">
        <v>153</v>
      </c>
      <c r="J463">
        <v>0</v>
      </c>
      <c r="K463">
        <v>0</v>
      </c>
      <c r="L463">
        <v>0</v>
      </c>
      <c r="O463">
        <v>0</v>
      </c>
      <c r="P463" t="s">
        <v>1</v>
      </c>
      <c r="Q463">
        <v>0</v>
      </c>
      <c r="S463">
        <v>0</v>
      </c>
      <c r="T463" t="s">
        <v>1</v>
      </c>
      <c r="U463">
        <v>0</v>
      </c>
      <c r="W463">
        <v>0</v>
      </c>
    </row>
    <row r="464" spans="1:23">
      <c r="A464" s="359">
        <v>457</v>
      </c>
      <c r="B464" s="80">
        <v>17</v>
      </c>
      <c r="D464" s="46">
        <v>32159</v>
      </c>
      <c r="E464" t="s">
        <v>374</v>
      </c>
      <c r="F464" s="45" t="s">
        <v>0</v>
      </c>
      <c r="G464" t="s">
        <v>106</v>
      </c>
      <c r="H464" t="s">
        <v>153</v>
      </c>
      <c r="J464">
        <v>0</v>
      </c>
      <c r="K464">
        <v>0</v>
      </c>
      <c r="L464">
        <v>0</v>
      </c>
      <c r="O464">
        <v>0</v>
      </c>
      <c r="P464" t="s">
        <v>1</v>
      </c>
      <c r="Q464">
        <v>0</v>
      </c>
      <c r="S464">
        <v>0</v>
      </c>
      <c r="T464" t="s">
        <v>1</v>
      </c>
      <c r="U464">
        <v>0</v>
      </c>
      <c r="W464">
        <v>0</v>
      </c>
    </row>
    <row r="465" spans="1:23">
      <c r="A465" s="359">
        <v>458</v>
      </c>
      <c r="B465" s="80">
        <v>17</v>
      </c>
      <c r="D465" s="46">
        <v>32159</v>
      </c>
      <c r="E465" t="s">
        <v>374</v>
      </c>
      <c r="F465" s="45" t="s">
        <v>0</v>
      </c>
      <c r="G465" t="s">
        <v>106</v>
      </c>
      <c r="H465" t="s">
        <v>153</v>
      </c>
      <c r="J465">
        <v>0</v>
      </c>
      <c r="K465">
        <v>0</v>
      </c>
      <c r="L465">
        <v>0</v>
      </c>
      <c r="O465">
        <v>0</v>
      </c>
      <c r="P465" t="s">
        <v>1</v>
      </c>
      <c r="Q465">
        <v>0</v>
      </c>
      <c r="S465">
        <v>0</v>
      </c>
      <c r="T465" t="s">
        <v>1</v>
      </c>
      <c r="U465">
        <v>0</v>
      </c>
      <c r="W465">
        <v>0</v>
      </c>
    </row>
    <row r="466" spans="1:23">
      <c r="A466" s="359">
        <v>459</v>
      </c>
      <c r="B466" s="80">
        <v>17</v>
      </c>
      <c r="D466" s="46">
        <v>32159</v>
      </c>
      <c r="E466" t="s">
        <v>374</v>
      </c>
      <c r="F466" s="45" t="s">
        <v>0</v>
      </c>
      <c r="G466" t="s">
        <v>106</v>
      </c>
      <c r="H466" t="s">
        <v>153</v>
      </c>
      <c r="J466">
        <v>0</v>
      </c>
      <c r="K466">
        <v>0</v>
      </c>
      <c r="L466">
        <v>0</v>
      </c>
      <c r="O466">
        <v>0</v>
      </c>
      <c r="P466" t="s">
        <v>1</v>
      </c>
      <c r="Q466">
        <v>0</v>
      </c>
      <c r="S466">
        <v>0</v>
      </c>
      <c r="T466" t="s">
        <v>1</v>
      </c>
      <c r="U466">
        <v>0</v>
      </c>
      <c r="W466">
        <v>0</v>
      </c>
    </row>
    <row r="467" spans="1:23">
      <c r="A467" s="359">
        <v>460</v>
      </c>
      <c r="B467" s="80">
        <v>16</v>
      </c>
      <c r="D467" s="46">
        <v>32158</v>
      </c>
      <c r="E467" t="s">
        <v>106</v>
      </c>
      <c r="F467" s="45" t="s">
        <v>0</v>
      </c>
      <c r="G467" t="s">
        <v>133</v>
      </c>
      <c r="H467" t="s">
        <v>153</v>
      </c>
      <c r="J467">
        <v>0</v>
      </c>
      <c r="K467">
        <v>0</v>
      </c>
      <c r="L467">
        <v>0</v>
      </c>
      <c r="O467">
        <v>0</v>
      </c>
      <c r="P467" t="s">
        <v>1</v>
      </c>
      <c r="Q467">
        <v>0</v>
      </c>
      <c r="S467">
        <v>0</v>
      </c>
      <c r="T467" t="s">
        <v>1</v>
      </c>
      <c r="U467">
        <v>0</v>
      </c>
      <c r="W467">
        <v>0</v>
      </c>
    </row>
    <row r="468" spans="1:23">
      <c r="A468" s="359">
        <v>461</v>
      </c>
      <c r="B468" s="80">
        <v>16</v>
      </c>
      <c r="D468" s="46">
        <v>32158</v>
      </c>
      <c r="E468" t="s">
        <v>106</v>
      </c>
      <c r="F468" s="45" t="s">
        <v>0</v>
      </c>
      <c r="G468" t="s">
        <v>133</v>
      </c>
      <c r="H468" t="s">
        <v>153</v>
      </c>
      <c r="J468">
        <v>0</v>
      </c>
      <c r="K468">
        <v>0</v>
      </c>
      <c r="L468">
        <v>0</v>
      </c>
      <c r="O468">
        <v>0</v>
      </c>
      <c r="P468" t="s">
        <v>1</v>
      </c>
      <c r="Q468">
        <v>0</v>
      </c>
      <c r="S468">
        <v>0</v>
      </c>
      <c r="T468" t="s">
        <v>1</v>
      </c>
      <c r="U468">
        <v>0</v>
      </c>
      <c r="W468">
        <v>0</v>
      </c>
    </row>
    <row r="469" spans="1:23">
      <c r="A469" s="359">
        <v>462</v>
      </c>
      <c r="B469" s="80">
        <v>16</v>
      </c>
      <c r="D469" s="46">
        <v>32158</v>
      </c>
      <c r="E469" t="s">
        <v>106</v>
      </c>
      <c r="F469" s="45" t="s">
        <v>0</v>
      </c>
      <c r="G469" t="s">
        <v>133</v>
      </c>
      <c r="H469" t="s">
        <v>153</v>
      </c>
      <c r="J469">
        <v>0</v>
      </c>
      <c r="K469">
        <v>0</v>
      </c>
      <c r="L469">
        <v>0</v>
      </c>
      <c r="O469">
        <v>0</v>
      </c>
      <c r="P469" t="s">
        <v>1</v>
      </c>
      <c r="Q469">
        <v>0</v>
      </c>
      <c r="S469">
        <v>0</v>
      </c>
      <c r="T469" t="s">
        <v>1</v>
      </c>
      <c r="U469">
        <v>0</v>
      </c>
      <c r="W469">
        <v>0</v>
      </c>
    </row>
    <row r="470" spans="1:23">
      <c r="A470" s="359">
        <v>463</v>
      </c>
      <c r="B470" s="80">
        <v>16</v>
      </c>
      <c r="D470" s="46">
        <v>32158</v>
      </c>
      <c r="E470" t="s">
        <v>106</v>
      </c>
      <c r="F470" s="45" t="s">
        <v>0</v>
      </c>
      <c r="G470" t="s">
        <v>133</v>
      </c>
      <c r="H470" t="s">
        <v>153</v>
      </c>
      <c r="J470">
        <v>0</v>
      </c>
      <c r="K470">
        <v>0</v>
      </c>
      <c r="L470">
        <v>0</v>
      </c>
      <c r="O470">
        <v>0</v>
      </c>
      <c r="P470" t="s">
        <v>1</v>
      </c>
      <c r="Q470">
        <v>0</v>
      </c>
      <c r="S470">
        <v>0</v>
      </c>
      <c r="T470" t="s">
        <v>1</v>
      </c>
      <c r="U470">
        <v>0</v>
      </c>
      <c r="W470">
        <v>0</v>
      </c>
    </row>
    <row r="471" spans="1:23">
      <c r="A471" s="359">
        <v>464</v>
      </c>
      <c r="B471" s="80">
        <v>16</v>
      </c>
      <c r="D471" s="46">
        <v>32158</v>
      </c>
      <c r="E471" t="s">
        <v>133</v>
      </c>
      <c r="F471" s="45" t="s">
        <v>0</v>
      </c>
      <c r="G471" t="s">
        <v>106</v>
      </c>
      <c r="H471" t="s">
        <v>153</v>
      </c>
      <c r="J471">
        <v>0</v>
      </c>
      <c r="K471">
        <v>0</v>
      </c>
      <c r="L471">
        <v>0</v>
      </c>
      <c r="O471">
        <v>0</v>
      </c>
      <c r="P471" t="s">
        <v>1</v>
      </c>
      <c r="Q471">
        <v>0</v>
      </c>
      <c r="S471">
        <v>0</v>
      </c>
      <c r="T471" t="s">
        <v>1</v>
      </c>
      <c r="U471">
        <v>0</v>
      </c>
      <c r="W471">
        <v>0</v>
      </c>
    </row>
    <row r="472" spans="1:23">
      <c r="A472" s="359">
        <v>465</v>
      </c>
      <c r="B472" s="80">
        <v>16</v>
      </c>
      <c r="D472" s="46">
        <v>32158</v>
      </c>
      <c r="E472" t="s">
        <v>133</v>
      </c>
      <c r="F472" s="45" t="s">
        <v>0</v>
      </c>
      <c r="G472" t="s">
        <v>106</v>
      </c>
      <c r="H472" t="s">
        <v>153</v>
      </c>
      <c r="J472">
        <v>0</v>
      </c>
      <c r="K472">
        <v>0</v>
      </c>
      <c r="L472">
        <v>0</v>
      </c>
      <c r="O472">
        <v>0</v>
      </c>
      <c r="P472" t="s">
        <v>1</v>
      </c>
      <c r="Q472">
        <v>0</v>
      </c>
      <c r="S472">
        <v>0</v>
      </c>
      <c r="T472" t="s">
        <v>1</v>
      </c>
      <c r="U472">
        <v>0</v>
      </c>
      <c r="W472">
        <v>0</v>
      </c>
    </row>
    <row r="473" spans="1:23">
      <c r="A473" s="359">
        <v>466</v>
      </c>
      <c r="B473" s="80">
        <v>16</v>
      </c>
      <c r="D473" s="46">
        <v>32158</v>
      </c>
      <c r="E473" t="s">
        <v>133</v>
      </c>
      <c r="F473" s="45" t="s">
        <v>0</v>
      </c>
      <c r="G473" t="s">
        <v>106</v>
      </c>
      <c r="H473" t="s">
        <v>153</v>
      </c>
      <c r="J473">
        <v>0</v>
      </c>
      <c r="K473">
        <v>0</v>
      </c>
      <c r="L473">
        <v>0</v>
      </c>
      <c r="O473">
        <v>0</v>
      </c>
      <c r="P473" t="s">
        <v>1</v>
      </c>
      <c r="Q473">
        <v>0</v>
      </c>
      <c r="S473">
        <v>0</v>
      </c>
      <c r="T473" t="s">
        <v>1</v>
      </c>
      <c r="U473">
        <v>0</v>
      </c>
      <c r="W473">
        <v>0</v>
      </c>
    </row>
    <row r="474" spans="1:23">
      <c r="A474" s="359">
        <v>467</v>
      </c>
      <c r="B474" s="80">
        <v>16</v>
      </c>
      <c r="D474" s="46">
        <v>32158</v>
      </c>
      <c r="E474" t="s">
        <v>133</v>
      </c>
      <c r="F474" s="45" t="s">
        <v>0</v>
      </c>
      <c r="G474" t="s">
        <v>106</v>
      </c>
      <c r="H474" t="s">
        <v>153</v>
      </c>
      <c r="J474">
        <v>0</v>
      </c>
      <c r="K474">
        <v>0</v>
      </c>
      <c r="L474">
        <v>0</v>
      </c>
      <c r="O474">
        <v>0</v>
      </c>
      <c r="P474" t="s">
        <v>1</v>
      </c>
      <c r="Q474">
        <v>0</v>
      </c>
      <c r="S474">
        <v>0</v>
      </c>
      <c r="T474" t="s">
        <v>1</v>
      </c>
      <c r="U474">
        <v>0</v>
      </c>
      <c r="W474">
        <v>0</v>
      </c>
    </row>
    <row r="475" spans="1:23">
      <c r="A475" s="359">
        <v>468</v>
      </c>
      <c r="B475" s="80">
        <v>13</v>
      </c>
      <c r="D475" s="46">
        <v>32124</v>
      </c>
      <c r="E475" t="s">
        <v>113</v>
      </c>
      <c r="F475" s="45" t="s">
        <v>0</v>
      </c>
      <c r="G475" t="s">
        <v>106</v>
      </c>
      <c r="H475" t="s">
        <v>153</v>
      </c>
      <c r="J475">
        <v>0</v>
      </c>
      <c r="K475">
        <v>0</v>
      </c>
      <c r="L475">
        <v>0</v>
      </c>
      <c r="O475">
        <v>0</v>
      </c>
      <c r="P475" t="s">
        <v>1</v>
      </c>
      <c r="Q475">
        <v>0</v>
      </c>
      <c r="S475">
        <v>0</v>
      </c>
      <c r="T475" t="s">
        <v>1</v>
      </c>
      <c r="U475">
        <v>0</v>
      </c>
      <c r="W475">
        <v>0</v>
      </c>
    </row>
    <row r="476" spans="1:23">
      <c r="A476" s="359">
        <v>469</v>
      </c>
      <c r="B476" s="80">
        <v>13</v>
      </c>
      <c r="D476" s="46">
        <v>32124</v>
      </c>
      <c r="E476" t="s">
        <v>113</v>
      </c>
      <c r="F476" s="45" t="s">
        <v>0</v>
      </c>
      <c r="G476" t="s">
        <v>106</v>
      </c>
      <c r="H476" t="s">
        <v>153</v>
      </c>
      <c r="J476">
        <v>0</v>
      </c>
      <c r="K476">
        <v>0</v>
      </c>
      <c r="L476">
        <v>0</v>
      </c>
      <c r="O476">
        <v>0</v>
      </c>
      <c r="P476" t="s">
        <v>1</v>
      </c>
      <c r="Q476">
        <v>0</v>
      </c>
      <c r="S476">
        <v>0</v>
      </c>
      <c r="T476" t="s">
        <v>1</v>
      </c>
      <c r="U476">
        <v>0</v>
      </c>
      <c r="W476">
        <v>0</v>
      </c>
    </row>
    <row r="477" spans="1:23">
      <c r="A477" s="359">
        <v>470</v>
      </c>
      <c r="B477" s="80">
        <v>13</v>
      </c>
      <c r="D477" s="46">
        <v>32124</v>
      </c>
      <c r="E477" t="s">
        <v>113</v>
      </c>
      <c r="F477" s="45" t="s">
        <v>0</v>
      </c>
      <c r="G477" t="s">
        <v>106</v>
      </c>
      <c r="H477" t="s">
        <v>153</v>
      </c>
      <c r="J477">
        <v>0</v>
      </c>
      <c r="K477">
        <v>0</v>
      </c>
      <c r="L477">
        <v>0</v>
      </c>
      <c r="O477">
        <v>0</v>
      </c>
      <c r="P477" t="s">
        <v>1</v>
      </c>
      <c r="Q477">
        <v>0</v>
      </c>
      <c r="S477">
        <v>0</v>
      </c>
      <c r="T477" t="s">
        <v>1</v>
      </c>
      <c r="U477">
        <v>0</v>
      </c>
      <c r="W477">
        <v>0</v>
      </c>
    </row>
    <row r="478" spans="1:23">
      <c r="A478" s="359">
        <v>471</v>
      </c>
      <c r="B478" s="80">
        <v>13</v>
      </c>
      <c r="D478" s="46">
        <v>32124</v>
      </c>
      <c r="E478" t="s">
        <v>113</v>
      </c>
      <c r="F478" s="45" t="s">
        <v>0</v>
      </c>
      <c r="G478" t="s">
        <v>106</v>
      </c>
      <c r="H478" t="s">
        <v>153</v>
      </c>
      <c r="J478">
        <v>0</v>
      </c>
      <c r="K478">
        <v>0</v>
      </c>
      <c r="L478">
        <v>0</v>
      </c>
      <c r="O478">
        <v>0</v>
      </c>
      <c r="P478" t="s">
        <v>1</v>
      </c>
      <c r="Q478">
        <v>0</v>
      </c>
      <c r="S478">
        <v>0</v>
      </c>
      <c r="T478" t="s">
        <v>1</v>
      </c>
      <c r="U478">
        <v>0</v>
      </c>
      <c r="W478">
        <v>0</v>
      </c>
    </row>
    <row r="479" spans="1:23">
      <c r="A479" s="359">
        <v>472</v>
      </c>
      <c r="B479" s="80">
        <v>13</v>
      </c>
      <c r="D479" s="46">
        <v>32124</v>
      </c>
      <c r="E479" t="s">
        <v>106</v>
      </c>
      <c r="F479" s="45" t="s">
        <v>0</v>
      </c>
      <c r="G479" t="s">
        <v>113</v>
      </c>
      <c r="H479" t="s">
        <v>153</v>
      </c>
      <c r="J479">
        <v>0</v>
      </c>
      <c r="K479">
        <v>0</v>
      </c>
      <c r="L479">
        <v>0</v>
      </c>
      <c r="O479">
        <v>0</v>
      </c>
      <c r="P479" t="s">
        <v>1</v>
      </c>
      <c r="Q479">
        <v>0</v>
      </c>
      <c r="S479">
        <v>0</v>
      </c>
      <c r="T479" t="s">
        <v>1</v>
      </c>
      <c r="U479">
        <v>0</v>
      </c>
      <c r="W479">
        <v>0</v>
      </c>
    </row>
    <row r="480" spans="1:23">
      <c r="A480" s="359">
        <v>473</v>
      </c>
      <c r="B480" s="80">
        <v>13</v>
      </c>
      <c r="D480" s="46">
        <v>32124</v>
      </c>
      <c r="E480" t="s">
        <v>106</v>
      </c>
      <c r="F480" s="45" t="s">
        <v>0</v>
      </c>
      <c r="G480" t="s">
        <v>113</v>
      </c>
      <c r="H480" t="s">
        <v>153</v>
      </c>
      <c r="J480">
        <v>0</v>
      </c>
      <c r="K480">
        <v>0</v>
      </c>
      <c r="L480">
        <v>0</v>
      </c>
      <c r="O480">
        <v>0</v>
      </c>
      <c r="P480" t="s">
        <v>1</v>
      </c>
      <c r="Q480">
        <v>0</v>
      </c>
      <c r="S480">
        <v>0</v>
      </c>
      <c r="T480" t="s">
        <v>1</v>
      </c>
      <c r="U480">
        <v>0</v>
      </c>
      <c r="W480">
        <v>0</v>
      </c>
    </row>
    <row r="481" spans="1:23">
      <c r="A481" s="359">
        <v>474</v>
      </c>
      <c r="B481" s="80">
        <v>13</v>
      </c>
      <c r="D481" s="46">
        <v>32124</v>
      </c>
      <c r="E481" t="s">
        <v>106</v>
      </c>
      <c r="F481" s="45" t="s">
        <v>0</v>
      </c>
      <c r="G481" t="s">
        <v>113</v>
      </c>
      <c r="H481" t="s">
        <v>153</v>
      </c>
      <c r="J481">
        <v>0</v>
      </c>
      <c r="K481">
        <v>0</v>
      </c>
      <c r="L481">
        <v>0</v>
      </c>
      <c r="O481">
        <v>0</v>
      </c>
      <c r="P481" t="s">
        <v>1</v>
      </c>
      <c r="Q481">
        <v>0</v>
      </c>
      <c r="S481">
        <v>0</v>
      </c>
      <c r="T481" t="s">
        <v>1</v>
      </c>
      <c r="U481">
        <v>0</v>
      </c>
      <c r="W481">
        <v>0</v>
      </c>
    </row>
    <row r="482" spans="1:23">
      <c r="A482" s="359">
        <v>475</v>
      </c>
      <c r="B482" s="80">
        <v>13</v>
      </c>
      <c r="D482" s="46">
        <v>32124</v>
      </c>
      <c r="E482" t="s">
        <v>106</v>
      </c>
      <c r="F482" s="45" t="s">
        <v>0</v>
      </c>
      <c r="G482" t="s">
        <v>113</v>
      </c>
      <c r="H482" t="s">
        <v>153</v>
      </c>
      <c r="J482">
        <v>0</v>
      </c>
      <c r="K482">
        <v>0</v>
      </c>
      <c r="L482">
        <v>0</v>
      </c>
      <c r="O482">
        <v>0</v>
      </c>
      <c r="P482" t="s">
        <v>1</v>
      </c>
      <c r="Q482">
        <v>0</v>
      </c>
      <c r="S482">
        <v>0</v>
      </c>
      <c r="T482" t="s">
        <v>1</v>
      </c>
      <c r="U482">
        <v>0</v>
      </c>
      <c r="W482">
        <v>0</v>
      </c>
    </row>
    <row r="483" spans="1:23">
      <c r="A483" s="359">
        <v>476</v>
      </c>
      <c r="B483" s="80">
        <v>8</v>
      </c>
      <c r="D483" s="46">
        <v>32117</v>
      </c>
      <c r="E483" t="s">
        <v>113</v>
      </c>
      <c r="F483" s="45" t="s">
        <v>0</v>
      </c>
      <c r="G483" t="s">
        <v>374</v>
      </c>
      <c r="H483" t="s">
        <v>153</v>
      </c>
      <c r="J483">
        <v>0</v>
      </c>
      <c r="K483">
        <v>0</v>
      </c>
      <c r="L483">
        <v>0</v>
      </c>
      <c r="O483">
        <v>0</v>
      </c>
      <c r="P483" t="s">
        <v>1</v>
      </c>
      <c r="Q483">
        <v>0</v>
      </c>
      <c r="S483">
        <v>0</v>
      </c>
      <c r="T483" t="s">
        <v>1</v>
      </c>
      <c r="U483">
        <v>0</v>
      </c>
      <c r="W483">
        <v>0</v>
      </c>
    </row>
    <row r="484" spans="1:23">
      <c r="A484" s="359">
        <v>477</v>
      </c>
      <c r="B484" s="80">
        <v>8</v>
      </c>
      <c r="D484" s="46">
        <v>32117</v>
      </c>
      <c r="E484" t="s">
        <v>113</v>
      </c>
      <c r="F484" s="45" t="s">
        <v>0</v>
      </c>
      <c r="G484" t="s">
        <v>374</v>
      </c>
      <c r="H484" t="s">
        <v>153</v>
      </c>
      <c r="J484">
        <v>0</v>
      </c>
      <c r="K484">
        <v>0</v>
      </c>
      <c r="L484">
        <v>0</v>
      </c>
      <c r="O484">
        <v>0</v>
      </c>
      <c r="P484" t="s">
        <v>1</v>
      </c>
      <c r="Q484">
        <v>0</v>
      </c>
      <c r="S484">
        <v>0</v>
      </c>
      <c r="T484" t="s">
        <v>1</v>
      </c>
      <c r="U484">
        <v>0</v>
      </c>
      <c r="W484">
        <v>0</v>
      </c>
    </row>
    <row r="485" spans="1:23">
      <c r="A485" s="359">
        <v>478</v>
      </c>
      <c r="B485" s="80">
        <v>8</v>
      </c>
      <c r="D485" s="46">
        <v>32117</v>
      </c>
      <c r="E485" t="s">
        <v>113</v>
      </c>
      <c r="F485" s="45" t="s">
        <v>0</v>
      </c>
      <c r="G485" t="s">
        <v>374</v>
      </c>
      <c r="H485" t="s">
        <v>153</v>
      </c>
      <c r="J485">
        <v>0</v>
      </c>
      <c r="K485">
        <v>0</v>
      </c>
      <c r="L485">
        <v>0</v>
      </c>
      <c r="O485">
        <v>0</v>
      </c>
      <c r="P485" t="s">
        <v>1</v>
      </c>
      <c r="Q485">
        <v>0</v>
      </c>
      <c r="S485">
        <v>0</v>
      </c>
      <c r="T485" t="s">
        <v>1</v>
      </c>
      <c r="U485">
        <v>0</v>
      </c>
      <c r="W485">
        <v>0</v>
      </c>
    </row>
    <row r="486" spans="1:23">
      <c r="A486" s="359">
        <v>479</v>
      </c>
      <c r="B486" s="80">
        <v>8</v>
      </c>
      <c r="D486" s="46">
        <v>32117</v>
      </c>
      <c r="E486" t="s">
        <v>113</v>
      </c>
      <c r="F486" s="45" t="s">
        <v>0</v>
      </c>
      <c r="G486" t="s">
        <v>374</v>
      </c>
      <c r="H486" t="s">
        <v>153</v>
      </c>
      <c r="J486">
        <v>0</v>
      </c>
      <c r="K486">
        <v>0</v>
      </c>
      <c r="L486">
        <v>0</v>
      </c>
      <c r="O486">
        <v>0</v>
      </c>
      <c r="P486" t="s">
        <v>1</v>
      </c>
      <c r="Q486">
        <v>0</v>
      </c>
      <c r="S486">
        <v>0</v>
      </c>
      <c r="T486" t="s">
        <v>1</v>
      </c>
      <c r="U486">
        <v>0</v>
      </c>
      <c r="W486">
        <v>0</v>
      </c>
    </row>
    <row r="487" spans="1:23">
      <c r="A487" s="359">
        <v>480</v>
      </c>
      <c r="B487" s="80">
        <v>8</v>
      </c>
      <c r="D487" s="46">
        <v>32117</v>
      </c>
      <c r="E487" t="s">
        <v>374</v>
      </c>
      <c r="F487" s="45" t="s">
        <v>0</v>
      </c>
      <c r="G487" t="s">
        <v>113</v>
      </c>
      <c r="H487" t="s">
        <v>153</v>
      </c>
      <c r="J487">
        <v>0</v>
      </c>
      <c r="K487">
        <v>0</v>
      </c>
      <c r="L487">
        <v>0</v>
      </c>
      <c r="O487">
        <v>0</v>
      </c>
      <c r="P487" t="s">
        <v>1</v>
      </c>
      <c r="Q487">
        <v>0</v>
      </c>
      <c r="S487">
        <v>0</v>
      </c>
      <c r="T487" t="s">
        <v>1</v>
      </c>
      <c r="U487">
        <v>0</v>
      </c>
      <c r="W487">
        <v>0</v>
      </c>
    </row>
    <row r="488" spans="1:23">
      <c r="A488" s="359">
        <v>481</v>
      </c>
      <c r="B488" s="80">
        <v>8</v>
      </c>
      <c r="D488" s="46">
        <v>32117</v>
      </c>
      <c r="E488" t="s">
        <v>374</v>
      </c>
      <c r="F488" s="45" t="s">
        <v>0</v>
      </c>
      <c r="G488" t="s">
        <v>113</v>
      </c>
      <c r="H488" t="s">
        <v>153</v>
      </c>
      <c r="J488">
        <v>0</v>
      </c>
      <c r="K488">
        <v>0</v>
      </c>
      <c r="L488">
        <v>0</v>
      </c>
      <c r="O488">
        <v>0</v>
      </c>
      <c r="P488" t="s">
        <v>1</v>
      </c>
      <c r="Q488">
        <v>0</v>
      </c>
      <c r="S488">
        <v>0</v>
      </c>
      <c r="T488" t="s">
        <v>1</v>
      </c>
      <c r="U488">
        <v>0</v>
      </c>
      <c r="W488">
        <v>0</v>
      </c>
    </row>
    <row r="489" spans="1:23">
      <c r="A489" s="359">
        <v>482</v>
      </c>
      <c r="B489" s="80">
        <v>8</v>
      </c>
      <c r="D489" s="46">
        <v>32117</v>
      </c>
      <c r="E489" t="s">
        <v>374</v>
      </c>
      <c r="F489" s="45" t="s">
        <v>0</v>
      </c>
      <c r="G489" t="s">
        <v>113</v>
      </c>
      <c r="H489" t="s">
        <v>153</v>
      </c>
      <c r="J489">
        <v>0</v>
      </c>
      <c r="K489">
        <v>0</v>
      </c>
      <c r="L489">
        <v>0</v>
      </c>
      <c r="O489">
        <v>0</v>
      </c>
      <c r="P489" t="s">
        <v>1</v>
      </c>
      <c r="Q489">
        <v>0</v>
      </c>
      <c r="S489">
        <v>0</v>
      </c>
      <c r="T489" t="s">
        <v>1</v>
      </c>
      <c r="U489">
        <v>0</v>
      </c>
      <c r="W489">
        <v>0</v>
      </c>
    </row>
    <row r="490" spans="1:23">
      <c r="A490" s="359">
        <v>483</v>
      </c>
      <c r="B490" s="80">
        <v>8</v>
      </c>
      <c r="D490" s="46">
        <v>32117</v>
      </c>
      <c r="E490" t="s">
        <v>374</v>
      </c>
      <c r="F490" s="45" t="s">
        <v>0</v>
      </c>
      <c r="G490" t="s">
        <v>113</v>
      </c>
      <c r="H490" t="s">
        <v>153</v>
      </c>
      <c r="J490">
        <v>0</v>
      </c>
      <c r="K490">
        <v>0</v>
      </c>
      <c r="L490">
        <v>0</v>
      </c>
      <c r="O490">
        <v>0</v>
      </c>
      <c r="P490" t="s">
        <v>1</v>
      </c>
      <c r="Q490">
        <v>0</v>
      </c>
      <c r="S490">
        <v>0</v>
      </c>
      <c r="T490" t="s">
        <v>1</v>
      </c>
      <c r="U490">
        <v>0</v>
      </c>
      <c r="W490">
        <v>0</v>
      </c>
    </row>
    <row r="491" spans="1:23">
      <c r="A491" s="359">
        <v>484</v>
      </c>
      <c r="B491" s="80">
        <v>7</v>
      </c>
      <c r="D491" s="46">
        <v>32116</v>
      </c>
      <c r="E491" t="s">
        <v>113</v>
      </c>
      <c r="F491" s="45" t="s">
        <v>0</v>
      </c>
      <c r="G491" t="s">
        <v>133</v>
      </c>
      <c r="H491" t="s">
        <v>153</v>
      </c>
      <c r="J491">
        <v>0</v>
      </c>
      <c r="K491">
        <v>0</v>
      </c>
      <c r="L491">
        <v>0</v>
      </c>
      <c r="O491">
        <v>0</v>
      </c>
      <c r="P491" t="s">
        <v>1</v>
      </c>
      <c r="Q491">
        <v>0</v>
      </c>
      <c r="S491">
        <v>0</v>
      </c>
      <c r="T491" t="s">
        <v>1</v>
      </c>
      <c r="U491">
        <v>0</v>
      </c>
      <c r="W491">
        <v>0</v>
      </c>
    </row>
    <row r="492" spans="1:23">
      <c r="A492" s="359">
        <v>485</v>
      </c>
      <c r="B492" s="80">
        <v>7</v>
      </c>
      <c r="D492" s="46">
        <v>32116</v>
      </c>
      <c r="E492" t="s">
        <v>113</v>
      </c>
      <c r="F492" s="45" t="s">
        <v>0</v>
      </c>
      <c r="G492" t="s">
        <v>133</v>
      </c>
      <c r="H492" t="s">
        <v>153</v>
      </c>
      <c r="J492">
        <v>0</v>
      </c>
      <c r="K492">
        <v>0</v>
      </c>
      <c r="L492">
        <v>0</v>
      </c>
      <c r="O492">
        <v>0</v>
      </c>
      <c r="P492" t="s">
        <v>1</v>
      </c>
      <c r="Q492">
        <v>0</v>
      </c>
      <c r="S492">
        <v>0</v>
      </c>
      <c r="T492" t="s">
        <v>1</v>
      </c>
      <c r="U492">
        <v>0</v>
      </c>
      <c r="W492">
        <v>0</v>
      </c>
    </row>
    <row r="493" spans="1:23">
      <c r="A493" s="359">
        <v>486</v>
      </c>
      <c r="B493" s="80">
        <v>7</v>
      </c>
      <c r="D493" s="46">
        <v>32116</v>
      </c>
      <c r="E493" t="s">
        <v>113</v>
      </c>
      <c r="F493" s="45" t="s">
        <v>0</v>
      </c>
      <c r="G493" t="s">
        <v>133</v>
      </c>
      <c r="H493" t="s">
        <v>153</v>
      </c>
      <c r="J493">
        <v>0</v>
      </c>
      <c r="K493">
        <v>0</v>
      </c>
      <c r="L493">
        <v>0</v>
      </c>
      <c r="O493">
        <v>0</v>
      </c>
      <c r="P493" t="s">
        <v>1</v>
      </c>
      <c r="Q493">
        <v>0</v>
      </c>
      <c r="S493">
        <v>0</v>
      </c>
      <c r="T493" t="s">
        <v>1</v>
      </c>
      <c r="U493">
        <v>0</v>
      </c>
      <c r="W493">
        <v>0</v>
      </c>
    </row>
    <row r="494" spans="1:23">
      <c r="A494" s="359">
        <v>487</v>
      </c>
      <c r="B494" s="80">
        <v>7</v>
      </c>
      <c r="D494" s="46">
        <v>32116</v>
      </c>
      <c r="E494" t="s">
        <v>113</v>
      </c>
      <c r="F494" s="45" t="s">
        <v>0</v>
      </c>
      <c r="G494" t="s">
        <v>133</v>
      </c>
      <c r="H494" t="s">
        <v>153</v>
      </c>
      <c r="J494">
        <v>0</v>
      </c>
      <c r="K494">
        <v>0</v>
      </c>
      <c r="L494">
        <v>0</v>
      </c>
      <c r="O494">
        <v>0</v>
      </c>
      <c r="P494" t="s">
        <v>1</v>
      </c>
      <c r="Q494">
        <v>0</v>
      </c>
      <c r="S494">
        <v>0</v>
      </c>
      <c r="T494" t="s">
        <v>1</v>
      </c>
      <c r="U494">
        <v>0</v>
      </c>
      <c r="W494">
        <v>0</v>
      </c>
    </row>
    <row r="495" spans="1:23">
      <c r="A495" s="359">
        <v>488</v>
      </c>
      <c r="B495" s="80">
        <v>7</v>
      </c>
      <c r="D495" s="46">
        <v>32116</v>
      </c>
      <c r="E495" t="s">
        <v>133</v>
      </c>
      <c r="F495" s="45" t="s">
        <v>0</v>
      </c>
      <c r="G495" t="s">
        <v>113</v>
      </c>
      <c r="H495" t="s">
        <v>153</v>
      </c>
      <c r="J495">
        <v>0</v>
      </c>
      <c r="K495">
        <v>0</v>
      </c>
      <c r="L495">
        <v>0</v>
      </c>
      <c r="O495">
        <v>0</v>
      </c>
      <c r="P495" t="s">
        <v>1</v>
      </c>
      <c r="Q495">
        <v>0</v>
      </c>
      <c r="S495">
        <v>0</v>
      </c>
      <c r="T495" t="s">
        <v>1</v>
      </c>
      <c r="U495">
        <v>0</v>
      </c>
      <c r="W495">
        <v>0</v>
      </c>
    </row>
    <row r="496" spans="1:23">
      <c r="A496" s="359">
        <v>489</v>
      </c>
      <c r="B496" s="80">
        <v>7</v>
      </c>
      <c r="D496" s="46">
        <v>32116</v>
      </c>
      <c r="E496" t="s">
        <v>133</v>
      </c>
      <c r="F496" s="45" t="s">
        <v>0</v>
      </c>
      <c r="G496" t="s">
        <v>113</v>
      </c>
      <c r="H496" t="s">
        <v>153</v>
      </c>
      <c r="J496">
        <v>0</v>
      </c>
      <c r="K496">
        <v>0</v>
      </c>
      <c r="L496">
        <v>0</v>
      </c>
      <c r="O496">
        <v>0</v>
      </c>
      <c r="P496" t="s">
        <v>1</v>
      </c>
      <c r="Q496">
        <v>0</v>
      </c>
      <c r="S496">
        <v>0</v>
      </c>
      <c r="T496" t="s">
        <v>1</v>
      </c>
      <c r="U496">
        <v>0</v>
      </c>
      <c r="W496">
        <v>0</v>
      </c>
    </row>
    <row r="497" spans="1:23">
      <c r="A497" s="359">
        <v>490</v>
      </c>
      <c r="B497" s="80">
        <v>7</v>
      </c>
      <c r="D497" s="46">
        <v>32116</v>
      </c>
      <c r="E497" t="s">
        <v>133</v>
      </c>
      <c r="F497" s="45" t="s">
        <v>0</v>
      </c>
      <c r="G497" t="s">
        <v>113</v>
      </c>
      <c r="H497" t="s">
        <v>153</v>
      </c>
      <c r="J497">
        <v>0</v>
      </c>
      <c r="K497">
        <v>0</v>
      </c>
      <c r="L497">
        <v>0</v>
      </c>
      <c r="O497">
        <v>0</v>
      </c>
      <c r="P497" t="s">
        <v>1</v>
      </c>
      <c r="Q497">
        <v>0</v>
      </c>
      <c r="S497">
        <v>0</v>
      </c>
      <c r="T497" t="s">
        <v>1</v>
      </c>
      <c r="U497">
        <v>0</v>
      </c>
      <c r="W497">
        <v>0</v>
      </c>
    </row>
    <row r="498" spans="1:23">
      <c r="A498" s="359">
        <v>491</v>
      </c>
      <c r="B498" s="80">
        <v>7</v>
      </c>
      <c r="D498" s="46">
        <v>32116</v>
      </c>
      <c r="E498" t="s">
        <v>133</v>
      </c>
      <c r="F498" s="45" t="s">
        <v>0</v>
      </c>
      <c r="G498" t="s">
        <v>113</v>
      </c>
      <c r="H498" t="s">
        <v>153</v>
      </c>
      <c r="J498">
        <v>0</v>
      </c>
      <c r="K498">
        <v>0</v>
      </c>
      <c r="L498">
        <v>0</v>
      </c>
      <c r="O498">
        <v>0</v>
      </c>
      <c r="P498" t="s">
        <v>1</v>
      </c>
      <c r="Q498">
        <v>0</v>
      </c>
      <c r="S498">
        <v>0</v>
      </c>
      <c r="T498" t="s">
        <v>1</v>
      </c>
      <c r="U498">
        <v>0</v>
      </c>
      <c r="W498">
        <v>0</v>
      </c>
    </row>
    <row r="499" spans="1:23">
      <c r="A499" s="359">
        <v>492</v>
      </c>
      <c r="B499" s="80">
        <v>27</v>
      </c>
      <c r="C499" t="s">
        <v>116</v>
      </c>
      <c r="D499" s="46">
        <v>32221</v>
      </c>
      <c r="E499" t="s">
        <v>113</v>
      </c>
      <c r="F499" s="45" t="s">
        <v>0</v>
      </c>
      <c r="G499" t="s">
        <v>87</v>
      </c>
      <c r="H499" t="s">
        <v>153</v>
      </c>
      <c r="J499">
        <v>0</v>
      </c>
      <c r="K499">
        <v>0</v>
      </c>
      <c r="L499">
        <v>4</v>
      </c>
      <c r="O499">
        <v>0</v>
      </c>
      <c r="P499" t="s">
        <v>1</v>
      </c>
      <c r="Q499">
        <v>8</v>
      </c>
      <c r="S499">
        <v>21</v>
      </c>
      <c r="T499" t="s">
        <v>1</v>
      </c>
      <c r="U499">
        <v>30</v>
      </c>
      <c r="W499">
        <v>-9</v>
      </c>
    </row>
    <row r="500" spans="1:23">
      <c r="A500" s="359">
        <v>493</v>
      </c>
      <c r="B500" s="80">
        <v>38</v>
      </c>
      <c r="C500" t="s">
        <v>128</v>
      </c>
      <c r="D500" s="46">
        <v>32229</v>
      </c>
      <c r="E500" t="s">
        <v>125</v>
      </c>
      <c r="F500" s="45" t="s">
        <v>0</v>
      </c>
      <c r="G500" t="s">
        <v>133</v>
      </c>
      <c r="H500" t="s">
        <v>153</v>
      </c>
      <c r="J500">
        <v>0</v>
      </c>
      <c r="K500">
        <v>0</v>
      </c>
      <c r="L500">
        <v>4</v>
      </c>
      <c r="O500">
        <v>0</v>
      </c>
      <c r="P500" t="s">
        <v>1</v>
      </c>
      <c r="Q500">
        <v>8</v>
      </c>
      <c r="S500">
        <v>11</v>
      </c>
      <c r="T500" t="s">
        <v>1</v>
      </c>
      <c r="U500">
        <v>20</v>
      </c>
      <c r="W500">
        <v>-9</v>
      </c>
    </row>
    <row r="501" spans="1:23">
      <c r="A501" s="359">
        <v>494</v>
      </c>
      <c r="B501" s="80">
        <v>32</v>
      </c>
      <c r="C501" t="s">
        <v>146</v>
      </c>
      <c r="D501" s="46">
        <v>32222</v>
      </c>
      <c r="E501" t="s">
        <v>143</v>
      </c>
      <c r="F501" s="45" t="s">
        <v>0</v>
      </c>
      <c r="G501" t="s">
        <v>87</v>
      </c>
      <c r="H501" t="s">
        <v>153</v>
      </c>
      <c r="J501">
        <v>0</v>
      </c>
      <c r="K501">
        <v>0</v>
      </c>
      <c r="L501">
        <v>4</v>
      </c>
      <c r="O501">
        <v>0</v>
      </c>
      <c r="P501" t="s">
        <v>1</v>
      </c>
      <c r="Q501">
        <v>8</v>
      </c>
      <c r="S501">
        <v>11</v>
      </c>
      <c r="T501" t="s">
        <v>1</v>
      </c>
      <c r="U501">
        <v>20</v>
      </c>
      <c r="W501">
        <v>-9</v>
      </c>
    </row>
    <row r="502" spans="1:23">
      <c r="A502" s="359">
        <v>495</v>
      </c>
      <c r="B502" s="80">
        <v>35</v>
      </c>
      <c r="C502" t="s">
        <v>110</v>
      </c>
      <c r="D502" s="46">
        <v>32228</v>
      </c>
      <c r="E502" t="s">
        <v>106</v>
      </c>
      <c r="F502" s="45" t="s">
        <v>0</v>
      </c>
      <c r="G502" t="s">
        <v>143</v>
      </c>
      <c r="H502" t="s">
        <v>153</v>
      </c>
      <c r="J502">
        <v>0</v>
      </c>
      <c r="K502">
        <v>0</v>
      </c>
      <c r="L502">
        <v>4</v>
      </c>
      <c r="O502">
        <v>0</v>
      </c>
      <c r="P502" t="s">
        <v>1</v>
      </c>
      <c r="Q502">
        <v>8</v>
      </c>
      <c r="S502">
        <v>3</v>
      </c>
      <c r="T502" t="s">
        <v>1</v>
      </c>
      <c r="U502">
        <v>12</v>
      </c>
      <c r="W502">
        <v>-9</v>
      </c>
    </row>
    <row r="503" spans="1:23">
      <c r="A503" s="359">
        <v>496</v>
      </c>
      <c r="B503" s="80">
        <v>53</v>
      </c>
      <c r="C503" t="s">
        <v>73</v>
      </c>
      <c r="D503" s="46">
        <v>32297</v>
      </c>
      <c r="E503" t="s">
        <v>72</v>
      </c>
      <c r="F503" s="45" t="s">
        <v>0</v>
      </c>
      <c r="G503" t="s">
        <v>113</v>
      </c>
      <c r="H503" t="s">
        <v>153</v>
      </c>
      <c r="J503">
        <v>0</v>
      </c>
      <c r="K503">
        <v>0</v>
      </c>
      <c r="L503">
        <v>4</v>
      </c>
      <c r="O503">
        <v>0</v>
      </c>
      <c r="P503" t="s">
        <v>1</v>
      </c>
      <c r="Q503">
        <v>8</v>
      </c>
      <c r="S503">
        <v>17</v>
      </c>
      <c r="T503" t="s">
        <v>1</v>
      </c>
      <c r="U503">
        <v>27</v>
      </c>
      <c r="W503">
        <v>-10</v>
      </c>
    </row>
    <row r="504" spans="1:23">
      <c r="A504" s="359">
        <v>497</v>
      </c>
      <c r="B504" s="80">
        <v>24</v>
      </c>
      <c r="C504" t="s">
        <v>76</v>
      </c>
      <c r="D504" s="46">
        <v>32193</v>
      </c>
      <c r="E504" t="s">
        <v>72</v>
      </c>
      <c r="F504" s="45" t="s">
        <v>0</v>
      </c>
      <c r="G504" t="s">
        <v>94</v>
      </c>
      <c r="H504" t="s">
        <v>153</v>
      </c>
      <c r="J504">
        <v>0</v>
      </c>
      <c r="K504">
        <v>0</v>
      </c>
      <c r="L504">
        <v>4</v>
      </c>
      <c r="O504">
        <v>0</v>
      </c>
      <c r="P504" t="s">
        <v>1</v>
      </c>
      <c r="Q504">
        <v>8</v>
      </c>
      <c r="S504">
        <v>11</v>
      </c>
      <c r="T504" t="s">
        <v>1</v>
      </c>
      <c r="U504">
        <v>21</v>
      </c>
      <c r="W504">
        <v>-10</v>
      </c>
    </row>
    <row r="505" spans="1:23">
      <c r="A505" s="359">
        <v>498</v>
      </c>
      <c r="B505" s="80">
        <v>47</v>
      </c>
      <c r="C505" t="s">
        <v>139</v>
      </c>
      <c r="D505" s="46">
        <v>32275</v>
      </c>
      <c r="E505" t="s">
        <v>170</v>
      </c>
      <c r="F505" s="45" t="s">
        <v>0</v>
      </c>
      <c r="G505" t="s">
        <v>125</v>
      </c>
      <c r="H505" t="s">
        <v>153</v>
      </c>
      <c r="J505">
        <v>0</v>
      </c>
      <c r="K505">
        <v>0</v>
      </c>
      <c r="L505">
        <v>4</v>
      </c>
      <c r="O505">
        <v>0</v>
      </c>
      <c r="P505" t="s">
        <v>1</v>
      </c>
      <c r="Q505">
        <v>8</v>
      </c>
      <c r="S505">
        <v>10</v>
      </c>
      <c r="T505" t="s">
        <v>1</v>
      </c>
      <c r="U505">
        <v>21</v>
      </c>
      <c r="W505">
        <v>-11</v>
      </c>
    </row>
    <row r="506" spans="1:23">
      <c r="A506" s="359">
        <v>499</v>
      </c>
      <c r="B506" s="80">
        <v>44</v>
      </c>
      <c r="C506" t="s">
        <v>86</v>
      </c>
      <c r="D506" s="46">
        <v>32251</v>
      </c>
      <c r="E506" t="s">
        <v>374</v>
      </c>
      <c r="F506" s="45" t="s">
        <v>0</v>
      </c>
      <c r="G506" t="s">
        <v>170</v>
      </c>
      <c r="H506" t="s">
        <v>153</v>
      </c>
      <c r="J506">
        <v>0</v>
      </c>
      <c r="K506">
        <v>0</v>
      </c>
      <c r="L506">
        <v>4</v>
      </c>
      <c r="O506">
        <v>0</v>
      </c>
      <c r="P506" t="s">
        <v>1</v>
      </c>
      <c r="Q506">
        <v>8</v>
      </c>
      <c r="S506">
        <v>9</v>
      </c>
      <c r="T506" t="s">
        <v>1</v>
      </c>
      <c r="U506">
        <v>20</v>
      </c>
      <c r="W506">
        <v>-11</v>
      </c>
    </row>
    <row r="507" spans="1:23">
      <c r="A507" s="359">
        <v>500</v>
      </c>
      <c r="B507" s="80">
        <v>18</v>
      </c>
      <c r="C507" t="s">
        <v>140</v>
      </c>
      <c r="D507" s="46">
        <v>32159</v>
      </c>
      <c r="E507" t="s">
        <v>170</v>
      </c>
      <c r="F507" s="45" t="s">
        <v>0</v>
      </c>
      <c r="G507" t="s">
        <v>72</v>
      </c>
      <c r="H507" t="s">
        <v>153</v>
      </c>
      <c r="J507">
        <v>0</v>
      </c>
      <c r="K507">
        <v>0</v>
      </c>
      <c r="L507">
        <v>4</v>
      </c>
      <c r="O507">
        <v>0</v>
      </c>
      <c r="P507" t="s">
        <v>1</v>
      </c>
      <c r="Q507">
        <v>8</v>
      </c>
      <c r="S507">
        <v>9</v>
      </c>
      <c r="T507" t="s">
        <v>1</v>
      </c>
      <c r="U507">
        <v>20</v>
      </c>
      <c r="W507">
        <v>-11</v>
      </c>
    </row>
    <row r="508" spans="1:23">
      <c r="A508" s="359">
        <v>501</v>
      </c>
      <c r="B508" s="80">
        <v>26</v>
      </c>
      <c r="C508" t="s">
        <v>110</v>
      </c>
      <c r="D508" s="46">
        <v>32201</v>
      </c>
      <c r="E508" t="s">
        <v>106</v>
      </c>
      <c r="F508" s="45" t="s">
        <v>0</v>
      </c>
      <c r="G508" t="s">
        <v>72</v>
      </c>
      <c r="H508" t="s">
        <v>153</v>
      </c>
      <c r="J508">
        <v>0</v>
      </c>
      <c r="K508">
        <v>0</v>
      </c>
      <c r="L508">
        <v>4</v>
      </c>
      <c r="O508">
        <v>0</v>
      </c>
      <c r="P508" t="s">
        <v>1</v>
      </c>
      <c r="Q508">
        <v>8</v>
      </c>
      <c r="S508">
        <v>7</v>
      </c>
      <c r="T508" t="s">
        <v>1</v>
      </c>
      <c r="U508">
        <v>18</v>
      </c>
      <c r="W508">
        <v>-11</v>
      </c>
    </row>
    <row r="509" spans="1:23">
      <c r="A509" s="359">
        <v>502</v>
      </c>
      <c r="B509" s="80">
        <v>33</v>
      </c>
      <c r="C509" t="s">
        <v>132</v>
      </c>
      <c r="D509" s="46">
        <v>32223</v>
      </c>
      <c r="E509" t="s">
        <v>133</v>
      </c>
      <c r="F509" s="45" t="s">
        <v>0</v>
      </c>
      <c r="G509" t="s">
        <v>87</v>
      </c>
      <c r="H509" t="s">
        <v>153</v>
      </c>
      <c r="J509">
        <v>0</v>
      </c>
      <c r="K509">
        <v>0</v>
      </c>
      <c r="L509">
        <v>4</v>
      </c>
      <c r="O509">
        <v>0</v>
      </c>
      <c r="P509" t="s">
        <v>1</v>
      </c>
      <c r="Q509">
        <v>8</v>
      </c>
      <c r="S509">
        <v>11</v>
      </c>
      <c r="T509" t="s">
        <v>1</v>
      </c>
      <c r="U509">
        <v>23</v>
      </c>
      <c r="W509">
        <v>-12</v>
      </c>
    </row>
    <row r="510" spans="1:23">
      <c r="A510" s="359">
        <v>503</v>
      </c>
      <c r="B510" s="80">
        <v>4</v>
      </c>
      <c r="C510" t="s">
        <v>148</v>
      </c>
      <c r="D510" s="46">
        <v>32096</v>
      </c>
      <c r="E510" t="s">
        <v>374</v>
      </c>
      <c r="F510" s="45" t="s">
        <v>0</v>
      </c>
      <c r="G510" t="s">
        <v>125</v>
      </c>
      <c r="H510" t="s">
        <v>153</v>
      </c>
      <c r="J510">
        <v>0</v>
      </c>
      <c r="K510">
        <v>0</v>
      </c>
      <c r="L510">
        <v>4</v>
      </c>
      <c r="O510">
        <v>0</v>
      </c>
      <c r="P510" t="s">
        <v>1</v>
      </c>
      <c r="Q510">
        <v>8</v>
      </c>
      <c r="S510">
        <v>13</v>
      </c>
      <c r="T510" t="s">
        <v>1</v>
      </c>
      <c r="U510">
        <v>27</v>
      </c>
      <c r="W510">
        <v>-14</v>
      </c>
    </row>
    <row r="511" spans="1:23">
      <c r="A511" s="359">
        <v>504</v>
      </c>
      <c r="B511" s="80">
        <v>27</v>
      </c>
      <c r="C511" t="s">
        <v>130</v>
      </c>
      <c r="D511" s="46">
        <v>32221</v>
      </c>
      <c r="E511" t="s">
        <v>113</v>
      </c>
      <c r="F511" s="45" t="s">
        <v>0</v>
      </c>
      <c r="G511" t="s">
        <v>87</v>
      </c>
      <c r="H511" t="s">
        <v>153</v>
      </c>
      <c r="J511">
        <v>0</v>
      </c>
      <c r="K511">
        <v>0</v>
      </c>
      <c r="L511">
        <v>4</v>
      </c>
      <c r="O511">
        <v>0</v>
      </c>
      <c r="P511" t="s">
        <v>1</v>
      </c>
      <c r="Q511">
        <v>8</v>
      </c>
      <c r="S511">
        <v>10</v>
      </c>
      <c r="T511" t="s">
        <v>1</v>
      </c>
      <c r="U511">
        <v>24</v>
      </c>
      <c r="W511">
        <v>-14</v>
      </c>
    </row>
    <row r="512" spans="1:23">
      <c r="A512" s="359">
        <v>505</v>
      </c>
      <c r="B512" s="80">
        <v>57</v>
      </c>
      <c r="C512" t="s">
        <v>151</v>
      </c>
      <c r="D512" s="46">
        <v>32306</v>
      </c>
      <c r="E512" t="s">
        <v>125</v>
      </c>
      <c r="F512" s="45" t="s">
        <v>0</v>
      </c>
      <c r="G512" t="s">
        <v>113</v>
      </c>
      <c r="H512" t="s">
        <v>153</v>
      </c>
      <c r="J512">
        <v>0</v>
      </c>
      <c r="K512">
        <v>0</v>
      </c>
      <c r="L512">
        <v>4</v>
      </c>
      <c r="O512">
        <v>0</v>
      </c>
      <c r="P512" t="s">
        <v>1</v>
      </c>
      <c r="Q512">
        <v>8</v>
      </c>
      <c r="S512">
        <v>12</v>
      </c>
      <c r="T512" t="s">
        <v>1</v>
      </c>
      <c r="U512">
        <v>29</v>
      </c>
      <c r="W512">
        <v>-17</v>
      </c>
    </row>
    <row r="513" spans="1:23">
      <c r="A513" s="359">
        <v>506</v>
      </c>
      <c r="B513" s="80">
        <v>44</v>
      </c>
      <c r="C513" t="s">
        <v>82</v>
      </c>
      <c r="D513" s="46">
        <v>32251</v>
      </c>
      <c r="E513" t="s">
        <v>374</v>
      </c>
      <c r="F513" s="45" t="s">
        <v>0</v>
      </c>
      <c r="G513" t="s">
        <v>170</v>
      </c>
      <c r="H513" t="s">
        <v>153</v>
      </c>
      <c r="J513">
        <v>0</v>
      </c>
      <c r="K513">
        <v>0</v>
      </c>
      <c r="L513">
        <v>4</v>
      </c>
      <c r="O513">
        <v>0</v>
      </c>
      <c r="P513" t="s">
        <v>1</v>
      </c>
      <c r="Q513">
        <v>8</v>
      </c>
      <c r="S513">
        <v>11</v>
      </c>
      <c r="T513" t="s">
        <v>1</v>
      </c>
      <c r="U513">
        <v>28</v>
      </c>
      <c r="W513">
        <v>-17</v>
      </c>
    </row>
    <row r="514" spans="1:23">
      <c r="A514" s="359">
        <v>507</v>
      </c>
      <c r="B514" s="80">
        <v>11</v>
      </c>
      <c r="C514" t="s">
        <v>97</v>
      </c>
      <c r="D514" s="46">
        <v>32124</v>
      </c>
      <c r="E514" t="s">
        <v>94</v>
      </c>
      <c r="F514" s="45" t="s">
        <v>0</v>
      </c>
      <c r="G514" t="s">
        <v>170</v>
      </c>
      <c r="H514" t="s">
        <v>153</v>
      </c>
      <c r="J514">
        <v>0</v>
      </c>
      <c r="K514">
        <v>0</v>
      </c>
      <c r="L514">
        <v>4</v>
      </c>
      <c r="O514">
        <v>0</v>
      </c>
      <c r="P514" t="s">
        <v>1</v>
      </c>
      <c r="Q514">
        <v>8</v>
      </c>
      <c r="S514">
        <v>7</v>
      </c>
      <c r="T514" t="s">
        <v>1</v>
      </c>
      <c r="U514">
        <v>24</v>
      </c>
      <c r="W514">
        <v>-17</v>
      </c>
    </row>
    <row r="515" spans="1:23">
      <c r="A515" s="359">
        <v>508</v>
      </c>
      <c r="B515" s="80">
        <v>34</v>
      </c>
      <c r="C515" t="s">
        <v>150</v>
      </c>
      <c r="D515" s="46">
        <v>32228</v>
      </c>
      <c r="E515" t="s">
        <v>133</v>
      </c>
      <c r="F515" s="45" t="s">
        <v>0</v>
      </c>
      <c r="G515" t="s">
        <v>94</v>
      </c>
      <c r="H515" t="s">
        <v>153</v>
      </c>
      <c r="J515">
        <v>0</v>
      </c>
      <c r="K515">
        <v>0</v>
      </c>
      <c r="L515">
        <v>4</v>
      </c>
      <c r="O515">
        <v>0</v>
      </c>
      <c r="P515" t="s">
        <v>1</v>
      </c>
      <c r="Q515">
        <v>8</v>
      </c>
      <c r="S515">
        <v>8</v>
      </c>
      <c r="T515" t="s">
        <v>1</v>
      </c>
      <c r="U515">
        <v>26</v>
      </c>
      <c r="W515">
        <v>-18</v>
      </c>
    </row>
    <row r="516" spans="1:23">
      <c r="A516" s="359">
        <v>509</v>
      </c>
      <c r="B516" s="80">
        <v>64</v>
      </c>
      <c r="C516" t="s">
        <v>165</v>
      </c>
      <c r="D516" s="46">
        <v>32306</v>
      </c>
      <c r="E516" t="s">
        <v>170</v>
      </c>
      <c r="F516" s="45" t="s">
        <v>0</v>
      </c>
      <c r="G516" t="s">
        <v>113</v>
      </c>
      <c r="H516" t="s">
        <v>153</v>
      </c>
      <c r="J516">
        <v>0</v>
      </c>
      <c r="K516">
        <v>0</v>
      </c>
      <c r="L516">
        <v>4</v>
      </c>
      <c r="O516">
        <v>0</v>
      </c>
      <c r="P516" t="s">
        <v>1</v>
      </c>
      <c r="Q516">
        <v>8</v>
      </c>
      <c r="S516">
        <v>0</v>
      </c>
      <c r="T516" t="s">
        <v>1</v>
      </c>
      <c r="U516">
        <v>20</v>
      </c>
      <c r="W516">
        <v>-20</v>
      </c>
    </row>
    <row r="517" spans="1:23">
      <c r="A517" s="359">
        <v>510</v>
      </c>
      <c r="B517" s="80">
        <v>64</v>
      </c>
      <c r="C517" t="s">
        <v>166</v>
      </c>
      <c r="D517" s="46">
        <v>32306</v>
      </c>
      <c r="E517" t="s">
        <v>170</v>
      </c>
      <c r="F517" s="45" t="s">
        <v>0</v>
      </c>
      <c r="G517" t="s">
        <v>113</v>
      </c>
      <c r="H517" t="s">
        <v>153</v>
      </c>
      <c r="J517">
        <v>0</v>
      </c>
      <c r="K517">
        <v>0</v>
      </c>
      <c r="L517">
        <v>4</v>
      </c>
      <c r="O517">
        <v>0</v>
      </c>
      <c r="P517" t="s">
        <v>1</v>
      </c>
      <c r="Q517">
        <v>8</v>
      </c>
      <c r="S517">
        <v>0</v>
      </c>
      <c r="T517" t="s">
        <v>1</v>
      </c>
      <c r="U517">
        <v>20</v>
      </c>
      <c r="W517">
        <v>-20</v>
      </c>
    </row>
    <row r="518" spans="1:23">
      <c r="A518" s="359">
        <v>511</v>
      </c>
      <c r="B518" s="80">
        <v>64</v>
      </c>
      <c r="C518" t="s">
        <v>167</v>
      </c>
      <c r="D518" s="46">
        <v>32306</v>
      </c>
      <c r="E518" t="s">
        <v>170</v>
      </c>
      <c r="F518" s="45" t="s">
        <v>0</v>
      </c>
      <c r="G518" t="s">
        <v>113</v>
      </c>
      <c r="H518" t="s">
        <v>153</v>
      </c>
      <c r="J518">
        <v>0</v>
      </c>
      <c r="K518">
        <v>0</v>
      </c>
      <c r="L518">
        <v>4</v>
      </c>
      <c r="O518">
        <v>0</v>
      </c>
      <c r="P518" t="s">
        <v>1</v>
      </c>
      <c r="Q518">
        <v>8</v>
      </c>
      <c r="S518">
        <v>0</v>
      </c>
      <c r="T518" t="s">
        <v>1</v>
      </c>
      <c r="U518">
        <v>20</v>
      </c>
      <c r="W518">
        <v>-20</v>
      </c>
    </row>
    <row r="519" spans="1:23">
      <c r="A519" s="359">
        <v>512</v>
      </c>
      <c r="B519" s="80">
        <v>64</v>
      </c>
      <c r="C519" t="s">
        <v>168</v>
      </c>
      <c r="D519" s="46">
        <v>32306</v>
      </c>
      <c r="E519" t="s">
        <v>170</v>
      </c>
      <c r="F519" s="45" t="s">
        <v>0</v>
      </c>
      <c r="G519" t="s">
        <v>113</v>
      </c>
      <c r="H519" t="s">
        <v>153</v>
      </c>
      <c r="J519">
        <v>0</v>
      </c>
      <c r="K519">
        <v>0</v>
      </c>
      <c r="L519">
        <v>4</v>
      </c>
      <c r="O519">
        <v>0</v>
      </c>
      <c r="P519" t="s">
        <v>1</v>
      </c>
      <c r="Q519">
        <v>8</v>
      </c>
      <c r="S519">
        <v>0</v>
      </c>
      <c r="T519" t="s">
        <v>1</v>
      </c>
      <c r="U519">
        <v>20</v>
      </c>
      <c r="W519">
        <v>-20</v>
      </c>
    </row>
    <row r="520" spans="1:23">
      <c r="A520" s="359">
        <v>513</v>
      </c>
      <c r="B520" s="80">
        <v>63</v>
      </c>
      <c r="C520" t="s">
        <v>165</v>
      </c>
      <c r="D520" s="46">
        <v>32306</v>
      </c>
      <c r="E520" t="s">
        <v>170</v>
      </c>
      <c r="F520" s="45" t="s">
        <v>0</v>
      </c>
      <c r="G520" t="s">
        <v>106</v>
      </c>
      <c r="H520" t="s">
        <v>153</v>
      </c>
      <c r="J520">
        <v>0</v>
      </c>
      <c r="K520">
        <v>0</v>
      </c>
      <c r="L520">
        <v>4</v>
      </c>
      <c r="O520">
        <v>0</v>
      </c>
      <c r="P520" t="s">
        <v>1</v>
      </c>
      <c r="Q520">
        <v>8</v>
      </c>
      <c r="S520">
        <v>0</v>
      </c>
      <c r="T520" t="s">
        <v>1</v>
      </c>
      <c r="U520">
        <v>20</v>
      </c>
      <c r="W520">
        <v>-20</v>
      </c>
    </row>
    <row r="521" spans="1:23">
      <c r="A521" s="359">
        <v>514</v>
      </c>
      <c r="B521" s="80">
        <v>63</v>
      </c>
      <c r="C521" t="s">
        <v>166</v>
      </c>
      <c r="D521" s="46">
        <v>32306</v>
      </c>
      <c r="E521" t="s">
        <v>170</v>
      </c>
      <c r="F521" s="45" t="s">
        <v>0</v>
      </c>
      <c r="G521" t="s">
        <v>106</v>
      </c>
      <c r="H521" t="s">
        <v>153</v>
      </c>
      <c r="J521">
        <v>0</v>
      </c>
      <c r="K521">
        <v>0</v>
      </c>
      <c r="L521">
        <v>4</v>
      </c>
      <c r="O521">
        <v>0</v>
      </c>
      <c r="P521" t="s">
        <v>1</v>
      </c>
      <c r="Q521">
        <v>8</v>
      </c>
      <c r="S521">
        <v>0</v>
      </c>
      <c r="T521" t="s">
        <v>1</v>
      </c>
      <c r="U521">
        <v>20</v>
      </c>
      <c r="W521">
        <v>-20</v>
      </c>
    </row>
    <row r="522" spans="1:23">
      <c r="A522" s="359">
        <v>515</v>
      </c>
      <c r="B522" s="80">
        <v>63</v>
      </c>
      <c r="C522" t="s">
        <v>167</v>
      </c>
      <c r="D522" s="46">
        <v>32306</v>
      </c>
      <c r="E522" t="s">
        <v>170</v>
      </c>
      <c r="F522" s="45" t="s">
        <v>0</v>
      </c>
      <c r="G522" t="s">
        <v>106</v>
      </c>
      <c r="H522" t="s">
        <v>153</v>
      </c>
      <c r="J522">
        <v>0</v>
      </c>
      <c r="K522">
        <v>0</v>
      </c>
      <c r="L522">
        <v>4</v>
      </c>
      <c r="O522">
        <v>0</v>
      </c>
      <c r="P522" t="s">
        <v>1</v>
      </c>
      <c r="Q522">
        <v>8</v>
      </c>
      <c r="S522">
        <v>0</v>
      </c>
      <c r="T522" t="s">
        <v>1</v>
      </c>
      <c r="U522">
        <v>20</v>
      </c>
      <c r="W522">
        <v>-20</v>
      </c>
    </row>
    <row r="523" spans="1:23">
      <c r="A523" s="359">
        <v>516</v>
      </c>
      <c r="B523" s="80">
        <v>63</v>
      </c>
      <c r="C523" t="s">
        <v>168</v>
      </c>
      <c r="D523" s="46">
        <v>32306</v>
      </c>
      <c r="E523" t="s">
        <v>170</v>
      </c>
      <c r="F523" s="45" t="s">
        <v>0</v>
      </c>
      <c r="G523" t="s">
        <v>106</v>
      </c>
      <c r="H523" t="s">
        <v>153</v>
      </c>
      <c r="J523">
        <v>0</v>
      </c>
      <c r="K523">
        <v>0</v>
      </c>
      <c r="L523">
        <v>4</v>
      </c>
      <c r="O523">
        <v>0</v>
      </c>
      <c r="P523" t="s">
        <v>1</v>
      </c>
      <c r="Q523">
        <v>8</v>
      </c>
      <c r="S523">
        <v>0</v>
      </c>
      <c r="T523" t="s">
        <v>1</v>
      </c>
      <c r="U523">
        <v>20</v>
      </c>
      <c r="W523">
        <v>-20</v>
      </c>
    </row>
    <row r="524" spans="1:23">
      <c r="A524" s="359">
        <v>517</v>
      </c>
      <c r="B524" s="80">
        <v>61</v>
      </c>
      <c r="C524" t="s">
        <v>165</v>
      </c>
      <c r="D524" s="46">
        <v>32306</v>
      </c>
      <c r="E524" t="s">
        <v>143</v>
      </c>
      <c r="F524" s="45" t="s">
        <v>0</v>
      </c>
      <c r="G524" t="s">
        <v>374</v>
      </c>
      <c r="H524" t="s">
        <v>153</v>
      </c>
      <c r="J524">
        <v>0</v>
      </c>
      <c r="K524">
        <v>0</v>
      </c>
      <c r="L524">
        <v>4</v>
      </c>
      <c r="O524">
        <v>0</v>
      </c>
      <c r="P524" t="s">
        <v>1</v>
      </c>
      <c r="Q524">
        <v>8</v>
      </c>
      <c r="S524">
        <v>0</v>
      </c>
      <c r="T524" t="s">
        <v>1</v>
      </c>
      <c r="U524">
        <v>20</v>
      </c>
      <c r="W524">
        <v>-20</v>
      </c>
    </row>
    <row r="525" spans="1:23">
      <c r="A525" s="359">
        <v>518</v>
      </c>
      <c r="B525" s="80">
        <v>61</v>
      </c>
      <c r="C525" t="s">
        <v>166</v>
      </c>
      <c r="D525" s="46">
        <v>32306</v>
      </c>
      <c r="E525" t="s">
        <v>143</v>
      </c>
      <c r="F525" s="45" t="s">
        <v>0</v>
      </c>
      <c r="G525" t="s">
        <v>374</v>
      </c>
      <c r="H525" t="s">
        <v>153</v>
      </c>
      <c r="J525">
        <v>0</v>
      </c>
      <c r="K525">
        <v>0</v>
      </c>
      <c r="L525">
        <v>4</v>
      </c>
      <c r="O525">
        <v>0</v>
      </c>
      <c r="P525" t="s">
        <v>1</v>
      </c>
      <c r="Q525">
        <v>8</v>
      </c>
      <c r="S525">
        <v>0</v>
      </c>
      <c r="T525" t="s">
        <v>1</v>
      </c>
      <c r="U525">
        <v>20</v>
      </c>
      <c r="W525">
        <v>-20</v>
      </c>
    </row>
    <row r="526" spans="1:23">
      <c r="A526" s="359">
        <v>519</v>
      </c>
      <c r="B526" s="80">
        <v>61</v>
      </c>
      <c r="C526" t="s">
        <v>167</v>
      </c>
      <c r="D526" s="46">
        <v>32306</v>
      </c>
      <c r="E526" t="s">
        <v>143</v>
      </c>
      <c r="F526" s="45" t="s">
        <v>0</v>
      </c>
      <c r="G526" t="s">
        <v>374</v>
      </c>
      <c r="H526" t="s">
        <v>153</v>
      </c>
      <c r="J526">
        <v>0</v>
      </c>
      <c r="K526">
        <v>0</v>
      </c>
      <c r="L526">
        <v>4</v>
      </c>
      <c r="O526">
        <v>0</v>
      </c>
      <c r="P526" t="s">
        <v>1</v>
      </c>
      <c r="Q526">
        <v>8</v>
      </c>
      <c r="S526">
        <v>0</v>
      </c>
      <c r="T526" t="s">
        <v>1</v>
      </c>
      <c r="U526">
        <v>20</v>
      </c>
      <c r="W526">
        <v>-20</v>
      </c>
    </row>
    <row r="527" spans="1:23">
      <c r="A527" s="359">
        <v>520</v>
      </c>
      <c r="B527" s="80">
        <v>61</v>
      </c>
      <c r="C527" t="s">
        <v>168</v>
      </c>
      <c r="D527" s="46">
        <v>32306</v>
      </c>
      <c r="E527" t="s">
        <v>143</v>
      </c>
      <c r="F527" s="45" t="s">
        <v>0</v>
      </c>
      <c r="G527" t="s">
        <v>374</v>
      </c>
      <c r="H527" t="s">
        <v>153</v>
      </c>
      <c r="J527">
        <v>0</v>
      </c>
      <c r="K527">
        <v>0</v>
      </c>
      <c r="L527">
        <v>4</v>
      </c>
      <c r="O527">
        <v>0</v>
      </c>
      <c r="P527" t="s">
        <v>1</v>
      </c>
      <c r="Q527">
        <v>8</v>
      </c>
      <c r="S527">
        <v>0</v>
      </c>
      <c r="T527" t="s">
        <v>1</v>
      </c>
      <c r="U527">
        <v>20</v>
      </c>
      <c r="W527">
        <v>-20</v>
      </c>
    </row>
    <row r="528" spans="1:23">
      <c r="A528" s="359">
        <v>521</v>
      </c>
      <c r="B528" s="80">
        <v>60</v>
      </c>
      <c r="C528" t="s">
        <v>165</v>
      </c>
      <c r="D528" s="46">
        <v>32306</v>
      </c>
      <c r="E528" t="s">
        <v>143</v>
      </c>
      <c r="F528" s="45" t="s">
        <v>0</v>
      </c>
      <c r="G528" t="s">
        <v>125</v>
      </c>
      <c r="H528" t="s">
        <v>153</v>
      </c>
      <c r="J528">
        <v>0</v>
      </c>
      <c r="K528">
        <v>0</v>
      </c>
      <c r="L528">
        <v>4</v>
      </c>
      <c r="O528">
        <v>0</v>
      </c>
      <c r="P528" t="s">
        <v>1</v>
      </c>
      <c r="Q528">
        <v>8</v>
      </c>
      <c r="S528">
        <v>0</v>
      </c>
      <c r="T528" t="s">
        <v>1</v>
      </c>
      <c r="U528">
        <v>20</v>
      </c>
      <c r="W528">
        <v>-20</v>
      </c>
    </row>
    <row r="529" spans="1:23">
      <c r="A529" s="359">
        <v>522</v>
      </c>
      <c r="B529" s="80">
        <v>60</v>
      </c>
      <c r="C529" t="s">
        <v>166</v>
      </c>
      <c r="D529" s="46">
        <v>32306</v>
      </c>
      <c r="E529" t="s">
        <v>143</v>
      </c>
      <c r="F529" s="45" t="s">
        <v>0</v>
      </c>
      <c r="G529" t="s">
        <v>125</v>
      </c>
      <c r="H529" t="s">
        <v>153</v>
      </c>
      <c r="J529">
        <v>0</v>
      </c>
      <c r="K529">
        <v>0</v>
      </c>
      <c r="L529">
        <v>4</v>
      </c>
      <c r="O529">
        <v>0</v>
      </c>
      <c r="P529" t="s">
        <v>1</v>
      </c>
      <c r="Q529">
        <v>8</v>
      </c>
      <c r="S529">
        <v>0</v>
      </c>
      <c r="T529" t="s">
        <v>1</v>
      </c>
      <c r="U529">
        <v>20</v>
      </c>
      <c r="W529">
        <v>-20</v>
      </c>
    </row>
    <row r="530" spans="1:23">
      <c r="A530" s="359">
        <v>523</v>
      </c>
      <c r="B530" s="80">
        <v>60</v>
      </c>
      <c r="C530" t="s">
        <v>167</v>
      </c>
      <c r="D530" s="46">
        <v>32306</v>
      </c>
      <c r="E530" t="s">
        <v>143</v>
      </c>
      <c r="F530" s="45" t="s">
        <v>0</v>
      </c>
      <c r="G530" t="s">
        <v>125</v>
      </c>
      <c r="H530" t="s">
        <v>153</v>
      </c>
      <c r="J530">
        <v>0</v>
      </c>
      <c r="K530">
        <v>0</v>
      </c>
      <c r="L530">
        <v>4</v>
      </c>
      <c r="O530">
        <v>0</v>
      </c>
      <c r="P530" t="s">
        <v>1</v>
      </c>
      <c r="Q530">
        <v>8</v>
      </c>
      <c r="S530">
        <v>0</v>
      </c>
      <c r="T530" t="s">
        <v>1</v>
      </c>
      <c r="U530">
        <v>20</v>
      </c>
      <c r="W530">
        <v>-20</v>
      </c>
    </row>
    <row r="531" spans="1:23">
      <c r="A531" s="359">
        <v>524</v>
      </c>
      <c r="B531" s="80">
        <v>60</v>
      </c>
      <c r="C531" t="s">
        <v>168</v>
      </c>
      <c r="D531" s="46">
        <v>32306</v>
      </c>
      <c r="E531" t="s">
        <v>143</v>
      </c>
      <c r="F531" s="45" t="s">
        <v>0</v>
      </c>
      <c r="G531" t="s">
        <v>125</v>
      </c>
      <c r="H531" t="s">
        <v>153</v>
      </c>
      <c r="J531">
        <v>0</v>
      </c>
      <c r="K531">
        <v>0</v>
      </c>
      <c r="L531">
        <v>4</v>
      </c>
      <c r="O531">
        <v>0</v>
      </c>
      <c r="P531" t="s">
        <v>1</v>
      </c>
      <c r="Q531">
        <v>8</v>
      </c>
      <c r="S531">
        <v>0</v>
      </c>
      <c r="T531" t="s">
        <v>1</v>
      </c>
      <c r="U531">
        <v>20</v>
      </c>
      <c r="W531">
        <v>-20</v>
      </c>
    </row>
    <row r="532" spans="1:23">
      <c r="A532" s="359">
        <v>525</v>
      </c>
      <c r="B532" s="80">
        <v>59</v>
      </c>
      <c r="C532" t="s">
        <v>165</v>
      </c>
      <c r="D532" s="46">
        <v>32306</v>
      </c>
      <c r="E532" t="s">
        <v>143</v>
      </c>
      <c r="F532" s="45" t="s">
        <v>0</v>
      </c>
      <c r="G532" t="s">
        <v>94</v>
      </c>
      <c r="H532" t="s">
        <v>153</v>
      </c>
      <c r="J532">
        <v>0</v>
      </c>
      <c r="K532">
        <v>0</v>
      </c>
      <c r="L532">
        <v>4</v>
      </c>
      <c r="O532">
        <v>0</v>
      </c>
      <c r="P532" t="s">
        <v>1</v>
      </c>
      <c r="Q532">
        <v>8</v>
      </c>
      <c r="S532">
        <v>0</v>
      </c>
      <c r="T532" t="s">
        <v>1</v>
      </c>
      <c r="U532">
        <v>20</v>
      </c>
      <c r="W532">
        <v>-20</v>
      </c>
    </row>
    <row r="533" spans="1:23">
      <c r="A533" s="359">
        <v>526</v>
      </c>
      <c r="B533" s="80">
        <v>59</v>
      </c>
      <c r="C533" t="s">
        <v>166</v>
      </c>
      <c r="D533" s="46">
        <v>32306</v>
      </c>
      <c r="E533" t="s">
        <v>143</v>
      </c>
      <c r="F533" s="45" t="s">
        <v>0</v>
      </c>
      <c r="G533" t="s">
        <v>94</v>
      </c>
      <c r="H533" t="s">
        <v>153</v>
      </c>
      <c r="J533">
        <v>0</v>
      </c>
      <c r="K533">
        <v>0</v>
      </c>
      <c r="L533">
        <v>4</v>
      </c>
      <c r="O533">
        <v>0</v>
      </c>
      <c r="P533" t="s">
        <v>1</v>
      </c>
      <c r="Q533">
        <v>8</v>
      </c>
      <c r="S533">
        <v>0</v>
      </c>
      <c r="T533" t="s">
        <v>1</v>
      </c>
      <c r="U533">
        <v>20</v>
      </c>
      <c r="W533">
        <v>-20</v>
      </c>
    </row>
    <row r="534" spans="1:23">
      <c r="A534" s="359">
        <v>527</v>
      </c>
      <c r="B534" s="80">
        <v>59</v>
      </c>
      <c r="C534" t="s">
        <v>167</v>
      </c>
      <c r="D534" s="46">
        <v>32306</v>
      </c>
      <c r="E534" t="s">
        <v>143</v>
      </c>
      <c r="F534" s="45" t="s">
        <v>0</v>
      </c>
      <c r="G534" t="s">
        <v>94</v>
      </c>
      <c r="H534" t="s">
        <v>153</v>
      </c>
      <c r="J534">
        <v>0</v>
      </c>
      <c r="K534">
        <v>0</v>
      </c>
      <c r="L534">
        <v>4</v>
      </c>
      <c r="O534">
        <v>0</v>
      </c>
      <c r="P534" t="s">
        <v>1</v>
      </c>
      <c r="Q534">
        <v>8</v>
      </c>
      <c r="S534">
        <v>0</v>
      </c>
      <c r="T534" t="s">
        <v>1</v>
      </c>
      <c r="U534">
        <v>20</v>
      </c>
      <c r="W534">
        <v>-20</v>
      </c>
    </row>
    <row r="535" spans="1:23">
      <c r="A535" s="359">
        <v>528</v>
      </c>
      <c r="B535" s="80">
        <v>59</v>
      </c>
      <c r="C535" t="s">
        <v>168</v>
      </c>
      <c r="D535" s="46">
        <v>32306</v>
      </c>
      <c r="E535" t="s">
        <v>143</v>
      </c>
      <c r="F535" s="45" t="s">
        <v>0</v>
      </c>
      <c r="G535" t="s">
        <v>94</v>
      </c>
      <c r="H535" t="s">
        <v>153</v>
      </c>
      <c r="J535">
        <v>0</v>
      </c>
      <c r="K535">
        <v>0</v>
      </c>
      <c r="L535">
        <v>4</v>
      </c>
      <c r="O535">
        <v>0</v>
      </c>
      <c r="P535" t="s">
        <v>1</v>
      </c>
      <c r="Q535">
        <v>8</v>
      </c>
      <c r="S535">
        <v>0</v>
      </c>
      <c r="T535" t="s">
        <v>1</v>
      </c>
      <c r="U535">
        <v>20</v>
      </c>
      <c r="W535">
        <v>-20</v>
      </c>
    </row>
    <row r="536" spans="1:23">
      <c r="B536" s="80"/>
      <c r="D536" s="46"/>
      <c r="E536"/>
      <c r="F536" s="45"/>
    </row>
    <row r="537" spans="1:23">
      <c r="B537" s="80"/>
      <c r="D537" s="46"/>
      <c r="E537"/>
      <c r="F537" s="45"/>
    </row>
  </sheetData>
  <autoFilter ref="B7:W537"/>
  <mergeCells count="1">
    <mergeCell ref="A2:W2"/>
  </mergeCells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120"/>
  <sheetViews>
    <sheetView showGridLines="0" zoomScale="79" zoomScaleNormal="79" workbookViewId="0">
      <selection activeCell="R19" sqref="R19"/>
    </sheetView>
  </sheetViews>
  <sheetFormatPr baseColWidth="10" defaultRowHeight="12.75"/>
  <cols>
    <col min="1" max="1" width="5.28515625" style="1" bestFit="1" customWidth="1"/>
    <col min="2" max="2" width="28.5703125" bestFit="1" customWidth="1"/>
    <col min="3" max="3" width="34.7109375" bestFit="1" customWidth="1"/>
    <col min="4" max="4" width="23.140625" hidden="1" customWidth="1"/>
    <col min="5" max="6" width="6.140625" bestFit="1" customWidth="1"/>
    <col min="7" max="7" width="5.140625" customWidth="1"/>
    <col min="8" max="10" width="5" bestFit="1" customWidth="1"/>
    <col min="11" max="11" width="3.7109375" customWidth="1"/>
    <col min="12" max="12" width="6" bestFit="1" customWidth="1"/>
    <col min="13" max="13" width="1.5703125" bestFit="1" customWidth="1"/>
    <col min="14" max="14" width="6" bestFit="1" customWidth="1"/>
    <col min="15" max="15" width="3.140625" customWidth="1"/>
    <col min="16" max="16" width="6" bestFit="1" customWidth="1"/>
    <col min="17" max="17" width="1.5703125" bestFit="1" customWidth="1"/>
    <col min="18" max="18" width="6" bestFit="1" customWidth="1"/>
    <col min="19" max="19" width="2.5703125" customWidth="1"/>
    <col min="20" max="20" width="5.7109375" bestFit="1" customWidth="1"/>
    <col min="21" max="21" width="4" customWidth="1"/>
    <col min="22" max="22" width="7" bestFit="1" customWidth="1"/>
    <col min="23" max="23" width="2.42578125" customWidth="1"/>
    <col min="24" max="24" width="4.85546875" bestFit="1" customWidth="1"/>
    <col min="25" max="25" width="1.5703125" bestFit="1" customWidth="1"/>
    <col min="26" max="26" width="4.85546875" bestFit="1" customWidth="1"/>
  </cols>
  <sheetData>
    <row r="1" spans="1:26" ht="24.95" customHeight="1" thickBot="1"/>
    <row r="2" spans="1:26" ht="32.1" customHeight="1" thickBot="1">
      <c r="A2" s="428" t="s">
        <v>33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30"/>
    </row>
    <row r="3" spans="1:26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SUBTOTAL(9,E8:E99)</f>
        <v>456</v>
      </c>
      <c r="F4" s="51">
        <f>SUBTOTAL(9,F8:F99)</f>
        <v>1824</v>
      </c>
      <c r="G4" s="51"/>
      <c r="H4" s="51">
        <f>SUBTOTAL(9,H8:H99)</f>
        <v>762</v>
      </c>
      <c r="I4" s="51">
        <f>SUBTOTAL(9,I8:I99)</f>
        <v>300</v>
      </c>
      <c r="J4" s="51">
        <f>SUBTOTAL(9,J8:J99)</f>
        <v>762</v>
      </c>
      <c r="K4" s="51"/>
      <c r="L4" s="51">
        <f>SUBTOTAL(9,L8:L99)</f>
        <v>1824</v>
      </c>
      <c r="M4" s="51" t="s">
        <v>1</v>
      </c>
      <c r="N4" s="51">
        <f>SUBTOTAL(9,N8:N99)</f>
        <v>1824</v>
      </c>
      <c r="O4" s="51"/>
      <c r="P4" s="51">
        <f>SUBTOTAL(9,P8:P99)</f>
        <v>7160</v>
      </c>
      <c r="Q4" s="51" t="s">
        <v>1</v>
      </c>
      <c r="R4" s="51">
        <f>SUBTOTAL(9,R8:R99)</f>
        <v>7160</v>
      </c>
      <c r="S4" s="51"/>
      <c r="T4" s="52">
        <f>SUBTOTAL(9,T8:T99)</f>
        <v>0</v>
      </c>
      <c r="V4" s="91"/>
      <c r="W4" s="51"/>
      <c r="X4" s="51"/>
      <c r="Y4" s="92" t="s">
        <v>24</v>
      </c>
      <c r="Z4" s="52"/>
    </row>
    <row r="5" spans="1:26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1:26" ht="6.95" customHeight="1">
      <c r="B7" s="67">
        <v>95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9">
        <v>1</v>
      </c>
      <c r="B8" s="384" t="s">
        <v>103</v>
      </c>
      <c r="C8" t="s">
        <v>100</v>
      </c>
      <c r="D8" t="s">
        <v>153</v>
      </c>
      <c r="E8">
        <v>11</v>
      </c>
      <c r="F8">
        <v>44</v>
      </c>
      <c r="H8">
        <v>26</v>
      </c>
      <c r="I8">
        <v>11</v>
      </c>
      <c r="J8">
        <v>7</v>
      </c>
      <c r="L8" s="384">
        <v>63</v>
      </c>
      <c r="M8" t="s">
        <v>1</v>
      </c>
      <c r="N8">
        <v>25</v>
      </c>
      <c r="P8">
        <v>226</v>
      </c>
      <c r="Q8" t="s">
        <v>1</v>
      </c>
      <c r="R8">
        <v>182</v>
      </c>
      <c r="T8">
        <v>44</v>
      </c>
      <c r="V8" s="385">
        <v>5.7272727272727275</v>
      </c>
      <c r="X8" s="87">
        <v>20.545454545454547</v>
      </c>
      <c r="Y8" s="87" t="s">
        <v>1</v>
      </c>
      <c r="Z8" s="87">
        <v>16.545454545454547</v>
      </c>
    </row>
    <row r="9" spans="1:26" ht="12.75" customHeight="1">
      <c r="A9" s="359">
        <v>2</v>
      </c>
      <c r="B9" t="s">
        <v>74</v>
      </c>
      <c r="C9" t="s">
        <v>72</v>
      </c>
      <c r="D9" t="s">
        <v>153</v>
      </c>
      <c r="E9">
        <v>11</v>
      </c>
      <c r="F9">
        <v>44</v>
      </c>
      <c r="H9">
        <v>27</v>
      </c>
      <c r="I9">
        <v>7</v>
      </c>
      <c r="J9">
        <v>10</v>
      </c>
      <c r="L9">
        <v>61</v>
      </c>
      <c r="M9" t="s">
        <v>1</v>
      </c>
      <c r="N9">
        <v>27</v>
      </c>
      <c r="P9" s="384">
        <v>237</v>
      </c>
      <c r="Q9" t="s">
        <v>1</v>
      </c>
      <c r="R9">
        <v>168</v>
      </c>
      <c r="T9">
        <v>69</v>
      </c>
      <c r="V9" s="88">
        <v>5.5454545454545459</v>
      </c>
      <c r="X9" s="386">
        <v>21.545454545454547</v>
      </c>
      <c r="Y9" s="87" t="s">
        <v>1</v>
      </c>
      <c r="Z9" s="87">
        <v>15.272727272727273</v>
      </c>
    </row>
    <row r="10" spans="1:26" ht="12.75" customHeight="1">
      <c r="A10" s="359">
        <v>3</v>
      </c>
      <c r="B10" t="s">
        <v>88</v>
      </c>
      <c r="C10" t="s">
        <v>87</v>
      </c>
      <c r="D10" t="s">
        <v>153</v>
      </c>
      <c r="E10">
        <v>11</v>
      </c>
      <c r="F10">
        <v>44</v>
      </c>
      <c r="H10">
        <v>25</v>
      </c>
      <c r="I10">
        <v>6</v>
      </c>
      <c r="J10">
        <v>13</v>
      </c>
      <c r="L10">
        <v>56</v>
      </c>
      <c r="M10" t="s">
        <v>1</v>
      </c>
      <c r="N10">
        <v>32</v>
      </c>
      <c r="P10">
        <v>192</v>
      </c>
      <c r="Q10" t="s">
        <v>1</v>
      </c>
      <c r="R10">
        <v>159</v>
      </c>
      <c r="T10">
        <v>33</v>
      </c>
      <c r="V10" s="88">
        <v>5.0909090909090908</v>
      </c>
      <c r="X10" s="87">
        <v>17.454545454545453</v>
      </c>
      <c r="Y10" s="87" t="s">
        <v>1</v>
      </c>
      <c r="Z10" s="87">
        <v>14.454545454545455</v>
      </c>
    </row>
    <row r="11" spans="1:26" ht="12.75" customHeight="1">
      <c r="A11" s="359">
        <v>4</v>
      </c>
      <c r="B11" t="s">
        <v>90</v>
      </c>
      <c r="C11" t="s">
        <v>87</v>
      </c>
      <c r="D11" t="s">
        <v>153</v>
      </c>
      <c r="E11">
        <v>11</v>
      </c>
      <c r="F11">
        <v>44</v>
      </c>
      <c r="H11">
        <v>23</v>
      </c>
      <c r="I11">
        <v>9</v>
      </c>
      <c r="J11">
        <v>12</v>
      </c>
      <c r="L11">
        <v>55</v>
      </c>
      <c r="M11" t="s">
        <v>1</v>
      </c>
      <c r="N11">
        <v>33</v>
      </c>
      <c r="P11">
        <v>191</v>
      </c>
      <c r="Q11" t="s">
        <v>1</v>
      </c>
      <c r="R11">
        <v>141</v>
      </c>
      <c r="T11">
        <v>50</v>
      </c>
      <c r="V11" s="88">
        <v>5</v>
      </c>
      <c r="X11" s="87">
        <v>17.363636363636363</v>
      </c>
      <c r="Y11" s="87" t="s">
        <v>1</v>
      </c>
      <c r="Z11" s="87">
        <v>12.818181818181818</v>
      </c>
    </row>
    <row r="12" spans="1:26" ht="12.75" customHeight="1">
      <c r="A12" s="359">
        <v>5</v>
      </c>
      <c r="B12" t="s">
        <v>101</v>
      </c>
      <c r="C12" t="s">
        <v>100</v>
      </c>
      <c r="D12" t="s">
        <v>153</v>
      </c>
      <c r="E12">
        <v>11</v>
      </c>
      <c r="F12">
        <v>44</v>
      </c>
      <c r="H12">
        <v>22</v>
      </c>
      <c r="I12">
        <v>10</v>
      </c>
      <c r="J12">
        <v>12</v>
      </c>
      <c r="L12">
        <v>54</v>
      </c>
      <c r="M12" t="s">
        <v>1</v>
      </c>
      <c r="N12">
        <v>34</v>
      </c>
      <c r="P12">
        <v>217</v>
      </c>
      <c r="Q12" t="s">
        <v>1</v>
      </c>
      <c r="R12">
        <v>158</v>
      </c>
      <c r="T12">
        <v>59</v>
      </c>
      <c r="V12" s="88">
        <v>4.9090909090909092</v>
      </c>
      <c r="X12" s="87">
        <v>19.727272727272727</v>
      </c>
      <c r="Y12" s="87" t="s">
        <v>1</v>
      </c>
      <c r="Z12" s="87">
        <v>14.363636363636363</v>
      </c>
    </row>
    <row r="13" spans="1:26" ht="12.75" customHeight="1">
      <c r="A13" s="359">
        <v>6</v>
      </c>
      <c r="B13" t="s">
        <v>89</v>
      </c>
      <c r="C13" t="s">
        <v>87</v>
      </c>
      <c r="D13" t="s">
        <v>153</v>
      </c>
      <c r="E13">
        <v>11</v>
      </c>
      <c r="F13">
        <v>44</v>
      </c>
      <c r="H13">
        <v>25</v>
      </c>
      <c r="I13">
        <v>4</v>
      </c>
      <c r="J13">
        <v>15</v>
      </c>
      <c r="L13">
        <v>54</v>
      </c>
      <c r="M13" t="s">
        <v>1</v>
      </c>
      <c r="N13">
        <v>34</v>
      </c>
      <c r="P13">
        <v>197</v>
      </c>
      <c r="Q13" t="s">
        <v>1</v>
      </c>
      <c r="R13">
        <v>164</v>
      </c>
      <c r="T13">
        <v>33</v>
      </c>
      <c r="V13" s="88">
        <v>4.9090909090909092</v>
      </c>
      <c r="X13" s="87">
        <v>17.90909090909091</v>
      </c>
      <c r="Y13" s="87" t="s">
        <v>1</v>
      </c>
      <c r="Z13" s="87">
        <v>14.909090909090908</v>
      </c>
    </row>
    <row r="14" spans="1:26" ht="12.75" customHeight="1">
      <c r="A14" s="359">
        <v>7</v>
      </c>
      <c r="B14" t="s">
        <v>95</v>
      </c>
      <c r="C14" t="s">
        <v>94</v>
      </c>
      <c r="D14" t="s">
        <v>153</v>
      </c>
      <c r="E14">
        <v>10</v>
      </c>
      <c r="F14">
        <v>40</v>
      </c>
      <c r="H14">
        <v>21</v>
      </c>
      <c r="I14">
        <v>9</v>
      </c>
      <c r="J14">
        <v>10</v>
      </c>
      <c r="L14">
        <v>51</v>
      </c>
      <c r="M14" t="s">
        <v>1</v>
      </c>
      <c r="N14">
        <v>29</v>
      </c>
      <c r="P14">
        <v>184</v>
      </c>
      <c r="Q14" t="s">
        <v>1</v>
      </c>
      <c r="R14">
        <v>153</v>
      </c>
      <c r="T14">
        <v>31</v>
      </c>
      <c r="V14" s="88">
        <v>5.0999999999999996</v>
      </c>
      <c r="X14" s="87">
        <v>18.399999999999999</v>
      </c>
      <c r="Y14" s="87" t="s">
        <v>1</v>
      </c>
      <c r="Z14" s="87">
        <v>15.3</v>
      </c>
    </row>
    <row r="15" spans="1:26" ht="12.75" customHeight="1">
      <c r="A15" s="359">
        <v>8</v>
      </c>
      <c r="B15" t="s">
        <v>75</v>
      </c>
      <c r="C15" t="s">
        <v>72</v>
      </c>
      <c r="D15" t="s">
        <v>153</v>
      </c>
      <c r="E15">
        <v>11</v>
      </c>
      <c r="F15">
        <v>44</v>
      </c>
      <c r="H15">
        <v>22</v>
      </c>
      <c r="I15">
        <v>7</v>
      </c>
      <c r="J15">
        <v>15</v>
      </c>
      <c r="L15">
        <v>51</v>
      </c>
      <c r="M15" t="s">
        <v>1</v>
      </c>
      <c r="N15">
        <v>37</v>
      </c>
      <c r="P15">
        <v>163</v>
      </c>
      <c r="Q15" t="s">
        <v>1</v>
      </c>
      <c r="R15">
        <v>135</v>
      </c>
      <c r="T15">
        <v>28</v>
      </c>
      <c r="V15" s="88">
        <v>4.6363636363636367</v>
      </c>
      <c r="X15" s="87">
        <v>14.818181818181818</v>
      </c>
      <c r="Y15" s="87" t="s">
        <v>1</v>
      </c>
      <c r="Z15" s="87">
        <v>12.272727272727273</v>
      </c>
    </row>
    <row r="16" spans="1:26" ht="12.75" customHeight="1">
      <c r="A16" s="359">
        <v>9</v>
      </c>
      <c r="B16" t="s">
        <v>96</v>
      </c>
      <c r="C16" t="s">
        <v>94</v>
      </c>
      <c r="D16" t="s">
        <v>153</v>
      </c>
      <c r="E16">
        <v>10</v>
      </c>
      <c r="F16">
        <v>40</v>
      </c>
      <c r="H16">
        <v>22</v>
      </c>
      <c r="I16">
        <v>5</v>
      </c>
      <c r="J16">
        <v>13</v>
      </c>
      <c r="L16">
        <v>49</v>
      </c>
      <c r="M16" t="s">
        <v>1</v>
      </c>
      <c r="N16">
        <v>31</v>
      </c>
      <c r="P16">
        <v>172</v>
      </c>
      <c r="Q16" t="s">
        <v>1</v>
      </c>
      <c r="R16">
        <v>136</v>
      </c>
      <c r="T16">
        <v>36</v>
      </c>
      <c r="V16" s="88">
        <v>4.9000000000000004</v>
      </c>
      <c r="X16" s="87">
        <v>17.2</v>
      </c>
      <c r="Y16" s="87" t="s">
        <v>1</v>
      </c>
      <c r="Z16" s="87">
        <v>13.6</v>
      </c>
    </row>
    <row r="17" spans="1:26" ht="12.75" customHeight="1">
      <c r="A17" s="359">
        <v>10</v>
      </c>
      <c r="B17" t="s">
        <v>93</v>
      </c>
      <c r="C17" t="s">
        <v>94</v>
      </c>
      <c r="D17" t="s">
        <v>153</v>
      </c>
      <c r="E17">
        <v>10</v>
      </c>
      <c r="F17">
        <v>40</v>
      </c>
      <c r="H17">
        <v>23</v>
      </c>
      <c r="I17">
        <v>3</v>
      </c>
      <c r="J17">
        <v>14</v>
      </c>
      <c r="L17">
        <v>49</v>
      </c>
      <c r="M17" t="s">
        <v>1</v>
      </c>
      <c r="N17">
        <v>31</v>
      </c>
      <c r="P17">
        <v>157</v>
      </c>
      <c r="Q17" t="s">
        <v>1</v>
      </c>
      <c r="R17">
        <v>135</v>
      </c>
      <c r="T17">
        <v>22</v>
      </c>
      <c r="V17" s="88">
        <v>4.9000000000000004</v>
      </c>
      <c r="X17" s="87">
        <v>15.7</v>
      </c>
      <c r="Y17" s="87" t="s">
        <v>1</v>
      </c>
      <c r="Z17" s="87">
        <v>13.5</v>
      </c>
    </row>
    <row r="18" spans="1:26" ht="12.75" customHeight="1">
      <c r="A18" s="359">
        <v>11</v>
      </c>
      <c r="B18" t="s">
        <v>122</v>
      </c>
      <c r="C18" t="s">
        <v>118</v>
      </c>
      <c r="D18" t="s">
        <v>153</v>
      </c>
      <c r="E18">
        <v>8</v>
      </c>
      <c r="F18">
        <v>32</v>
      </c>
      <c r="H18">
        <v>21</v>
      </c>
      <c r="I18">
        <v>6</v>
      </c>
      <c r="J18">
        <v>5</v>
      </c>
      <c r="L18">
        <v>48</v>
      </c>
      <c r="M18" t="s">
        <v>1</v>
      </c>
      <c r="N18">
        <v>16</v>
      </c>
      <c r="P18">
        <v>147</v>
      </c>
      <c r="Q18" t="s">
        <v>1</v>
      </c>
      <c r="R18">
        <v>86</v>
      </c>
      <c r="T18">
        <v>61</v>
      </c>
      <c r="V18" s="88">
        <v>6</v>
      </c>
      <c r="X18" s="87">
        <v>18.375</v>
      </c>
      <c r="Y18" s="87" t="s">
        <v>1</v>
      </c>
      <c r="Z18" s="87">
        <v>10.75</v>
      </c>
    </row>
    <row r="19" spans="1:26" ht="12.75" customHeight="1">
      <c r="A19" s="359">
        <v>12</v>
      </c>
      <c r="B19" t="s">
        <v>102</v>
      </c>
      <c r="C19" t="s">
        <v>100</v>
      </c>
      <c r="D19" t="s">
        <v>153</v>
      </c>
      <c r="E19">
        <v>11</v>
      </c>
      <c r="F19">
        <v>44</v>
      </c>
      <c r="H19">
        <v>15</v>
      </c>
      <c r="I19">
        <v>16</v>
      </c>
      <c r="J19">
        <v>13</v>
      </c>
      <c r="L19">
        <v>46</v>
      </c>
      <c r="M19" t="s">
        <v>1</v>
      </c>
      <c r="N19">
        <v>42</v>
      </c>
      <c r="P19">
        <v>149</v>
      </c>
      <c r="Q19" t="s">
        <v>1</v>
      </c>
      <c r="R19" s="384">
        <v>136</v>
      </c>
      <c r="T19">
        <v>13</v>
      </c>
      <c r="V19" s="88">
        <v>4.1818181818181817</v>
      </c>
      <c r="X19" s="87">
        <v>13.545454545454545</v>
      </c>
      <c r="Y19" s="87" t="s">
        <v>1</v>
      </c>
      <c r="Z19" s="386">
        <v>12.363636363636363</v>
      </c>
    </row>
    <row r="20" spans="1:26" ht="12.75" customHeight="1">
      <c r="A20" s="359">
        <v>13</v>
      </c>
      <c r="B20" t="s">
        <v>91</v>
      </c>
      <c r="C20" t="s">
        <v>87</v>
      </c>
      <c r="D20" t="s">
        <v>153</v>
      </c>
      <c r="E20">
        <v>11</v>
      </c>
      <c r="F20">
        <v>44</v>
      </c>
      <c r="H20">
        <v>20</v>
      </c>
      <c r="I20">
        <v>6</v>
      </c>
      <c r="J20">
        <v>18</v>
      </c>
      <c r="L20">
        <v>46</v>
      </c>
      <c r="M20" t="s">
        <v>1</v>
      </c>
      <c r="N20">
        <v>42</v>
      </c>
      <c r="P20">
        <v>188</v>
      </c>
      <c r="Q20" t="s">
        <v>1</v>
      </c>
      <c r="R20">
        <v>182</v>
      </c>
      <c r="T20">
        <v>6</v>
      </c>
      <c r="V20" s="88">
        <v>4.1818181818181817</v>
      </c>
      <c r="X20" s="87">
        <v>17.09090909090909</v>
      </c>
      <c r="Y20" s="87" t="s">
        <v>1</v>
      </c>
      <c r="Z20" s="87">
        <v>16.545454545454547</v>
      </c>
    </row>
    <row r="21" spans="1:26" ht="12.75" customHeight="1">
      <c r="A21" s="359">
        <v>14</v>
      </c>
      <c r="B21" t="s">
        <v>138</v>
      </c>
      <c r="C21" t="s">
        <v>170</v>
      </c>
      <c r="D21" t="s">
        <v>153</v>
      </c>
      <c r="E21">
        <v>8</v>
      </c>
      <c r="F21">
        <v>32</v>
      </c>
      <c r="H21">
        <v>22</v>
      </c>
      <c r="I21">
        <v>1</v>
      </c>
      <c r="J21">
        <v>9</v>
      </c>
      <c r="L21">
        <v>45</v>
      </c>
      <c r="M21" t="s">
        <v>1</v>
      </c>
      <c r="N21">
        <v>19</v>
      </c>
      <c r="P21">
        <v>203</v>
      </c>
      <c r="Q21" t="s">
        <v>1</v>
      </c>
      <c r="R21">
        <v>130</v>
      </c>
      <c r="T21">
        <v>73</v>
      </c>
      <c r="V21" s="88">
        <v>5.625</v>
      </c>
      <c r="X21" s="87">
        <v>25.375</v>
      </c>
      <c r="Y21" s="87" t="s">
        <v>1</v>
      </c>
      <c r="Z21" s="87">
        <v>16.25</v>
      </c>
    </row>
    <row r="22" spans="1:26" ht="12.75" customHeight="1">
      <c r="A22" s="359">
        <v>15</v>
      </c>
      <c r="B22" t="s">
        <v>120</v>
      </c>
      <c r="C22" t="s">
        <v>118</v>
      </c>
      <c r="D22" t="s">
        <v>153</v>
      </c>
      <c r="E22">
        <v>8</v>
      </c>
      <c r="F22">
        <v>32</v>
      </c>
      <c r="H22">
        <v>20</v>
      </c>
      <c r="I22">
        <v>4</v>
      </c>
      <c r="J22">
        <v>8</v>
      </c>
      <c r="L22">
        <v>44</v>
      </c>
      <c r="M22" t="s">
        <v>1</v>
      </c>
      <c r="N22">
        <v>20</v>
      </c>
      <c r="P22">
        <v>160</v>
      </c>
      <c r="Q22" t="s">
        <v>1</v>
      </c>
      <c r="R22">
        <v>128</v>
      </c>
      <c r="T22">
        <v>32</v>
      </c>
      <c r="V22" s="88">
        <v>5.5</v>
      </c>
      <c r="X22" s="87">
        <v>20</v>
      </c>
      <c r="Y22" s="87" t="s">
        <v>1</v>
      </c>
      <c r="Z22" s="87">
        <v>16</v>
      </c>
    </row>
    <row r="23" spans="1:26" ht="12.75" customHeight="1">
      <c r="A23" s="359">
        <v>16</v>
      </c>
      <c r="B23" t="s">
        <v>124</v>
      </c>
      <c r="C23" t="s">
        <v>125</v>
      </c>
      <c r="D23" t="s">
        <v>153</v>
      </c>
      <c r="E23">
        <v>10</v>
      </c>
      <c r="F23">
        <v>40</v>
      </c>
      <c r="H23">
        <v>18</v>
      </c>
      <c r="I23">
        <v>6</v>
      </c>
      <c r="J23">
        <v>16</v>
      </c>
      <c r="L23">
        <v>42</v>
      </c>
      <c r="M23" t="s">
        <v>1</v>
      </c>
      <c r="N23">
        <v>38</v>
      </c>
      <c r="P23">
        <v>160</v>
      </c>
      <c r="Q23" t="s">
        <v>1</v>
      </c>
      <c r="R23">
        <v>151</v>
      </c>
      <c r="T23">
        <v>9</v>
      </c>
      <c r="V23" s="88">
        <v>4.2</v>
      </c>
      <c r="X23" s="87">
        <v>16</v>
      </c>
      <c r="Y23" s="87" t="s">
        <v>1</v>
      </c>
      <c r="Z23" s="87">
        <v>15.1</v>
      </c>
    </row>
    <row r="24" spans="1:26" ht="12.75" customHeight="1">
      <c r="A24" s="359">
        <v>17</v>
      </c>
      <c r="B24" t="s">
        <v>112</v>
      </c>
      <c r="C24" t="s">
        <v>143</v>
      </c>
      <c r="D24" t="s">
        <v>153</v>
      </c>
      <c r="E24">
        <v>7</v>
      </c>
      <c r="F24">
        <v>28</v>
      </c>
      <c r="H24">
        <v>16</v>
      </c>
      <c r="I24">
        <v>4</v>
      </c>
      <c r="J24">
        <v>8</v>
      </c>
      <c r="L24">
        <v>36</v>
      </c>
      <c r="M24" t="s">
        <v>1</v>
      </c>
      <c r="N24">
        <v>20</v>
      </c>
      <c r="P24">
        <v>95</v>
      </c>
      <c r="Q24" t="s">
        <v>1</v>
      </c>
      <c r="R24">
        <v>75</v>
      </c>
      <c r="T24">
        <v>20</v>
      </c>
      <c r="V24" s="88">
        <v>5.1428571428571432</v>
      </c>
      <c r="X24" s="87">
        <v>13.571428571428571</v>
      </c>
      <c r="Y24" s="87" t="s">
        <v>1</v>
      </c>
      <c r="Z24" s="87">
        <v>10.714285714285714</v>
      </c>
    </row>
    <row r="25" spans="1:26" ht="12.75" customHeight="1">
      <c r="A25" s="359">
        <v>18</v>
      </c>
      <c r="B25" t="s">
        <v>105</v>
      </c>
      <c r="C25" t="s">
        <v>106</v>
      </c>
      <c r="D25" t="s">
        <v>153</v>
      </c>
      <c r="E25">
        <v>6</v>
      </c>
      <c r="F25">
        <v>24</v>
      </c>
      <c r="H25">
        <v>15</v>
      </c>
      <c r="I25">
        <v>4</v>
      </c>
      <c r="J25">
        <v>5</v>
      </c>
      <c r="L25">
        <v>34</v>
      </c>
      <c r="M25" t="s">
        <v>1</v>
      </c>
      <c r="N25">
        <v>14</v>
      </c>
      <c r="P25">
        <v>111</v>
      </c>
      <c r="Q25" t="s">
        <v>1</v>
      </c>
      <c r="R25">
        <v>82</v>
      </c>
      <c r="T25">
        <v>29</v>
      </c>
      <c r="V25" s="88">
        <v>5.666666666666667</v>
      </c>
      <c r="X25" s="87">
        <v>18.5</v>
      </c>
      <c r="Y25" s="87" t="s">
        <v>1</v>
      </c>
      <c r="Z25" s="87">
        <v>13.666666666666666</v>
      </c>
    </row>
    <row r="26" spans="1:26" ht="12.75" customHeight="1">
      <c r="A26" s="359">
        <v>19</v>
      </c>
      <c r="B26" t="s">
        <v>97</v>
      </c>
      <c r="C26" t="s">
        <v>94</v>
      </c>
      <c r="D26" t="s">
        <v>153</v>
      </c>
      <c r="E26">
        <v>10</v>
      </c>
      <c r="F26">
        <v>40</v>
      </c>
      <c r="H26">
        <v>13</v>
      </c>
      <c r="I26">
        <v>8</v>
      </c>
      <c r="J26">
        <v>19</v>
      </c>
      <c r="L26">
        <v>34</v>
      </c>
      <c r="M26" t="s">
        <v>1</v>
      </c>
      <c r="N26">
        <v>46</v>
      </c>
      <c r="P26">
        <v>144</v>
      </c>
      <c r="Q26" t="s">
        <v>1</v>
      </c>
      <c r="R26">
        <v>163</v>
      </c>
      <c r="T26">
        <v>-19</v>
      </c>
      <c r="V26" s="88">
        <v>3.4</v>
      </c>
      <c r="X26" s="87">
        <v>14.4</v>
      </c>
      <c r="Y26" s="87" t="s">
        <v>1</v>
      </c>
      <c r="Z26" s="87">
        <v>16.3</v>
      </c>
    </row>
    <row r="27" spans="1:26" ht="12.75" customHeight="1">
      <c r="A27" s="359">
        <v>20</v>
      </c>
      <c r="B27" t="s">
        <v>109</v>
      </c>
      <c r="C27" t="s">
        <v>106</v>
      </c>
      <c r="D27" t="s">
        <v>153</v>
      </c>
      <c r="E27">
        <v>6</v>
      </c>
      <c r="F27">
        <v>24</v>
      </c>
      <c r="H27">
        <v>12</v>
      </c>
      <c r="I27">
        <v>7</v>
      </c>
      <c r="J27">
        <v>5</v>
      </c>
      <c r="L27">
        <v>31</v>
      </c>
      <c r="M27" t="s">
        <v>1</v>
      </c>
      <c r="N27">
        <v>17</v>
      </c>
      <c r="P27">
        <v>78</v>
      </c>
      <c r="Q27" t="s">
        <v>1</v>
      </c>
      <c r="R27">
        <v>69</v>
      </c>
      <c r="T27">
        <v>9</v>
      </c>
      <c r="V27" s="88">
        <v>5.166666666666667</v>
      </c>
      <c r="X27" s="87">
        <v>13</v>
      </c>
      <c r="Y27" s="87" t="s">
        <v>1</v>
      </c>
      <c r="Z27" s="87">
        <v>11.5</v>
      </c>
    </row>
    <row r="28" spans="1:26" ht="12.75" customHeight="1">
      <c r="A28" s="359">
        <v>21</v>
      </c>
      <c r="B28" t="s">
        <v>119</v>
      </c>
      <c r="C28" t="s">
        <v>118</v>
      </c>
      <c r="D28" t="s">
        <v>153</v>
      </c>
      <c r="E28">
        <v>8</v>
      </c>
      <c r="F28">
        <v>32</v>
      </c>
      <c r="H28">
        <v>12</v>
      </c>
      <c r="I28">
        <v>7</v>
      </c>
      <c r="J28">
        <v>13</v>
      </c>
      <c r="L28">
        <v>31</v>
      </c>
      <c r="M28" t="s">
        <v>1</v>
      </c>
      <c r="N28">
        <v>33</v>
      </c>
      <c r="P28">
        <v>121</v>
      </c>
      <c r="Q28" t="s">
        <v>1</v>
      </c>
      <c r="R28">
        <v>130</v>
      </c>
      <c r="T28">
        <v>-9</v>
      </c>
      <c r="V28" s="88">
        <v>3.875</v>
      </c>
      <c r="X28" s="87">
        <v>15.125</v>
      </c>
      <c r="Y28" s="87" t="s">
        <v>1</v>
      </c>
      <c r="Z28" s="87">
        <v>16.25</v>
      </c>
    </row>
    <row r="29" spans="1:26" ht="12.75" customHeight="1">
      <c r="A29" s="359">
        <v>22</v>
      </c>
      <c r="B29" t="s">
        <v>83</v>
      </c>
      <c r="C29" t="s">
        <v>374</v>
      </c>
      <c r="D29" t="s">
        <v>153</v>
      </c>
      <c r="E29">
        <v>6</v>
      </c>
      <c r="F29">
        <v>24</v>
      </c>
      <c r="H29">
        <v>13</v>
      </c>
      <c r="I29">
        <v>4</v>
      </c>
      <c r="J29">
        <v>7</v>
      </c>
      <c r="L29">
        <v>30</v>
      </c>
      <c r="M29" t="s">
        <v>1</v>
      </c>
      <c r="N29">
        <v>18</v>
      </c>
      <c r="P29">
        <v>113</v>
      </c>
      <c r="Q29" t="s">
        <v>1</v>
      </c>
      <c r="R29">
        <v>94</v>
      </c>
      <c r="T29">
        <v>19</v>
      </c>
      <c r="V29" s="88">
        <v>5</v>
      </c>
      <c r="X29" s="87">
        <v>18.833333333333332</v>
      </c>
      <c r="Y29" s="87" t="s">
        <v>1</v>
      </c>
      <c r="Z29" s="87">
        <v>15.666666666666666</v>
      </c>
    </row>
    <row r="30" spans="1:26" ht="12.75" customHeight="1">
      <c r="A30" s="359">
        <v>23</v>
      </c>
      <c r="B30" t="s">
        <v>127</v>
      </c>
      <c r="C30" t="s">
        <v>125</v>
      </c>
      <c r="D30" t="s">
        <v>153</v>
      </c>
      <c r="E30">
        <v>8</v>
      </c>
      <c r="F30">
        <v>32</v>
      </c>
      <c r="H30">
        <v>13</v>
      </c>
      <c r="I30">
        <v>4</v>
      </c>
      <c r="J30">
        <v>15</v>
      </c>
      <c r="L30">
        <v>30</v>
      </c>
      <c r="M30" t="s">
        <v>1</v>
      </c>
      <c r="N30">
        <v>34</v>
      </c>
      <c r="P30">
        <v>130</v>
      </c>
      <c r="Q30" t="s">
        <v>1</v>
      </c>
      <c r="R30">
        <v>142</v>
      </c>
      <c r="T30">
        <v>-12</v>
      </c>
      <c r="V30" s="88">
        <v>3.75</v>
      </c>
      <c r="X30" s="87">
        <v>16.25</v>
      </c>
      <c r="Y30" s="87" t="s">
        <v>1</v>
      </c>
      <c r="Z30" s="87">
        <v>17.75</v>
      </c>
    </row>
    <row r="31" spans="1:26" ht="12.75" customHeight="1">
      <c r="A31" s="359">
        <v>24</v>
      </c>
      <c r="B31" t="s">
        <v>116</v>
      </c>
      <c r="C31" t="s">
        <v>113</v>
      </c>
      <c r="D31" t="s">
        <v>153</v>
      </c>
      <c r="E31">
        <v>7</v>
      </c>
      <c r="F31">
        <v>28</v>
      </c>
      <c r="H31">
        <v>13</v>
      </c>
      <c r="I31">
        <v>3</v>
      </c>
      <c r="J31">
        <v>12</v>
      </c>
      <c r="L31">
        <v>29</v>
      </c>
      <c r="M31" t="s">
        <v>1</v>
      </c>
      <c r="N31">
        <v>27</v>
      </c>
      <c r="P31">
        <v>114</v>
      </c>
      <c r="Q31" t="s">
        <v>1</v>
      </c>
      <c r="R31">
        <v>111</v>
      </c>
      <c r="T31">
        <v>3</v>
      </c>
      <c r="V31" s="88">
        <v>4.1428571428571432</v>
      </c>
      <c r="X31" s="87">
        <v>16.285714285714285</v>
      </c>
      <c r="Y31" s="87" t="s">
        <v>1</v>
      </c>
      <c r="Z31" s="87">
        <v>15.857142857142858</v>
      </c>
    </row>
    <row r="32" spans="1:26" ht="12.75" customHeight="1">
      <c r="A32" s="359">
        <v>25</v>
      </c>
      <c r="B32" t="s">
        <v>129</v>
      </c>
      <c r="C32" t="s">
        <v>125</v>
      </c>
      <c r="D32" t="s">
        <v>153</v>
      </c>
      <c r="E32">
        <v>10</v>
      </c>
      <c r="F32">
        <v>40</v>
      </c>
      <c r="H32">
        <v>12</v>
      </c>
      <c r="I32">
        <v>5</v>
      </c>
      <c r="J32">
        <v>23</v>
      </c>
      <c r="L32">
        <v>29</v>
      </c>
      <c r="M32" t="s">
        <v>1</v>
      </c>
      <c r="N32">
        <v>51</v>
      </c>
      <c r="P32">
        <v>160</v>
      </c>
      <c r="Q32" t="s">
        <v>1</v>
      </c>
      <c r="R32">
        <v>201</v>
      </c>
      <c r="T32">
        <v>-41</v>
      </c>
      <c r="V32" s="88">
        <v>2.9</v>
      </c>
      <c r="X32" s="87">
        <v>16</v>
      </c>
      <c r="Y32" s="87" t="s">
        <v>1</v>
      </c>
      <c r="Z32" s="87">
        <v>20.100000000000001</v>
      </c>
    </row>
    <row r="33" spans="1:26" ht="12.75" customHeight="1">
      <c r="A33" s="359">
        <v>26</v>
      </c>
      <c r="B33" t="s">
        <v>141</v>
      </c>
      <c r="C33" t="s">
        <v>170</v>
      </c>
      <c r="D33" t="s">
        <v>153</v>
      </c>
      <c r="E33">
        <v>8</v>
      </c>
      <c r="F33">
        <v>32</v>
      </c>
      <c r="H33">
        <v>13</v>
      </c>
      <c r="I33">
        <v>2</v>
      </c>
      <c r="J33">
        <v>17</v>
      </c>
      <c r="L33">
        <v>28</v>
      </c>
      <c r="M33" t="s">
        <v>1</v>
      </c>
      <c r="N33">
        <v>36</v>
      </c>
      <c r="P33">
        <v>143</v>
      </c>
      <c r="Q33" t="s">
        <v>1</v>
      </c>
      <c r="R33">
        <v>149</v>
      </c>
      <c r="T33">
        <v>-6</v>
      </c>
      <c r="V33" s="88">
        <v>3.5</v>
      </c>
      <c r="X33" s="87">
        <v>17.875</v>
      </c>
      <c r="Y33" s="87" t="s">
        <v>1</v>
      </c>
      <c r="Z33" s="87">
        <v>18.625</v>
      </c>
    </row>
    <row r="34" spans="1:26" ht="12.75" customHeight="1">
      <c r="A34" s="359">
        <v>27</v>
      </c>
      <c r="B34" t="s">
        <v>115</v>
      </c>
      <c r="C34" t="s">
        <v>113</v>
      </c>
      <c r="D34" t="s">
        <v>153</v>
      </c>
      <c r="E34">
        <v>6</v>
      </c>
      <c r="F34">
        <v>24</v>
      </c>
      <c r="H34">
        <v>12</v>
      </c>
      <c r="I34">
        <v>3</v>
      </c>
      <c r="J34">
        <v>9</v>
      </c>
      <c r="L34">
        <v>27</v>
      </c>
      <c r="M34" t="s">
        <v>1</v>
      </c>
      <c r="N34">
        <v>21</v>
      </c>
      <c r="P34">
        <v>108</v>
      </c>
      <c r="Q34" t="s">
        <v>1</v>
      </c>
      <c r="R34">
        <v>90</v>
      </c>
      <c r="T34">
        <v>18</v>
      </c>
      <c r="V34" s="88">
        <v>4.5</v>
      </c>
      <c r="X34" s="87">
        <v>18</v>
      </c>
      <c r="Y34" s="87" t="s">
        <v>1</v>
      </c>
      <c r="Z34" s="87">
        <v>15</v>
      </c>
    </row>
    <row r="35" spans="1:26" ht="12.75" customHeight="1">
      <c r="A35" s="359">
        <v>28</v>
      </c>
      <c r="B35" t="s">
        <v>145</v>
      </c>
      <c r="C35" t="s">
        <v>143</v>
      </c>
      <c r="D35" t="s">
        <v>153</v>
      </c>
      <c r="E35">
        <v>7</v>
      </c>
      <c r="F35">
        <v>28</v>
      </c>
      <c r="H35">
        <v>10</v>
      </c>
      <c r="I35">
        <v>7</v>
      </c>
      <c r="J35">
        <v>11</v>
      </c>
      <c r="L35">
        <v>27</v>
      </c>
      <c r="M35" t="s">
        <v>1</v>
      </c>
      <c r="N35">
        <v>29</v>
      </c>
      <c r="P35">
        <v>120</v>
      </c>
      <c r="Q35" t="s">
        <v>1</v>
      </c>
      <c r="R35">
        <v>110</v>
      </c>
      <c r="T35">
        <v>10</v>
      </c>
      <c r="V35" s="88">
        <v>3.8571428571428572</v>
      </c>
      <c r="X35" s="87">
        <v>17.142857142857142</v>
      </c>
      <c r="Y35" s="87" t="s">
        <v>1</v>
      </c>
      <c r="Z35" s="87">
        <v>15.714285714285714</v>
      </c>
    </row>
    <row r="36" spans="1:26" ht="12.75" customHeight="1">
      <c r="A36" s="359">
        <v>29</v>
      </c>
      <c r="B36" t="s">
        <v>77</v>
      </c>
      <c r="C36" t="s">
        <v>72</v>
      </c>
      <c r="D36" t="s">
        <v>153</v>
      </c>
      <c r="E36">
        <v>8</v>
      </c>
      <c r="F36">
        <v>32</v>
      </c>
      <c r="H36">
        <v>11</v>
      </c>
      <c r="I36">
        <v>5</v>
      </c>
      <c r="J36">
        <v>16</v>
      </c>
      <c r="L36">
        <v>27</v>
      </c>
      <c r="M36" t="s">
        <v>1</v>
      </c>
      <c r="N36">
        <v>37</v>
      </c>
      <c r="P36">
        <v>143</v>
      </c>
      <c r="Q36" t="s">
        <v>1</v>
      </c>
      <c r="R36">
        <v>142</v>
      </c>
      <c r="T36">
        <v>1</v>
      </c>
      <c r="V36" s="88">
        <v>3.375</v>
      </c>
      <c r="X36" s="87">
        <v>17.875</v>
      </c>
      <c r="Y36" s="87" t="s">
        <v>1</v>
      </c>
      <c r="Z36" s="87">
        <v>17.75</v>
      </c>
    </row>
    <row r="37" spans="1:26" ht="12.75" customHeight="1">
      <c r="A37" s="359">
        <v>30</v>
      </c>
      <c r="B37" t="s">
        <v>76</v>
      </c>
      <c r="C37" t="s">
        <v>72</v>
      </c>
      <c r="D37" t="s">
        <v>153</v>
      </c>
      <c r="E37">
        <v>9</v>
      </c>
      <c r="F37">
        <v>36</v>
      </c>
      <c r="H37">
        <v>12</v>
      </c>
      <c r="I37">
        <v>3</v>
      </c>
      <c r="J37">
        <v>21</v>
      </c>
      <c r="L37">
        <v>27</v>
      </c>
      <c r="M37" t="s">
        <v>1</v>
      </c>
      <c r="N37">
        <v>45</v>
      </c>
      <c r="P37">
        <v>143</v>
      </c>
      <c r="Q37" t="s">
        <v>1</v>
      </c>
      <c r="R37">
        <v>196</v>
      </c>
      <c r="T37">
        <v>-53</v>
      </c>
      <c r="V37" s="88">
        <v>3</v>
      </c>
      <c r="X37" s="87">
        <v>15.888888888888889</v>
      </c>
      <c r="Y37" s="87" t="s">
        <v>1</v>
      </c>
      <c r="Z37" s="87">
        <v>21.777777777777779</v>
      </c>
    </row>
    <row r="38" spans="1:26" ht="12.75" customHeight="1">
      <c r="A38" s="359">
        <v>31</v>
      </c>
      <c r="B38" t="s">
        <v>108</v>
      </c>
      <c r="C38" t="s">
        <v>106</v>
      </c>
      <c r="D38" t="s">
        <v>153</v>
      </c>
      <c r="E38">
        <v>6</v>
      </c>
      <c r="F38">
        <v>24</v>
      </c>
      <c r="H38">
        <v>10</v>
      </c>
      <c r="I38">
        <v>6</v>
      </c>
      <c r="J38">
        <v>8</v>
      </c>
      <c r="L38">
        <v>26</v>
      </c>
      <c r="M38" t="s">
        <v>1</v>
      </c>
      <c r="N38">
        <v>22</v>
      </c>
      <c r="P38">
        <v>104</v>
      </c>
      <c r="Q38" t="s">
        <v>1</v>
      </c>
      <c r="R38">
        <v>81</v>
      </c>
      <c r="T38">
        <v>23</v>
      </c>
      <c r="V38" s="88">
        <v>4.333333333333333</v>
      </c>
      <c r="X38" s="87">
        <v>17.333333333333332</v>
      </c>
      <c r="Y38" s="87" t="s">
        <v>1</v>
      </c>
      <c r="Z38" s="87">
        <v>13.5</v>
      </c>
    </row>
    <row r="39" spans="1:26" ht="12.75" customHeight="1">
      <c r="A39" s="359">
        <v>32</v>
      </c>
      <c r="B39" t="s">
        <v>114</v>
      </c>
      <c r="C39" t="s">
        <v>113</v>
      </c>
      <c r="D39" t="s">
        <v>153</v>
      </c>
      <c r="E39">
        <v>7</v>
      </c>
      <c r="F39">
        <v>28</v>
      </c>
      <c r="H39">
        <v>11</v>
      </c>
      <c r="I39">
        <v>4</v>
      </c>
      <c r="J39">
        <v>13</v>
      </c>
      <c r="L39">
        <v>26</v>
      </c>
      <c r="M39" t="s">
        <v>1</v>
      </c>
      <c r="N39">
        <v>30</v>
      </c>
      <c r="P39">
        <v>128</v>
      </c>
      <c r="Q39" t="s">
        <v>1</v>
      </c>
      <c r="R39">
        <v>145</v>
      </c>
      <c r="T39">
        <v>-17</v>
      </c>
      <c r="V39" s="88">
        <v>3.7142857142857144</v>
      </c>
      <c r="X39" s="87">
        <v>18.285714285714285</v>
      </c>
      <c r="Y39" s="87" t="s">
        <v>1</v>
      </c>
      <c r="Z39" s="87">
        <v>20.714285714285715</v>
      </c>
    </row>
    <row r="40" spans="1:26" ht="12.75" customHeight="1">
      <c r="A40" s="359">
        <v>33</v>
      </c>
      <c r="B40" t="s">
        <v>130</v>
      </c>
      <c r="C40" t="s">
        <v>113</v>
      </c>
      <c r="D40" t="s">
        <v>153</v>
      </c>
      <c r="E40">
        <v>7</v>
      </c>
      <c r="F40">
        <v>28</v>
      </c>
      <c r="H40">
        <v>10</v>
      </c>
      <c r="I40">
        <v>5</v>
      </c>
      <c r="J40">
        <v>13</v>
      </c>
      <c r="L40">
        <v>25</v>
      </c>
      <c r="M40" t="s">
        <v>1</v>
      </c>
      <c r="N40">
        <v>31</v>
      </c>
      <c r="P40">
        <v>130</v>
      </c>
      <c r="Q40" t="s">
        <v>1</v>
      </c>
      <c r="R40">
        <v>135</v>
      </c>
      <c r="T40">
        <v>-5</v>
      </c>
      <c r="V40" s="88">
        <v>3.5714285714285716</v>
      </c>
      <c r="X40" s="87">
        <v>18.571428571428573</v>
      </c>
      <c r="Y40" s="87" t="s">
        <v>1</v>
      </c>
      <c r="Z40" s="87">
        <v>19.285714285714285</v>
      </c>
    </row>
    <row r="41" spans="1:26" ht="12.75" customHeight="1">
      <c r="A41" s="359">
        <v>34</v>
      </c>
      <c r="B41" t="s">
        <v>134</v>
      </c>
      <c r="C41" t="s">
        <v>133</v>
      </c>
      <c r="D41" t="s">
        <v>153</v>
      </c>
      <c r="E41">
        <v>7</v>
      </c>
      <c r="F41">
        <v>28</v>
      </c>
      <c r="H41">
        <v>11</v>
      </c>
      <c r="I41">
        <v>3</v>
      </c>
      <c r="J41">
        <v>14</v>
      </c>
      <c r="L41">
        <v>25</v>
      </c>
      <c r="M41" t="s">
        <v>1</v>
      </c>
      <c r="N41">
        <v>31</v>
      </c>
      <c r="P41">
        <v>105</v>
      </c>
      <c r="Q41" t="s">
        <v>1</v>
      </c>
      <c r="R41">
        <v>111</v>
      </c>
      <c r="T41">
        <v>-6</v>
      </c>
      <c r="V41" s="88">
        <v>3.5714285714285716</v>
      </c>
      <c r="X41" s="87">
        <v>15</v>
      </c>
      <c r="Y41" s="87" t="s">
        <v>1</v>
      </c>
      <c r="Z41" s="87">
        <v>15.857142857142858</v>
      </c>
    </row>
    <row r="42" spans="1:26" ht="12.75" customHeight="1">
      <c r="A42" s="359">
        <v>35</v>
      </c>
      <c r="B42" t="s">
        <v>99</v>
      </c>
      <c r="C42" t="s">
        <v>100</v>
      </c>
      <c r="D42" t="s">
        <v>153</v>
      </c>
      <c r="E42">
        <v>11</v>
      </c>
      <c r="F42">
        <v>44</v>
      </c>
      <c r="H42">
        <v>8</v>
      </c>
      <c r="I42">
        <v>9</v>
      </c>
      <c r="J42">
        <v>27</v>
      </c>
      <c r="L42">
        <v>25</v>
      </c>
      <c r="M42" t="s">
        <v>1</v>
      </c>
      <c r="N42">
        <v>63</v>
      </c>
      <c r="P42">
        <v>159</v>
      </c>
      <c r="Q42" t="s">
        <v>1</v>
      </c>
      <c r="R42">
        <v>217</v>
      </c>
      <c r="T42">
        <v>-58</v>
      </c>
      <c r="V42" s="88">
        <v>2.2727272727272729</v>
      </c>
      <c r="X42" s="87">
        <v>14.454545454545455</v>
      </c>
      <c r="Y42" s="87" t="s">
        <v>1</v>
      </c>
      <c r="Z42" s="87">
        <v>19.727272727272727</v>
      </c>
    </row>
    <row r="43" spans="1:26" ht="12.75" customHeight="1">
      <c r="A43" s="359">
        <v>36</v>
      </c>
      <c r="B43" t="s">
        <v>144</v>
      </c>
      <c r="C43" t="s">
        <v>143</v>
      </c>
      <c r="D43" t="s">
        <v>153</v>
      </c>
      <c r="E43">
        <v>7</v>
      </c>
      <c r="F43">
        <v>28</v>
      </c>
      <c r="H43">
        <v>10</v>
      </c>
      <c r="I43">
        <v>4</v>
      </c>
      <c r="J43">
        <v>14</v>
      </c>
      <c r="L43">
        <v>24</v>
      </c>
      <c r="M43" t="s">
        <v>1</v>
      </c>
      <c r="N43">
        <v>32</v>
      </c>
      <c r="P43">
        <v>108</v>
      </c>
      <c r="Q43" t="s">
        <v>1</v>
      </c>
      <c r="R43">
        <v>130</v>
      </c>
      <c r="T43">
        <v>-22</v>
      </c>
      <c r="V43" s="88">
        <v>3.4285714285714284</v>
      </c>
      <c r="X43" s="87">
        <v>15.428571428571429</v>
      </c>
      <c r="Y43" s="87" t="s">
        <v>1</v>
      </c>
      <c r="Z43" s="87">
        <v>18.571428571428573</v>
      </c>
    </row>
    <row r="44" spans="1:26" ht="12.75" customHeight="1">
      <c r="A44" s="359">
        <v>37</v>
      </c>
      <c r="B44" t="s">
        <v>139</v>
      </c>
      <c r="C44" t="s">
        <v>170</v>
      </c>
      <c r="D44" t="s">
        <v>153</v>
      </c>
      <c r="E44">
        <v>8</v>
      </c>
      <c r="F44">
        <v>32</v>
      </c>
      <c r="H44">
        <v>9</v>
      </c>
      <c r="I44">
        <v>6</v>
      </c>
      <c r="J44">
        <v>17</v>
      </c>
      <c r="L44">
        <v>24</v>
      </c>
      <c r="M44" t="s">
        <v>1</v>
      </c>
      <c r="N44">
        <v>40</v>
      </c>
      <c r="P44">
        <v>94</v>
      </c>
      <c r="Q44" t="s">
        <v>1</v>
      </c>
      <c r="R44">
        <v>128</v>
      </c>
      <c r="T44">
        <v>-34</v>
      </c>
      <c r="V44" s="88">
        <v>3</v>
      </c>
      <c r="X44" s="87">
        <v>11.75</v>
      </c>
      <c r="Y44" s="87" t="s">
        <v>1</v>
      </c>
      <c r="Z44" s="87">
        <v>16</v>
      </c>
    </row>
    <row r="45" spans="1:26" ht="12.75" customHeight="1">
      <c r="A45" s="359">
        <v>38</v>
      </c>
      <c r="B45" t="s">
        <v>135</v>
      </c>
      <c r="C45" t="s">
        <v>133</v>
      </c>
      <c r="D45" t="s">
        <v>153</v>
      </c>
      <c r="E45">
        <v>7</v>
      </c>
      <c r="F45">
        <v>28</v>
      </c>
      <c r="H45">
        <v>8</v>
      </c>
      <c r="I45">
        <v>7</v>
      </c>
      <c r="J45">
        <v>13</v>
      </c>
      <c r="L45">
        <v>23</v>
      </c>
      <c r="M45" t="s">
        <v>1</v>
      </c>
      <c r="N45">
        <v>33</v>
      </c>
      <c r="P45">
        <v>77</v>
      </c>
      <c r="Q45" t="s">
        <v>1</v>
      </c>
      <c r="R45">
        <v>98</v>
      </c>
      <c r="T45">
        <v>-21</v>
      </c>
      <c r="V45" s="88">
        <v>3.2857142857142856</v>
      </c>
      <c r="X45" s="87">
        <v>11</v>
      </c>
      <c r="Y45" s="87" t="s">
        <v>1</v>
      </c>
      <c r="Z45" s="87">
        <v>14</v>
      </c>
    </row>
    <row r="46" spans="1:26" ht="12.75" customHeight="1">
      <c r="A46" s="359">
        <v>39</v>
      </c>
      <c r="B46" t="s">
        <v>121</v>
      </c>
      <c r="C46" t="s">
        <v>118</v>
      </c>
      <c r="D46" t="s">
        <v>153</v>
      </c>
      <c r="E46">
        <v>8</v>
      </c>
      <c r="F46">
        <v>32</v>
      </c>
      <c r="H46">
        <v>8</v>
      </c>
      <c r="I46">
        <v>7</v>
      </c>
      <c r="J46">
        <v>17</v>
      </c>
      <c r="L46">
        <v>23</v>
      </c>
      <c r="M46" t="s">
        <v>1</v>
      </c>
      <c r="N46">
        <v>41</v>
      </c>
      <c r="P46">
        <v>112</v>
      </c>
      <c r="Q46" t="s">
        <v>1</v>
      </c>
      <c r="R46">
        <v>135</v>
      </c>
      <c r="T46">
        <v>-23</v>
      </c>
      <c r="V46" s="88">
        <v>2.875</v>
      </c>
      <c r="X46" s="87">
        <v>14</v>
      </c>
      <c r="Y46" s="87" t="s">
        <v>1</v>
      </c>
      <c r="Z46" s="87">
        <v>16.875</v>
      </c>
    </row>
    <row r="47" spans="1:26" ht="12.75" customHeight="1">
      <c r="A47" s="359">
        <v>40</v>
      </c>
      <c r="B47" t="s">
        <v>86</v>
      </c>
      <c r="C47" t="s">
        <v>374</v>
      </c>
      <c r="D47" t="s">
        <v>153</v>
      </c>
      <c r="E47">
        <v>6</v>
      </c>
      <c r="F47">
        <v>24</v>
      </c>
      <c r="H47">
        <v>9</v>
      </c>
      <c r="I47">
        <v>3</v>
      </c>
      <c r="J47">
        <v>12</v>
      </c>
      <c r="L47">
        <v>21</v>
      </c>
      <c r="M47" t="s">
        <v>1</v>
      </c>
      <c r="N47">
        <v>27</v>
      </c>
      <c r="P47">
        <v>83</v>
      </c>
      <c r="Q47" t="s">
        <v>1</v>
      </c>
      <c r="R47">
        <v>92</v>
      </c>
      <c r="T47">
        <v>-9</v>
      </c>
      <c r="V47" s="88">
        <v>3.5</v>
      </c>
      <c r="X47" s="87">
        <v>13.833333333333334</v>
      </c>
      <c r="Y47" s="87" t="s">
        <v>1</v>
      </c>
      <c r="Z47" s="87">
        <v>15.333333333333334</v>
      </c>
    </row>
    <row r="48" spans="1:26" ht="12.75" customHeight="1">
      <c r="A48" s="359">
        <v>41</v>
      </c>
      <c r="B48" t="s">
        <v>132</v>
      </c>
      <c r="C48" t="s">
        <v>133</v>
      </c>
      <c r="D48" t="s">
        <v>153</v>
      </c>
      <c r="E48">
        <v>7</v>
      </c>
      <c r="F48">
        <v>28</v>
      </c>
      <c r="H48">
        <v>7</v>
      </c>
      <c r="I48">
        <v>6</v>
      </c>
      <c r="J48">
        <v>15</v>
      </c>
      <c r="L48">
        <v>20</v>
      </c>
      <c r="M48" t="s">
        <v>1</v>
      </c>
      <c r="N48">
        <v>36</v>
      </c>
      <c r="P48">
        <v>84</v>
      </c>
      <c r="Q48" t="s">
        <v>1</v>
      </c>
      <c r="R48">
        <v>116</v>
      </c>
      <c r="T48">
        <v>-32</v>
      </c>
      <c r="V48" s="88">
        <v>2.8571428571428572</v>
      </c>
      <c r="X48" s="87">
        <v>12</v>
      </c>
      <c r="Y48" s="87" t="s">
        <v>1</v>
      </c>
      <c r="Z48" s="87">
        <v>16.571428571428573</v>
      </c>
    </row>
    <row r="49" spans="1:26" ht="12.75" customHeight="1">
      <c r="A49" s="359">
        <v>42</v>
      </c>
      <c r="B49" t="s">
        <v>140</v>
      </c>
      <c r="C49" t="s">
        <v>170</v>
      </c>
      <c r="D49" t="s">
        <v>153</v>
      </c>
      <c r="E49">
        <v>8</v>
      </c>
      <c r="F49">
        <v>32</v>
      </c>
      <c r="H49">
        <v>7</v>
      </c>
      <c r="I49">
        <v>3</v>
      </c>
      <c r="J49">
        <v>22</v>
      </c>
      <c r="L49">
        <v>17</v>
      </c>
      <c r="M49" t="s">
        <v>1</v>
      </c>
      <c r="N49">
        <v>47</v>
      </c>
      <c r="P49">
        <v>103</v>
      </c>
      <c r="Q49" t="s">
        <v>1</v>
      </c>
      <c r="R49">
        <v>156</v>
      </c>
      <c r="T49">
        <v>-53</v>
      </c>
      <c r="V49" s="88">
        <v>2.125</v>
      </c>
      <c r="X49" s="87">
        <v>12.875</v>
      </c>
      <c r="Y49" s="87" t="s">
        <v>1</v>
      </c>
      <c r="Z49" s="87">
        <v>19.5</v>
      </c>
    </row>
    <row r="50" spans="1:26" ht="12.75" customHeight="1">
      <c r="A50" s="359">
        <v>43</v>
      </c>
      <c r="B50" t="s">
        <v>128</v>
      </c>
      <c r="C50" t="s">
        <v>125</v>
      </c>
      <c r="D50" t="s">
        <v>153</v>
      </c>
      <c r="E50">
        <v>9</v>
      </c>
      <c r="F50">
        <v>36</v>
      </c>
      <c r="H50">
        <v>5</v>
      </c>
      <c r="I50">
        <v>6</v>
      </c>
      <c r="J50">
        <v>25</v>
      </c>
      <c r="L50">
        <v>16</v>
      </c>
      <c r="M50" t="s">
        <v>1</v>
      </c>
      <c r="N50">
        <v>56</v>
      </c>
      <c r="P50">
        <v>104</v>
      </c>
      <c r="Q50" t="s">
        <v>1</v>
      </c>
      <c r="R50">
        <v>193</v>
      </c>
      <c r="T50">
        <v>-89</v>
      </c>
      <c r="V50" s="88">
        <v>1.7777777777777777</v>
      </c>
      <c r="X50" s="87">
        <v>11.555555555555555</v>
      </c>
      <c r="Y50" s="87" t="s">
        <v>1</v>
      </c>
      <c r="Z50" s="87">
        <v>21.444444444444443</v>
      </c>
    </row>
    <row r="51" spans="1:26" ht="12.75" customHeight="1">
      <c r="A51" s="359">
        <v>44</v>
      </c>
      <c r="B51" t="s">
        <v>73</v>
      </c>
      <c r="C51" t="s">
        <v>72</v>
      </c>
      <c r="D51" t="s">
        <v>153</v>
      </c>
      <c r="E51">
        <v>5</v>
      </c>
      <c r="F51">
        <v>20</v>
      </c>
      <c r="H51">
        <v>6</v>
      </c>
      <c r="I51">
        <v>3</v>
      </c>
      <c r="J51">
        <v>11</v>
      </c>
      <c r="L51">
        <v>15</v>
      </c>
      <c r="M51" t="s">
        <v>1</v>
      </c>
      <c r="N51">
        <v>25</v>
      </c>
      <c r="P51">
        <v>75</v>
      </c>
      <c r="Q51" t="s">
        <v>1</v>
      </c>
      <c r="R51">
        <v>82</v>
      </c>
      <c r="T51">
        <v>-7</v>
      </c>
      <c r="V51" s="88">
        <v>3</v>
      </c>
      <c r="X51" s="87">
        <v>15</v>
      </c>
      <c r="Y51" s="87" t="s">
        <v>1</v>
      </c>
      <c r="Z51" s="87">
        <v>16.399999999999999</v>
      </c>
    </row>
    <row r="52" spans="1:26" ht="12.75" customHeight="1">
      <c r="A52" s="359">
        <v>45</v>
      </c>
      <c r="B52" t="s">
        <v>146</v>
      </c>
      <c r="C52" t="s">
        <v>143</v>
      </c>
      <c r="D52" t="s">
        <v>153</v>
      </c>
      <c r="E52">
        <v>7</v>
      </c>
      <c r="F52">
        <v>28</v>
      </c>
      <c r="H52">
        <v>6</v>
      </c>
      <c r="I52">
        <v>2</v>
      </c>
      <c r="J52">
        <v>20</v>
      </c>
      <c r="L52">
        <v>14</v>
      </c>
      <c r="M52" t="s">
        <v>1</v>
      </c>
      <c r="N52">
        <v>42</v>
      </c>
      <c r="P52">
        <v>83</v>
      </c>
      <c r="Q52" t="s">
        <v>1</v>
      </c>
      <c r="R52">
        <v>132</v>
      </c>
      <c r="T52">
        <v>-49</v>
      </c>
      <c r="V52" s="88">
        <v>2</v>
      </c>
      <c r="X52" s="87">
        <v>11.857142857142858</v>
      </c>
      <c r="Y52" s="87" t="s">
        <v>1</v>
      </c>
      <c r="Z52" s="87">
        <v>18.857142857142858</v>
      </c>
    </row>
    <row r="53" spans="1:26" ht="12.75" customHeight="1">
      <c r="A53" s="359">
        <v>46</v>
      </c>
      <c r="B53" t="s">
        <v>136</v>
      </c>
      <c r="C53" t="s">
        <v>133</v>
      </c>
      <c r="D53" t="s">
        <v>153</v>
      </c>
      <c r="E53">
        <v>3</v>
      </c>
      <c r="F53">
        <v>12</v>
      </c>
      <c r="H53">
        <v>3</v>
      </c>
      <c r="I53">
        <v>5</v>
      </c>
      <c r="J53">
        <v>4</v>
      </c>
      <c r="L53">
        <v>11</v>
      </c>
      <c r="M53" t="s">
        <v>1</v>
      </c>
      <c r="N53">
        <v>13</v>
      </c>
      <c r="P53">
        <v>46</v>
      </c>
      <c r="Q53" t="s">
        <v>1</v>
      </c>
      <c r="R53">
        <v>52</v>
      </c>
      <c r="T53">
        <v>-6</v>
      </c>
      <c r="V53" s="88">
        <v>3.6666666666666665</v>
      </c>
      <c r="X53" s="87">
        <v>15.333333333333334</v>
      </c>
      <c r="Y53" s="87" t="s">
        <v>1</v>
      </c>
      <c r="Z53" s="87">
        <v>17.333333333333332</v>
      </c>
    </row>
    <row r="54" spans="1:26" ht="12.75" customHeight="1">
      <c r="A54" s="359">
        <v>47</v>
      </c>
      <c r="B54" t="s">
        <v>85</v>
      </c>
      <c r="C54" t="s">
        <v>374</v>
      </c>
      <c r="D54" t="s">
        <v>153</v>
      </c>
      <c r="E54">
        <v>3</v>
      </c>
      <c r="F54">
        <v>12</v>
      </c>
      <c r="H54">
        <v>5</v>
      </c>
      <c r="I54">
        <v>0</v>
      </c>
      <c r="J54">
        <v>7</v>
      </c>
      <c r="L54">
        <v>10</v>
      </c>
      <c r="M54" t="s">
        <v>1</v>
      </c>
      <c r="N54">
        <v>14</v>
      </c>
      <c r="P54">
        <v>45</v>
      </c>
      <c r="Q54" t="s">
        <v>1</v>
      </c>
      <c r="R54">
        <v>74</v>
      </c>
      <c r="T54">
        <v>-29</v>
      </c>
      <c r="V54" s="88">
        <v>3.3333333333333335</v>
      </c>
      <c r="X54" s="87">
        <v>15</v>
      </c>
      <c r="Y54" s="87" t="s">
        <v>1</v>
      </c>
      <c r="Z54" s="87">
        <v>24.666666666666668</v>
      </c>
    </row>
    <row r="55" spans="1:26" ht="12.75" customHeight="1">
      <c r="A55" s="359">
        <v>48</v>
      </c>
      <c r="B55" t="s">
        <v>84</v>
      </c>
      <c r="C55" t="s">
        <v>374</v>
      </c>
      <c r="D55" t="s">
        <v>153</v>
      </c>
      <c r="E55">
        <v>4</v>
      </c>
      <c r="F55">
        <v>16</v>
      </c>
      <c r="H55">
        <v>3</v>
      </c>
      <c r="I55">
        <v>3</v>
      </c>
      <c r="J55">
        <v>10</v>
      </c>
      <c r="L55">
        <v>9</v>
      </c>
      <c r="M55" t="s">
        <v>1</v>
      </c>
      <c r="N55">
        <v>23</v>
      </c>
      <c r="P55">
        <v>54</v>
      </c>
      <c r="Q55" t="s">
        <v>1</v>
      </c>
      <c r="R55">
        <v>71</v>
      </c>
      <c r="T55">
        <v>-17</v>
      </c>
      <c r="V55" s="88">
        <v>2.25</v>
      </c>
      <c r="X55" s="87">
        <v>13.5</v>
      </c>
      <c r="Y55" s="87" t="s">
        <v>1</v>
      </c>
      <c r="Z55" s="87">
        <v>17.75</v>
      </c>
    </row>
    <row r="56" spans="1:26" ht="12.75" customHeight="1">
      <c r="A56" s="359">
        <v>49</v>
      </c>
      <c r="B56" t="s">
        <v>110</v>
      </c>
      <c r="C56" t="s">
        <v>106</v>
      </c>
      <c r="D56" t="s">
        <v>153</v>
      </c>
      <c r="E56">
        <v>5</v>
      </c>
      <c r="F56">
        <v>20</v>
      </c>
      <c r="H56">
        <v>3</v>
      </c>
      <c r="I56">
        <v>3</v>
      </c>
      <c r="J56">
        <v>14</v>
      </c>
      <c r="L56">
        <v>9</v>
      </c>
      <c r="M56" t="s">
        <v>1</v>
      </c>
      <c r="N56">
        <v>31</v>
      </c>
      <c r="P56">
        <v>48</v>
      </c>
      <c r="Q56" t="s">
        <v>1</v>
      </c>
      <c r="R56">
        <v>71</v>
      </c>
      <c r="T56">
        <v>-23</v>
      </c>
      <c r="V56" s="88">
        <v>1.8</v>
      </c>
      <c r="X56" s="87">
        <v>9.6</v>
      </c>
      <c r="Y56" s="87" t="s">
        <v>1</v>
      </c>
      <c r="Z56" s="87">
        <v>14.2</v>
      </c>
    </row>
    <row r="57" spans="1:26" ht="12.75" customHeight="1">
      <c r="A57" s="359">
        <v>50</v>
      </c>
      <c r="B57" t="s">
        <v>164</v>
      </c>
      <c r="C57" t="s">
        <v>113</v>
      </c>
      <c r="D57" t="s">
        <v>153</v>
      </c>
      <c r="E57">
        <v>1</v>
      </c>
      <c r="F57">
        <v>4</v>
      </c>
      <c r="H57">
        <v>4</v>
      </c>
      <c r="I57">
        <v>0</v>
      </c>
      <c r="J57">
        <v>0</v>
      </c>
      <c r="L57">
        <v>8</v>
      </c>
      <c r="M57" t="s">
        <v>1</v>
      </c>
      <c r="N57">
        <v>0</v>
      </c>
      <c r="P57">
        <v>20</v>
      </c>
      <c r="Q57" t="s">
        <v>1</v>
      </c>
      <c r="R57">
        <v>0</v>
      </c>
      <c r="T57">
        <v>20</v>
      </c>
      <c r="V57" s="88">
        <v>8</v>
      </c>
      <c r="X57" s="87">
        <v>20</v>
      </c>
      <c r="Y57" s="87" t="s">
        <v>1</v>
      </c>
      <c r="Z57" s="87">
        <v>0</v>
      </c>
    </row>
    <row r="58" spans="1:26" ht="12.75" customHeight="1">
      <c r="A58" s="359">
        <v>51</v>
      </c>
      <c r="B58" t="s">
        <v>163</v>
      </c>
      <c r="C58" t="s">
        <v>113</v>
      </c>
      <c r="D58" t="s">
        <v>153</v>
      </c>
      <c r="E58">
        <v>1</v>
      </c>
      <c r="F58">
        <v>4</v>
      </c>
      <c r="H58">
        <v>4</v>
      </c>
      <c r="I58">
        <v>0</v>
      </c>
      <c r="J58">
        <v>0</v>
      </c>
      <c r="L58">
        <v>8</v>
      </c>
      <c r="M58" t="s">
        <v>1</v>
      </c>
      <c r="N58">
        <v>0</v>
      </c>
      <c r="P58">
        <v>20</v>
      </c>
      <c r="Q58" t="s">
        <v>1</v>
      </c>
      <c r="R58">
        <v>0</v>
      </c>
      <c r="T58">
        <v>20</v>
      </c>
      <c r="V58" s="88">
        <v>8</v>
      </c>
      <c r="X58" s="87">
        <v>20</v>
      </c>
      <c r="Y58" s="87" t="s">
        <v>1</v>
      </c>
      <c r="Z58" s="87">
        <v>0</v>
      </c>
    </row>
    <row r="59" spans="1:26" ht="12.75" customHeight="1">
      <c r="A59" s="359">
        <v>52</v>
      </c>
      <c r="B59" t="s">
        <v>162</v>
      </c>
      <c r="C59" t="s">
        <v>113</v>
      </c>
      <c r="D59" t="s">
        <v>153</v>
      </c>
      <c r="E59">
        <v>1</v>
      </c>
      <c r="F59">
        <v>4</v>
      </c>
      <c r="H59">
        <v>4</v>
      </c>
      <c r="I59">
        <v>0</v>
      </c>
      <c r="J59">
        <v>0</v>
      </c>
      <c r="L59">
        <v>8</v>
      </c>
      <c r="M59" t="s">
        <v>1</v>
      </c>
      <c r="N59">
        <v>0</v>
      </c>
      <c r="P59">
        <v>20</v>
      </c>
      <c r="Q59" t="s">
        <v>1</v>
      </c>
      <c r="R59">
        <v>0</v>
      </c>
      <c r="T59">
        <v>20</v>
      </c>
      <c r="V59" s="88">
        <v>8</v>
      </c>
      <c r="X59" s="87">
        <v>20</v>
      </c>
      <c r="Y59" s="87" t="s">
        <v>1</v>
      </c>
      <c r="Z59" s="87">
        <v>0</v>
      </c>
    </row>
    <row r="60" spans="1:26" ht="12.75" customHeight="1">
      <c r="A60" s="359">
        <v>53</v>
      </c>
      <c r="B60" t="s">
        <v>161</v>
      </c>
      <c r="C60" t="s">
        <v>113</v>
      </c>
      <c r="D60" t="s">
        <v>153</v>
      </c>
      <c r="E60">
        <v>1</v>
      </c>
      <c r="F60">
        <v>4</v>
      </c>
      <c r="H60">
        <v>4</v>
      </c>
      <c r="I60">
        <v>0</v>
      </c>
      <c r="J60">
        <v>0</v>
      </c>
      <c r="L60">
        <v>8</v>
      </c>
      <c r="M60" t="s">
        <v>1</v>
      </c>
      <c r="N60">
        <v>0</v>
      </c>
      <c r="P60">
        <v>20</v>
      </c>
      <c r="Q60" t="s">
        <v>1</v>
      </c>
      <c r="R60">
        <v>0</v>
      </c>
      <c r="T60">
        <v>20</v>
      </c>
      <c r="V60" s="88">
        <v>8</v>
      </c>
      <c r="X60" s="87">
        <v>20</v>
      </c>
      <c r="Y60" s="87" t="s">
        <v>1</v>
      </c>
      <c r="Z60" s="87">
        <v>0</v>
      </c>
    </row>
    <row r="61" spans="1:26" ht="12.75" customHeight="1">
      <c r="A61" s="359">
        <v>54</v>
      </c>
      <c r="B61" t="s">
        <v>164</v>
      </c>
      <c r="C61" t="s">
        <v>106</v>
      </c>
      <c r="D61" t="s">
        <v>153</v>
      </c>
      <c r="E61">
        <v>1</v>
      </c>
      <c r="F61">
        <v>4</v>
      </c>
      <c r="H61">
        <v>4</v>
      </c>
      <c r="I61">
        <v>0</v>
      </c>
      <c r="J61">
        <v>0</v>
      </c>
      <c r="L61">
        <v>8</v>
      </c>
      <c r="M61" t="s">
        <v>1</v>
      </c>
      <c r="N61">
        <v>0</v>
      </c>
      <c r="P61">
        <v>20</v>
      </c>
      <c r="Q61" t="s">
        <v>1</v>
      </c>
      <c r="R61">
        <v>0</v>
      </c>
      <c r="T61">
        <v>20</v>
      </c>
      <c r="V61" s="88">
        <v>8</v>
      </c>
      <c r="X61" s="87">
        <v>20</v>
      </c>
      <c r="Y61" s="87" t="s">
        <v>1</v>
      </c>
      <c r="Z61" s="87">
        <v>0</v>
      </c>
    </row>
    <row r="62" spans="1:26" ht="12.75" customHeight="1">
      <c r="A62" s="359">
        <v>55</v>
      </c>
      <c r="B62" t="s">
        <v>163</v>
      </c>
      <c r="C62" t="s">
        <v>106</v>
      </c>
      <c r="D62" t="s">
        <v>153</v>
      </c>
      <c r="E62">
        <v>1</v>
      </c>
      <c r="F62">
        <v>4</v>
      </c>
      <c r="H62">
        <v>4</v>
      </c>
      <c r="I62">
        <v>0</v>
      </c>
      <c r="J62">
        <v>0</v>
      </c>
      <c r="L62">
        <v>8</v>
      </c>
      <c r="M62" t="s">
        <v>1</v>
      </c>
      <c r="N62">
        <v>0</v>
      </c>
      <c r="P62">
        <v>20</v>
      </c>
      <c r="Q62" t="s">
        <v>1</v>
      </c>
      <c r="R62">
        <v>0</v>
      </c>
      <c r="T62">
        <v>20</v>
      </c>
      <c r="V62" s="88">
        <v>8</v>
      </c>
      <c r="X62" s="87">
        <v>20</v>
      </c>
      <c r="Y62" s="87" t="s">
        <v>1</v>
      </c>
      <c r="Z62" s="87">
        <v>0</v>
      </c>
    </row>
    <row r="63" spans="1:26" ht="12.75" customHeight="1">
      <c r="A63" s="359">
        <v>56</v>
      </c>
      <c r="B63" t="s">
        <v>162</v>
      </c>
      <c r="C63" t="s">
        <v>106</v>
      </c>
      <c r="D63" t="s">
        <v>153</v>
      </c>
      <c r="E63">
        <v>1</v>
      </c>
      <c r="F63">
        <v>4</v>
      </c>
      <c r="H63">
        <v>4</v>
      </c>
      <c r="I63">
        <v>0</v>
      </c>
      <c r="J63">
        <v>0</v>
      </c>
      <c r="L63">
        <v>8</v>
      </c>
      <c r="M63" t="s">
        <v>1</v>
      </c>
      <c r="N63">
        <v>0</v>
      </c>
      <c r="P63">
        <v>20</v>
      </c>
      <c r="Q63" t="s">
        <v>1</v>
      </c>
      <c r="R63">
        <v>0</v>
      </c>
      <c r="T63">
        <v>20</v>
      </c>
      <c r="V63" s="88">
        <v>8</v>
      </c>
      <c r="X63" s="87">
        <v>20</v>
      </c>
      <c r="Y63" s="87" t="s">
        <v>1</v>
      </c>
      <c r="Z63" s="87">
        <v>0</v>
      </c>
    </row>
    <row r="64" spans="1:26" ht="12.75" customHeight="1">
      <c r="A64" s="359">
        <v>57</v>
      </c>
      <c r="B64" t="s">
        <v>161</v>
      </c>
      <c r="C64" t="s">
        <v>106</v>
      </c>
      <c r="D64" t="s">
        <v>153</v>
      </c>
      <c r="E64">
        <v>1</v>
      </c>
      <c r="F64">
        <v>4</v>
      </c>
      <c r="H64">
        <v>4</v>
      </c>
      <c r="I64">
        <v>0</v>
      </c>
      <c r="J64">
        <v>0</v>
      </c>
      <c r="L64">
        <v>8</v>
      </c>
      <c r="M64" t="s">
        <v>1</v>
      </c>
      <c r="N64">
        <v>0</v>
      </c>
      <c r="P64">
        <v>20</v>
      </c>
      <c r="Q64" t="s">
        <v>1</v>
      </c>
      <c r="R64">
        <v>0</v>
      </c>
      <c r="T64">
        <v>20</v>
      </c>
      <c r="V64" s="88">
        <v>8</v>
      </c>
      <c r="X64" s="87">
        <v>20</v>
      </c>
      <c r="Y64" s="87" t="s">
        <v>1</v>
      </c>
      <c r="Z64" s="87">
        <v>0</v>
      </c>
    </row>
    <row r="65" spans="1:26" ht="12.75" customHeight="1">
      <c r="A65" s="359">
        <v>58</v>
      </c>
      <c r="B65" t="s">
        <v>164</v>
      </c>
      <c r="C65" t="s">
        <v>374</v>
      </c>
      <c r="D65" t="s">
        <v>153</v>
      </c>
      <c r="E65">
        <v>1</v>
      </c>
      <c r="F65">
        <v>4</v>
      </c>
      <c r="H65">
        <v>4</v>
      </c>
      <c r="I65">
        <v>0</v>
      </c>
      <c r="J65">
        <v>0</v>
      </c>
      <c r="L65">
        <v>8</v>
      </c>
      <c r="M65" t="s">
        <v>1</v>
      </c>
      <c r="N65">
        <v>0</v>
      </c>
      <c r="P65">
        <v>20</v>
      </c>
      <c r="Q65" t="s">
        <v>1</v>
      </c>
      <c r="R65">
        <v>0</v>
      </c>
      <c r="T65">
        <v>20</v>
      </c>
      <c r="V65" s="88">
        <v>8</v>
      </c>
      <c r="X65" s="87">
        <v>20</v>
      </c>
      <c r="Y65" s="87" t="s">
        <v>1</v>
      </c>
      <c r="Z65" s="87">
        <v>0</v>
      </c>
    </row>
    <row r="66" spans="1:26" ht="12.75" customHeight="1">
      <c r="A66" s="359">
        <v>59</v>
      </c>
      <c r="B66" t="s">
        <v>163</v>
      </c>
      <c r="C66" t="s">
        <v>374</v>
      </c>
      <c r="D66" t="s">
        <v>153</v>
      </c>
      <c r="E66">
        <v>1</v>
      </c>
      <c r="F66">
        <v>4</v>
      </c>
      <c r="H66">
        <v>4</v>
      </c>
      <c r="I66">
        <v>0</v>
      </c>
      <c r="J66">
        <v>0</v>
      </c>
      <c r="L66">
        <v>8</v>
      </c>
      <c r="M66" t="s">
        <v>1</v>
      </c>
      <c r="N66">
        <v>0</v>
      </c>
      <c r="P66">
        <v>20</v>
      </c>
      <c r="Q66" t="s">
        <v>1</v>
      </c>
      <c r="R66">
        <v>0</v>
      </c>
      <c r="T66">
        <v>20</v>
      </c>
      <c r="V66" s="88">
        <v>8</v>
      </c>
      <c r="X66" s="87">
        <v>20</v>
      </c>
      <c r="Y66" s="87" t="s">
        <v>1</v>
      </c>
      <c r="Z66" s="87">
        <v>0</v>
      </c>
    </row>
    <row r="67" spans="1:26" ht="12.75" customHeight="1">
      <c r="A67" s="359">
        <v>60</v>
      </c>
      <c r="B67" t="s">
        <v>162</v>
      </c>
      <c r="C67" t="s">
        <v>374</v>
      </c>
      <c r="D67" t="s">
        <v>153</v>
      </c>
      <c r="E67">
        <v>1</v>
      </c>
      <c r="F67">
        <v>4</v>
      </c>
      <c r="H67">
        <v>4</v>
      </c>
      <c r="I67">
        <v>0</v>
      </c>
      <c r="J67">
        <v>0</v>
      </c>
      <c r="L67">
        <v>8</v>
      </c>
      <c r="M67" t="s">
        <v>1</v>
      </c>
      <c r="N67">
        <v>0</v>
      </c>
      <c r="P67">
        <v>20</v>
      </c>
      <c r="Q67" t="s">
        <v>1</v>
      </c>
      <c r="R67">
        <v>0</v>
      </c>
      <c r="T67">
        <v>20</v>
      </c>
      <c r="V67" s="88">
        <v>8</v>
      </c>
      <c r="X67" s="87">
        <v>20</v>
      </c>
      <c r="Y67" s="87" t="s">
        <v>1</v>
      </c>
      <c r="Z67" s="87">
        <v>0</v>
      </c>
    </row>
    <row r="68" spans="1:26" ht="12.75" customHeight="1">
      <c r="A68" s="359">
        <v>61</v>
      </c>
      <c r="B68" t="s">
        <v>161</v>
      </c>
      <c r="C68" t="s">
        <v>374</v>
      </c>
      <c r="D68" t="s">
        <v>153</v>
      </c>
      <c r="E68">
        <v>1</v>
      </c>
      <c r="F68">
        <v>4</v>
      </c>
      <c r="H68">
        <v>4</v>
      </c>
      <c r="I68">
        <v>0</v>
      </c>
      <c r="J68">
        <v>0</v>
      </c>
      <c r="L68">
        <v>8</v>
      </c>
      <c r="M68" t="s">
        <v>1</v>
      </c>
      <c r="N68">
        <v>0</v>
      </c>
      <c r="P68">
        <v>20</v>
      </c>
      <c r="Q68" t="s">
        <v>1</v>
      </c>
      <c r="R68">
        <v>0</v>
      </c>
      <c r="T68">
        <v>20</v>
      </c>
      <c r="V68" s="88">
        <v>8</v>
      </c>
      <c r="X68" s="87">
        <v>20</v>
      </c>
      <c r="Y68" s="87" t="s">
        <v>1</v>
      </c>
      <c r="Z68" s="87">
        <v>0</v>
      </c>
    </row>
    <row r="69" spans="1:26" ht="12.75" customHeight="1">
      <c r="A69" s="359">
        <v>62</v>
      </c>
      <c r="B69" t="s">
        <v>164</v>
      </c>
      <c r="C69" t="s">
        <v>125</v>
      </c>
      <c r="D69" t="s">
        <v>153</v>
      </c>
      <c r="E69">
        <v>1</v>
      </c>
      <c r="F69">
        <v>4</v>
      </c>
      <c r="H69">
        <v>4</v>
      </c>
      <c r="I69">
        <v>0</v>
      </c>
      <c r="J69">
        <v>0</v>
      </c>
      <c r="L69">
        <v>8</v>
      </c>
      <c r="M69" t="s">
        <v>1</v>
      </c>
      <c r="N69">
        <v>0</v>
      </c>
      <c r="P69">
        <v>20</v>
      </c>
      <c r="Q69" t="s">
        <v>1</v>
      </c>
      <c r="R69">
        <v>0</v>
      </c>
      <c r="T69">
        <v>20</v>
      </c>
      <c r="V69" s="88">
        <v>8</v>
      </c>
      <c r="X69" s="87">
        <v>20</v>
      </c>
      <c r="Y69" s="87" t="s">
        <v>1</v>
      </c>
      <c r="Z69" s="87">
        <v>0</v>
      </c>
    </row>
    <row r="70" spans="1:26" ht="12.75" customHeight="1">
      <c r="A70" s="359">
        <v>63</v>
      </c>
      <c r="B70" t="s">
        <v>163</v>
      </c>
      <c r="C70" t="s">
        <v>125</v>
      </c>
      <c r="D70" t="s">
        <v>153</v>
      </c>
      <c r="E70">
        <v>1</v>
      </c>
      <c r="F70">
        <v>4</v>
      </c>
      <c r="H70">
        <v>4</v>
      </c>
      <c r="I70">
        <v>0</v>
      </c>
      <c r="J70">
        <v>0</v>
      </c>
      <c r="L70">
        <v>8</v>
      </c>
      <c r="M70" t="s">
        <v>1</v>
      </c>
      <c r="N70">
        <v>0</v>
      </c>
      <c r="P70">
        <v>20</v>
      </c>
      <c r="Q70" t="s">
        <v>1</v>
      </c>
      <c r="R70">
        <v>0</v>
      </c>
      <c r="T70">
        <v>20</v>
      </c>
      <c r="V70" s="88">
        <v>8</v>
      </c>
      <c r="X70" s="87">
        <v>20</v>
      </c>
      <c r="Y70" s="87" t="s">
        <v>1</v>
      </c>
      <c r="Z70" s="87">
        <v>0</v>
      </c>
    </row>
    <row r="71" spans="1:26" ht="12.75" customHeight="1">
      <c r="A71" s="359">
        <v>64</v>
      </c>
      <c r="B71" t="s">
        <v>162</v>
      </c>
      <c r="C71" t="s">
        <v>125</v>
      </c>
      <c r="D71" t="s">
        <v>153</v>
      </c>
      <c r="E71">
        <v>1</v>
      </c>
      <c r="F71">
        <v>4</v>
      </c>
      <c r="H71">
        <v>4</v>
      </c>
      <c r="I71">
        <v>0</v>
      </c>
      <c r="J71">
        <v>0</v>
      </c>
      <c r="L71">
        <v>8</v>
      </c>
      <c r="M71" t="s">
        <v>1</v>
      </c>
      <c r="N71">
        <v>0</v>
      </c>
      <c r="P71">
        <v>20</v>
      </c>
      <c r="Q71" t="s">
        <v>1</v>
      </c>
      <c r="R71">
        <v>0</v>
      </c>
      <c r="T71">
        <v>20</v>
      </c>
      <c r="V71" s="88">
        <v>8</v>
      </c>
      <c r="X71" s="87">
        <v>20</v>
      </c>
      <c r="Y71" s="87" t="s">
        <v>1</v>
      </c>
      <c r="Z71" s="87">
        <v>0</v>
      </c>
    </row>
    <row r="72" spans="1:26" ht="12.75" customHeight="1">
      <c r="A72" s="359">
        <v>65</v>
      </c>
      <c r="B72" t="s">
        <v>161</v>
      </c>
      <c r="C72" t="s">
        <v>125</v>
      </c>
      <c r="D72" t="s">
        <v>153</v>
      </c>
      <c r="E72">
        <v>1</v>
      </c>
      <c r="F72">
        <v>4</v>
      </c>
      <c r="H72">
        <v>4</v>
      </c>
      <c r="I72">
        <v>0</v>
      </c>
      <c r="J72">
        <v>0</v>
      </c>
      <c r="L72">
        <v>8</v>
      </c>
      <c r="M72" t="s">
        <v>1</v>
      </c>
      <c r="N72">
        <v>0</v>
      </c>
      <c r="P72">
        <v>20</v>
      </c>
      <c r="Q72" t="s">
        <v>1</v>
      </c>
      <c r="R72">
        <v>0</v>
      </c>
      <c r="T72">
        <v>20</v>
      </c>
      <c r="V72" s="88">
        <v>8</v>
      </c>
      <c r="X72" s="87">
        <v>20</v>
      </c>
      <c r="Y72" s="87" t="s">
        <v>1</v>
      </c>
      <c r="Z72" s="87">
        <v>0</v>
      </c>
    </row>
    <row r="73" spans="1:26" ht="12.75" customHeight="1">
      <c r="A73" s="359">
        <v>66</v>
      </c>
      <c r="B73" t="s">
        <v>164</v>
      </c>
      <c r="C73" t="s">
        <v>94</v>
      </c>
      <c r="D73" t="s">
        <v>153</v>
      </c>
      <c r="E73">
        <v>1</v>
      </c>
      <c r="F73">
        <v>4</v>
      </c>
      <c r="H73">
        <v>4</v>
      </c>
      <c r="I73">
        <v>0</v>
      </c>
      <c r="J73">
        <v>0</v>
      </c>
      <c r="L73">
        <v>8</v>
      </c>
      <c r="M73" t="s">
        <v>1</v>
      </c>
      <c r="N73">
        <v>0</v>
      </c>
      <c r="P73">
        <v>20</v>
      </c>
      <c r="Q73" t="s">
        <v>1</v>
      </c>
      <c r="R73">
        <v>0</v>
      </c>
      <c r="T73">
        <v>20</v>
      </c>
      <c r="V73" s="88">
        <v>8</v>
      </c>
      <c r="X73" s="87">
        <v>20</v>
      </c>
      <c r="Y73" s="87" t="s">
        <v>1</v>
      </c>
      <c r="Z73" s="87">
        <v>0</v>
      </c>
    </row>
    <row r="74" spans="1:26" ht="12.75" customHeight="1">
      <c r="A74" s="359">
        <v>67</v>
      </c>
      <c r="B74" t="s">
        <v>163</v>
      </c>
      <c r="C74" t="s">
        <v>94</v>
      </c>
      <c r="D74" t="s">
        <v>153</v>
      </c>
      <c r="E74">
        <v>1</v>
      </c>
      <c r="F74">
        <v>4</v>
      </c>
      <c r="H74">
        <v>4</v>
      </c>
      <c r="I74">
        <v>0</v>
      </c>
      <c r="J74">
        <v>0</v>
      </c>
      <c r="L74">
        <v>8</v>
      </c>
      <c r="M74" t="s">
        <v>1</v>
      </c>
      <c r="N74">
        <v>0</v>
      </c>
      <c r="P74">
        <v>20</v>
      </c>
      <c r="Q74" t="s">
        <v>1</v>
      </c>
      <c r="R74">
        <v>0</v>
      </c>
      <c r="T74">
        <v>20</v>
      </c>
      <c r="V74" s="88">
        <v>8</v>
      </c>
      <c r="X74" s="87">
        <v>20</v>
      </c>
      <c r="Y74" s="87" t="s">
        <v>1</v>
      </c>
      <c r="Z74" s="87">
        <v>0</v>
      </c>
    </row>
    <row r="75" spans="1:26" ht="12.75" customHeight="1">
      <c r="A75" s="359">
        <v>68</v>
      </c>
      <c r="B75" t="s">
        <v>162</v>
      </c>
      <c r="C75" t="s">
        <v>94</v>
      </c>
      <c r="D75" t="s">
        <v>153</v>
      </c>
      <c r="E75">
        <v>1</v>
      </c>
      <c r="F75">
        <v>4</v>
      </c>
      <c r="H75">
        <v>4</v>
      </c>
      <c r="I75">
        <v>0</v>
      </c>
      <c r="J75">
        <v>0</v>
      </c>
      <c r="L75">
        <v>8</v>
      </c>
      <c r="M75" t="s">
        <v>1</v>
      </c>
      <c r="N75">
        <v>0</v>
      </c>
      <c r="P75">
        <v>20</v>
      </c>
      <c r="Q75" t="s">
        <v>1</v>
      </c>
      <c r="R75">
        <v>0</v>
      </c>
      <c r="T75">
        <v>20</v>
      </c>
      <c r="V75" s="88">
        <v>8</v>
      </c>
      <c r="X75" s="87">
        <v>20</v>
      </c>
      <c r="Y75" s="87" t="s">
        <v>1</v>
      </c>
      <c r="Z75" s="87">
        <v>0</v>
      </c>
    </row>
    <row r="76" spans="1:26" ht="12.75" customHeight="1">
      <c r="A76" s="359">
        <v>69</v>
      </c>
      <c r="B76" t="s">
        <v>161</v>
      </c>
      <c r="C76" t="s">
        <v>94</v>
      </c>
      <c r="D76" t="s">
        <v>153</v>
      </c>
      <c r="E76">
        <v>1</v>
      </c>
      <c r="F76">
        <v>4</v>
      </c>
      <c r="H76">
        <v>4</v>
      </c>
      <c r="I76">
        <v>0</v>
      </c>
      <c r="J76">
        <v>0</v>
      </c>
      <c r="L76">
        <v>8</v>
      </c>
      <c r="M76" t="s">
        <v>1</v>
      </c>
      <c r="N76">
        <v>0</v>
      </c>
      <c r="P76">
        <v>20</v>
      </c>
      <c r="Q76" t="s">
        <v>1</v>
      </c>
      <c r="R76">
        <v>0</v>
      </c>
      <c r="T76">
        <v>20</v>
      </c>
      <c r="V76" s="88">
        <v>8</v>
      </c>
      <c r="X76" s="87">
        <v>20</v>
      </c>
      <c r="Y76" s="87" t="s">
        <v>1</v>
      </c>
      <c r="Z76" s="87">
        <v>0</v>
      </c>
    </row>
    <row r="77" spans="1:26" ht="12.75" customHeight="1">
      <c r="A77" s="359">
        <v>70</v>
      </c>
      <c r="B77" t="s">
        <v>149</v>
      </c>
      <c r="C77" t="s">
        <v>133</v>
      </c>
      <c r="D77" t="s">
        <v>153</v>
      </c>
      <c r="E77">
        <v>2</v>
      </c>
      <c r="F77">
        <v>8</v>
      </c>
      <c r="H77">
        <v>4</v>
      </c>
      <c r="I77">
        <v>0</v>
      </c>
      <c r="J77">
        <v>4</v>
      </c>
      <c r="L77">
        <v>8</v>
      </c>
      <c r="M77" t="s">
        <v>1</v>
      </c>
      <c r="N77">
        <v>8</v>
      </c>
      <c r="P77">
        <v>26</v>
      </c>
      <c r="Q77" t="s">
        <v>1</v>
      </c>
      <c r="R77">
        <v>25</v>
      </c>
      <c r="T77">
        <v>1</v>
      </c>
      <c r="V77" s="88">
        <v>4</v>
      </c>
      <c r="X77" s="87">
        <v>13</v>
      </c>
      <c r="Y77" s="87" t="s">
        <v>1</v>
      </c>
      <c r="Z77" s="87">
        <v>12.5</v>
      </c>
    </row>
    <row r="78" spans="1:26" ht="12.75" customHeight="1">
      <c r="A78" s="359">
        <v>71</v>
      </c>
      <c r="B78" t="s">
        <v>126</v>
      </c>
      <c r="C78" t="s">
        <v>125</v>
      </c>
      <c r="D78" t="s">
        <v>153</v>
      </c>
      <c r="E78">
        <v>1</v>
      </c>
      <c r="F78">
        <v>4</v>
      </c>
      <c r="H78">
        <v>3</v>
      </c>
      <c r="I78">
        <v>0</v>
      </c>
      <c r="J78">
        <v>1</v>
      </c>
      <c r="L78">
        <v>6</v>
      </c>
      <c r="M78" t="s">
        <v>1</v>
      </c>
      <c r="N78">
        <v>2</v>
      </c>
      <c r="P78">
        <v>22</v>
      </c>
      <c r="Q78" t="s">
        <v>1</v>
      </c>
      <c r="R78">
        <v>26</v>
      </c>
      <c r="T78">
        <v>-4</v>
      </c>
      <c r="V78" s="88">
        <v>6</v>
      </c>
      <c r="X78" s="87">
        <v>22</v>
      </c>
      <c r="Y78" s="87" t="s">
        <v>1</v>
      </c>
      <c r="Z78" s="87">
        <v>26</v>
      </c>
    </row>
    <row r="79" spans="1:26" ht="12.75" customHeight="1">
      <c r="A79" s="359">
        <v>72</v>
      </c>
      <c r="B79" t="s">
        <v>147</v>
      </c>
      <c r="C79" t="s">
        <v>113</v>
      </c>
      <c r="D79" t="s">
        <v>153</v>
      </c>
      <c r="E79">
        <v>1</v>
      </c>
      <c r="F79">
        <v>4</v>
      </c>
      <c r="H79">
        <v>2</v>
      </c>
      <c r="I79">
        <v>1</v>
      </c>
      <c r="J79">
        <v>1</v>
      </c>
      <c r="L79">
        <v>5</v>
      </c>
      <c r="M79" t="s">
        <v>1</v>
      </c>
      <c r="N79">
        <v>3</v>
      </c>
      <c r="P79">
        <v>13</v>
      </c>
      <c r="Q79" t="s">
        <v>1</v>
      </c>
      <c r="R79">
        <v>11</v>
      </c>
      <c r="T79">
        <v>2</v>
      </c>
      <c r="V79" s="88">
        <v>5</v>
      </c>
      <c r="X79" s="87">
        <v>13</v>
      </c>
      <c r="Y79" s="87" t="s">
        <v>1</v>
      </c>
      <c r="Z79" s="87">
        <v>11</v>
      </c>
    </row>
    <row r="80" spans="1:26" ht="12.75" customHeight="1">
      <c r="A80" s="359">
        <v>73</v>
      </c>
      <c r="B80" t="s">
        <v>82</v>
      </c>
      <c r="C80" t="s">
        <v>374</v>
      </c>
      <c r="D80" t="s">
        <v>153</v>
      </c>
      <c r="E80">
        <v>3</v>
      </c>
      <c r="F80">
        <v>12</v>
      </c>
      <c r="H80">
        <v>1</v>
      </c>
      <c r="I80">
        <v>3</v>
      </c>
      <c r="J80">
        <v>8</v>
      </c>
      <c r="L80">
        <v>5</v>
      </c>
      <c r="M80" t="s">
        <v>1</v>
      </c>
      <c r="N80">
        <v>19</v>
      </c>
      <c r="P80">
        <v>38</v>
      </c>
      <c r="Q80" t="s">
        <v>1</v>
      </c>
      <c r="R80">
        <v>66</v>
      </c>
      <c r="T80">
        <v>-28</v>
      </c>
      <c r="V80" s="88">
        <v>1.6666666666666667</v>
      </c>
      <c r="X80" s="87">
        <v>12.666666666666666</v>
      </c>
      <c r="Y80" s="87" t="s">
        <v>1</v>
      </c>
      <c r="Z80" s="87">
        <v>22</v>
      </c>
    </row>
    <row r="81" spans="1:26" ht="12.75" customHeight="1">
      <c r="A81" s="359">
        <v>74</v>
      </c>
      <c r="B81" t="s">
        <v>164</v>
      </c>
      <c r="C81" t="s">
        <v>143</v>
      </c>
      <c r="D81" t="s">
        <v>153</v>
      </c>
      <c r="E81">
        <v>1</v>
      </c>
      <c r="F81">
        <v>4</v>
      </c>
      <c r="H81">
        <v>0</v>
      </c>
      <c r="I81">
        <v>4</v>
      </c>
      <c r="J81">
        <v>0</v>
      </c>
      <c r="L81">
        <v>4</v>
      </c>
      <c r="M81" t="s">
        <v>1</v>
      </c>
      <c r="N81">
        <v>4</v>
      </c>
      <c r="P81">
        <v>20</v>
      </c>
      <c r="Q81" t="s">
        <v>1</v>
      </c>
      <c r="R81">
        <v>20</v>
      </c>
      <c r="T81">
        <v>0</v>
      </c>
      <c r="V81" s="88">
        <v>4</v>
      </c>
      <c r="X81" s="87">
        <v>20</v>
      </c>
      <c r="Y81" s="87" t="s">
        <v>1</v>
      </c>
      <c r="Z81" s="87">
        <v>20</v>
      </c>
    </row>
    <row r="82" spans="1:26" ht="12.75" customHeight="1">
      <c r="A82" s="359">
        <v>75</v>
      </c>
      <c r="B82" t="s">
        <v>163</v>
      </c>
      <c r="C82" t="s">
        <v>143</v>
      </c>
      <c r="D82" t="s">
        <v>153</v>
      </c>
      <c r="E82">
        <v>1</v>
      </c>
      <c r="F82">
        <v>4</v>
      </c>
      <c r="H82">
        <v>0</v>
      </c>
      <c r="I82">
        <v>4</v>
      </c>
      <c r="J82">
        <v>0</v>
      </c>
      <c r="L82">
        <v>4</v>
      </c>
      <c r="M82" t="s">
        <v>1</v>
      </c>
      <c r="N82">
        <v>4</v>
      </c>
      <c r="P82">
        <v>20</v>
      </c>
      <c r="Q82" t="s">
        <v>1</v>
      </c>
      <c r="R82">
        <v>20</v>
      </c>
      <c r="T82">
        <v>0</v>
      </c>
      <c r="V82" s="88">
        <v>4</v>
      </c>
      <c r="X82" s="87">
        <v>20</v>
      </c>
      <c r="Y82" s="87" t="s">
        <v>1</v>
      </c>
      <c r="Z82" s="87">
        <v>20</v>
      </c>
    </row>
    <row r="83" spans="1:26" ht="12.75" customHeight="1">
      <c r="A83" s="359">
        <v>76</v>
      </c>
      <c r="B83" t="s">
        <v>162</v>
      </c>
      <c r="C83" t="s">
        <v>143</v>
      </c>
      <c r="D83" t="s">
        <v>153</v>
      </c>
      <c r="E83">
        <v>1</v>
      </c>
      <c r="F83">
        <v>4</v>
      </c>
      <c r="H83">
        <v>0</v>
      </c>
      <c r="I83">
        <v>4</v>
      </c>
      <c r="J83">
        <v>0</v>
      </c>
      <c r="L83">
        <v>4</v>
      </c>
      <c r="M83" t="s">
        <v>1</v>
      </c>
      <c r="N83">
        <v>4</v>
      </c>
      <c r="P83">
        <v>20</v>
      </c>
      <c r="Q83" t="s">
        <v>1</v>
      </c>
      <c r="R83">
        <v>20</v>
      </c>
      <c r="T83">
        <v>0</v>
      </c>
      <c r="V83" s="88">
        <v>4</v>
      </c>
      <c r="X83" s="87">
        <v>20</v>
      </c>
      <c r="Y83" s="87" t="s">
        <v>1</v>
      </c>
      <c r="Z83" s="87">
        <v>20</v>
      </c>
    </row>
    <row r="84" spans="1:26" ht="12.75" customHeight="1">
      <c r="A84" s="359">
        <v>77</v>
      </c>
      <c r="B84" t="s">
        <v>161</v>
      </c>
      <c r="C84" t="s">
        <v>143</v>
      </c>
      <c r="D84" t="s">
        <v>153</v>
      </c>
      <c r="E84">
        <v>1</v>
      </c>
      <c r="F84">
        <v>4</v>
      </c>
      <c r="H84">
        <v>0</v>
      </c>
      <c r="I84">
        <v>4</v>
      </c>
      <c r="J84">
        <v>0</v>
      </c>
      <c r="L84">
        <v>4</v>
      </c>
      <c r="M84" t="s">
        <v>1</v>
      </c>
      <c r="N84">
        <v>4</v>
      </c>
      <c r="P84">
        <v>20</v>
      </c>
      <c r="Q84" t="s">
        <v>1</v>
      </c>
      <c r="R84">
        <v>20</v>
      </c>
      <c r="T84">
        <v>0</v>
      </c>
      <c r="V84" s="88">
        <v>4</v>
      </c>
      <c r="X84" s="87">
        <v>20</v>
      </c>
      <c r="Y84" s="87" t="s">
        <v>1</v>
      </c>
      <c r="Z84" s="87">
        <v>20</v>
      </c>
    </row>
    <row r="85" spans="1:26" ht="12.75" customHeight="1">
      <c r="A85" s="359">
        <v>78</v>
      </c>
      <c r="B85" t="s">
        <v>150</v>
      </c>
      <c r="C85" t="s">
        <v>133</v>
      </c>
      <c r="D85" t="s">
        <v>153</v>
      </c>
      <c r="E85">
        <v>2</v>
      </c>
      <c r="F85">
        <v>8</v>
      </c>
      <c r="H85">
        <v>2</v>
      </c>
      <c r="I85">
        <v>0</v>
      </c>
      <c r="J85">
        <v>6</v>
      </c>
      <c r="L85">
        <v>4</v>
      </c>
      <c r="M85" t="s">
        <v>1</v>
      </c>
      <c r="N85">
        <v>12</v>
      </c>
      <c r="P85">
        <v>23</v>
      </c>
      <c r="Q85" t="s">
        <v>1</v>
      </c>
      <c r="R85">
        <v>38</v>
      </c>
      <c r="T85">
        <v>-15</v>
      </c>
      <c r="V85" s="88">
        <v>2</v>
      </c>
      <c r="X85" s="87">
        <v>11.5</v>
      </c>
      <c r="Y85" s="87" t="s">
        <v>1</v>
      </c>
      <c r="Z85" s="87">
        <v>19</v>
      </c>
    </row>
    <row r="86" spans="1:26" ht="12.75" customHeight="1">
      <c r="A86" s="359">
        <v>79</v>
      </c>
      <c r="B86" t="s">
        <v>168</v>
      </c>
      <c r="C86" t="s">
        <v>170</v>
      </c>
      <c r="D86" t="s">
        <v>153</v>
      </c>
      <c r="E86">
        <v>3</v>
      </c>
      <c r="F86">
        <v>12</v>
      </c>
      <c r="H86">
        <v>0</v>
      </c>
      <c r="I86">
        <v>4</v>
      </c>
      <c r="J86">
        <v>8</v>
      </c>
      <c r="L86">
        <v>4</v>
      </c>
      <c r="M86" t="s">
        <v>1</v>
      </c>
      <c r="N86">
        <v>20</v>
      </c>
      <c r="P86">
        <v>20</v>
      </c>
      <c r="Q86" t="s">
        <v>1</v>
      </c>
      <c r="R86">
        <v>60</v>
      </c>
      <c r="T86">
        <v>-40</v>
      </c>
      <c r="V86" s="88">
        <v>1.3333333333333333</v>
      </c>
      <c r="X86" s="87">
        <v>6.666666666666667</v>
      </c>
      <c r="Y86" s="87" t="s">
        <v>1</v>
      </c>
      <c r="Z86" s="87">
        <v>20</v>
      </c>
    </row>
    <row r="87" spans="1:26" ht="12.75" customHeight="1">
      <c r="A87" s="359">
        <v>80</v>
      </c>
      <c r="B87" t="s">
        <v>167</v>
      </c>
      <c r="C87" t="s">
        <v>170</v>
      </c>
      <c r="D87" t="s">
        <v>153</v>
      </c>
      <c r="E87">
        <v>3</v>
      </c>
      <c r="F87">
        <v>12</v>
      </c>
      <c r="H87">
        <v>0</v>
      </c>
      <c r="I87">
        <v>4</v>
      </c>
      <c r="J87">
        <v>8</v>
      </c>
      <c r="L87">
        <v>4</v>
      </c>
      <c r="M87" t="s">
        <v>1</v>
      </c>
      <c r="N87">
        <v>20</v>
      </c>
      <c r="P87">
        <v>20</v>
      </c>
      <c r="Q87" t="s">
        <v>1</v>
      </c>
      <c r="R87">
        <v>60</v>
      </c>
      <c r="T87">
        <v>-40</v>
      </c>
      <c r="V87" s="88">
        <v>1.3333333333333333</v>
      </c>
      <c r="X87" s="87">
        <v>6.666666666666667</v>
      </c>
      <c r="Y87" s="87" t="s">
        <v>1</v>
      </c>
      <c r="Z87" s="87">
        <v>20</v>
      </c>
    </row>
    <row r="88" spans="1:26" ht="12.75" customHeight="1">
      <c r="A88" s="359">
        <v>81</v>
      </c>
      <c r="B88" t="s">
        <v>166</v>
      </c>
      <c r="C88" t="s">
        <v>170</v>
      </c>
      <c r="D88" t="s">
        <v>153</v>
      </c>
      <c r="E88">
        <v>3</v>
      </c>
      <c r="F88">
        <v>12</v>
      </c>
      <c r="H88">
        <v>0</v>
      </c>
      <c r="I88">
        <v>4</v>
      </c>
      <c r="J88">
        <v>8</v>
      </c>
      <c r="L88">
        <v>4</v>
      </c>
      <c r="M88" t="s">
        <v>1</v>
      </c>
      <c r="N88">
        <v>20</v>
      </c>
      <c r="P88">
        <v>20</v>
      </c>
      <c r="Q88" t="s">
        <v>1</v>
      </c>
      <c r="R88">
        <v>60</v>
      </c>
      <c r="T88">
        <v>-40</v>
      </c>
      <c r="V88" s="88">
        <v>1.3333333333333333</v>
      </c>
      <c r="X88" s="87">
        <v>6.666666666666667</v>
      </c>
      <c r="Y88" s="87" t="s">
        <v>1</v>
      </c>
      <c r="Z88" s="87">
        <v>20</v>
      </c>
    </row>
    <row r="89" spans="1:26" ht="12.75" customHeight="1">
      <c r="A89" s="359">
        <v>82</v>
      </c>
      <c r="B89" t="s">
        <v>165</v>
      </c>
      <c r="C89" t="s">
        <v>170</v>
      </c>
      <c r="D89" t="s">
        <v>153</v>
      </c>
      <c r="E89">
        <v>3</v>
      </c>
      <c r="F89">
        <v>12</v>
      </c>
      <c r="H89">
        <v>0</v>
      </c>
      <c r="I89">
        <v>4</v>
      </c>
      <c r="J89">
        <v>8</v>
      </c>
      <c r="L89">
        <v>4</v>
      </c>
      <c r="M89" t="s">
        <v>1</v>
      </c>
      <c r="N89">
        <v>20</v>
      </c>
      <c r="P89">
        <v>20</v>
      </c>
      <c r="Q89" t="s">
        <v>1</v>
      </c>
      <c r="R89">
        <v>60</v>
      </c>
      <c r="T89">
        <v>-40</v>
      </c>
      <c r="V89" s="88">
        <v>1.3333333333333333</v>
      </c>
      <c r="X89" s="87">
        <v>6.666666666666667</v>
      </c>
      <c r="Y89" s="87" t="s">
        <v>1</v>
      </c>
      <c r="Z89" s="87">
        <v>20</v>
      </c>
    </row>
    <row r="90" spans="1:26" ht="12.75" customHeight="1">
      <c r="A90" s="359">
        <v>83</v>
      </c>
      <c r="B90" t="s">
        <v>107</v>
      </c>
      <c r="C90" t="s">
        <v>106</v>
      </c>
      <c r="D90" t="s">
        <v>153</v>
      </c>
      <c r="E90">
        <v>1</v>
      </c>
      <c r="F90">
        <v>4</v>
      </c>
      <c r="H90">
        <v>1</v>
      </c>
      <c r="I90">
        <v>1</v>
      </c>
      <c r="J90">
        <v>2</v>
      </c>
      <c r="L90">
        <v>3</v>
      </c>
      <c r="M90" t="s">
        <v>1</v>
      </c>
      <c r="N90">
        <v>5</v>
      </c>
      <c r="P90">
        <v>13</v>
      </c>
      <c r="Q90" t="s">
        <v>1</v>
      </c>
      <c r="R90">
        <v>18</v>
      </c>
      <c r="T90">
        <v>-5</v>
      </c>
      <c r="V90" s="88">
        <v>3</v>
      </c>
      <c r="X90" s="87">
        <v>13</v>
      </c>
      <c r="Y90" s="87" t="s">
        <v>1</v>
      </c>
      <c r="Z90" s="87">
        <v>18</v>
      </c>
    </row>
    <row r="91" spans="1:26" ht="12.75" customHeight="1">
      <c r="A91" s="359">
        <v>84</v>
      </c>
      <c r="B91" t="s">
        <v>152</v>
      </c>
      <c r="C91" t="s">
        <v>125</v>
      </c>
      <c r="D91" t="s">
        <v>153</v>
      </c>
      <c r="E91">
        <v>1</v>
      </c>
      <c r="F91">
        <v>4</v>
      </c>
      <c r="H91">
        <v>1</v>
      </c>
      <c r="I91">
        <v>0</v>
      </c>
      <c r="J91">
        <v>3</v>
      </c>
      <c r="L91">
        <v>2</v>
      </c>
      <c r="M91" t="s">
        <v>1</v>
      </c>
      <c r="N91">
        <v>6</v>
      </c>
      <c r="P91">
        <v>11</v>
      </c>
      <c r="Q91" t="s">
        <v>1</v>
      </c>
      <c r="R91">
        <v>18</v>
      </c>
      <c r="T91">
        <v>-7</v>
      </c>
      <c r="V91" s="88">
        <v>2</v>
      </c>
      <c r="X91" s="87">
        <v>11</v>
      </c>
      <c r="Y91" s="87" t="s">
        <v>1</v>
      </c>
      <c r="Z91" s="87">
        <v>18</v>
      </c>
    </row>
    <row r="92" spans="1:26" ht="12.75" customHeight="1">
      <c r="A92" s="359">
        <v>85</v>
      </c>
      <c r="B92" t="s">
        <v>148</v>
      </c>
      <c r="C92" t="s">
        <v>374</v>
      </c>
      <c r="D92" t="s">
        <v>153</v>
      </c>
      <c r="E92">
        <v>2</v>
      </c>
      <c r="F92">
        <v>8</v>
      </c>
      <c r="H92">
        <v>0</v>
      </c>
      <c r="I92">
        <v>2</v>
      </c>
      <c r="J92">
        <v>6</v>
      </c>
      <c r="L92">
        <v>2</v>
      </c>
      <c r="M92" t="s">
        <v>1</v>
      </c>
      <c r="N92">
        <v>14</v>
      </c>
      <c r="P92">
        <v>34</v>
      </c>
      <c r="Q92" t="s">
        <v>1</v>
      </c>
      <c r="R92">
        <v>52</v>
      </c>
      <c r="T92">
        <v>-18</v>
      </c>
      <c r="V92" s="88">
        <v>1</v>
      </c>
      <c r="X92" s="87">
        <v>17</v>
      </c>
      <c r="Y92" s="87" t="s">
        <v>1</v>
      </c>
      <c r="Z92" s="87">
        <v>26</v>
      </c>
    </row>
    <row r="93" spans="1:26" ht="12.75" customHeight="1">
      <c r="A93" s="359">
        <v>86</v>
      </c>
      <c r="B93" t="s">
        <v>151</v>
      </c>
      <c r="C93" t="s">
        <v>125</v>
      </c>
      <c r="D93" t="s">
        <v>153</v>
      </c>
      <c r="E93">
        <v>1</v>
      </c>
      <c r="F93">
        <v>4</v>
      </c>
      <c r="H93">
        <v>0</v>
      </c>
      <c r="I93">
        <v>0</v>
      </c>
      <c r="J93">
        <v>4</v>
      </c>
      <c r="L93">
        <v>0</v>
      </c>
      <c r="M93" t="s">
        <v>1</v>
      </c>
      <c r="N93">
        <v>8</v>
      </c>
      <c r="P93">
        <v>12</v>
      </c>
      <c r="Q93" t="s">
        <v>1</v>
      </c>
      <c r="R93">
        <v>29</v>
      </c>
      <c r="T93">
        <v>-17</v>
      </c>
      <c r="V93" s="88">
        <v>0</v>
      </c>
      <c r="X93" s="87">
        <v>12</v>
      </c>
      <c r="Y93" s="87" t="s">
        <v>1</v>
      </c>
      <c r="Z93" s="87">
        <v>29</v>
      </c>
    </row>
    <row r="94" spans="1:26" ht="12.75" customHeight="1">
      <c r="A94" s="359">
        <v>87</v>
      </c>
      <c r="B94" t="s">
        <v>168</v>
      </c>
      <c r="C94" t="s">
        <v>143</v>
      </c>
      <c r="D94" t="s">
        <v>153</v>
      </c>
      <c r="E94">
        <v>3</v>
      </c>
      <c r="F94">
        <v>12</v>
      </c>
      <c r="H94">
        <v>0</v>
      </c>
      <c r="I94">
        <v>0</v>
      </c>
      <c r="J94">
        <v>12</v>
      </c>
      <c r="L94">
        <v>0</v>
      </c>
      <c r="M94" t="s">
        <v>1</v>
      </c>
      <c r="N94">
        <v>24</v>
      </c>
      <c r="P94">
        <v>0</v>
      </c>
      <c r="Q94" t="s">
        <v>1</v>
      </c>
      <c r="R94">
        <v>60</v>
      </c>
      <c r="T94">
        <v>-60</v>
      </c>
      <c r="V94" s="88">
        <v>0</v>
      </c>
      <c r="X94" s="87">
        <v>0</v>
      </c>
      <c r="Y94" s="87" t="s">
        <v>1</v>
      </c>
      <c r="Z94" s="87">
        <v>20</v>
      </c>
    </row>
    <row r="95" spans="1:26" ht="12.75" customHeight="1">
      <c r="A95" s="359">
        <v>88</v>
      </c>
      <c r="B95" t="s">
        <v>167</v>
      </c>
      <c r="C95" t="s">
        <v>143</v>
      </c>
      <c r="D95" t="s">
        <v>153</v>
      </c>
      <c r="E95">
        <v>3</v>
      </c>
      <c r="F95">
        <v>12</v>
      </c>
      <c r="H95">
        <v>0</v>
      </c>
      <c r="I95">
        <v>0</v>
      </c>
      <c r="J95">
        <v>12</v>
      </c>
      <c r="L95">
        <v>0</v>
      </c>
      <c r="M95" t="s">
        <v>1</v>
      </c>
      <c r="N95">
        <v>24</v>
      </c>
      <c r="P95">
        <v>0</v>
      </c>
      <c r="Q95" t="s">
        <v>1</v>
      </c>
      <c r="R95">
        <v>60</v>
      </c>
      <c r="T95">
        <v>-60</v>
      </c>
      <c r="V95" s="88">
        <v>0</v>
      </c>
      <c r="X95" s="87">
        <v>0</v>
      </c>
      <c r="Y95" s="87" t="s">
        <v>1</v>
      </c>
      <c r="Z95" s="87">
        <v>20</v>
      </c>
    </row>
    <row r="96" spans="1:26" ht="12.75" customHeight="1">
      <c r="A96" s="359">
        <v>89</v>
      </c>
      <c r="B96" t="s">
        <v>166</v>
      </c>
      <c r="C96" t="s">
        <v>143</v>
      </c>
      <c r="D96" t="s">
        <v>153</v>
      </c>
      <c r="E96">
        <v>3</v>
      </c>
      <c r="F96">
        <v>12</v>
      </c>
      <c r="H96">
        <v>0</v>
      </c>
      <c r="I96">
        <v>0</v>
      </c>
      <c r="J96">
        <v>12</v>
      </c>
      <c r="L96">
        <v>0</v>
      </c>
      <c r="M96" t="s">
        <v>1</v>
      </c>
      <c r="N96">
        <v>24</v>
      </c>
      <c r="P96">
        <v>0</v>
      </c>
      <c r="Q96" t="s">
        <v>1</v>
      </c>
      <c r="R96">
        <v>60</v>
      </c>
      <c r="T96">
        <v>-60</v>
      </c>
      <c r="V96" s="88">
        <v>0</v>
      </c>
      <c r="X96" s="87">
        <v>0</v>
      </c>
      <c r="Y96" s="87" t="s">
        <v>1</v>
      </c>
      <c r="Z96" s="87">
        <v>20</v>
      </c>
    </row>
    <row r="97" spans="1:26" ht="12.75" customHeight="1">
      <c r="A97" s="359">
        <v>90</v>
      </c>
      <c r="B97" t="s">
        <v>165</v>
      </c>
      <c r="C97" t="s">
        <v>143</v>
      </c>
      <c r="D97" t="s">
        <v>153</v>
      </c>
      <c r="E97">
        <v>3</v>
      </c>
      <c r="F97">
        <v>12</v>
      </c>
      <c r="H97">
        <v>0</v>
      </c>
      <c r="I97">
        <v>0</v>
      </c>
      <c r="J97">
        <v>12</v>
      </c>
      <c r="L97">
        <v>0</v>
      </c>
      <c r="M97" t="s">
        <v>1</v>
      </c>
      <c r="N97">
        <v>24</v>
      </c>
      <c r="P97">
        <v>0</v>
      </c>
      <c r="Q97" t="s">
        <v>1</v>
      </c>
      <c r="R97">
        <v>60</v>
      </c>
      <c r="T97">
        <v>-60</v>
      </c>
      <c r="V97" s="88">
        <v>0</v>
      </c>
      <c r="X97" s="87">
        <v>0</v>
      </c>
      <c r="Y97" s="87" t="s">
        <v>1</v>
      </c>
      <c r="Z97" s="87">
        <v>20</v>
      </c>
    </row>
    <row r="98" spans="1:26" ht="12.75" customHeight="1">
      <c r="V98" s="88"/>
      <c r="X98" s="87"/>
      <c r="Y98" s="87"/>
      <c r="Z98" s="87"/>
    </row>
    <row r="99" spans="1:26" ht="12.75" customHeight="1">
      <c r="V99" s="88"/>
      <c r="X99" s="87"/>
      <c r="Y99" s="87"/>
      <c r="Z99" s="87"/>
    </row>
    <row r="105" spans="1:26">
      <c r="C105" s="2"/>
      <c r="D105" s="2"/>
      <c r="K105" s="1"/>
    </row>
    <row r="106" spans="1:26">
      <c r="C106" s="2"/>
      <c r="D106" s="2"/>
      <c r="K106" s="1"/>
    </row>
    <row r="107" spans="1:26">
      <c r="C107" s="2"/>
      <c r="D107" s="2"/>
      <c r="K107" s="1"/>
    </row>
    <row r="108" spans="1:26">
      <c r="C108" s="2"/>
      <c r="D108" s="2"/>
      <c r="K108" s="1"/>
    </row>
    <row r="109" spans="1:26">
      <c r="C109" s="2"/>
      <c r="D109" s="2"/>
      <c r="K109" s="1"/>
    </row>
    <row r="110" spans="1:26">
      <c r="C110" s="2"/>
      <c r="D110" s="2"/>
      <c r="K110" s="1"/>
    </row>
    <row r="111" spans="1:26">
      <c r="C111" s="2"/>
      <c r="D111" s="2"/>
      <c r="K111" s="1"/>
    </row>
    <row r="112" spans="1:26">
      <c r="C112" s="2"/>
      <c r="D112" s="2"/>
      <c r="K112" s="1"/>
    </row>
    <row r="113" spans="3:11">
      <c r="C113" s="2"/>
      <c r="D113" s="2"/>
      <c r="K113" s="1"/>
    </row>
    <row r="114" spans="3:11">
      <c r="C114" s="2"/>
      <c r="D114" s="2"/>
      <c r="K114" s="1"/>
    </row>
    <row r="115" spans="3:11">
      <c r="C115" s="2"/>
      <c r="D115" s="2"/>
      <c r="K115" s="1"/>
    </row>
    <row r="116" spans="3:11">
      <c r="C116" s="2"/>
      <c r="D116" s="2"/>
      <c r="K116" s="1"/>
    </row>
    <row r="117" spans="3:11">
      <c r="C117" s="2"/>
      <c r="D117" s="2"/>
      <c r="K117" s="1"/>
    </row>
    <row r="118" spans="3:11">
      <c r="C118" s="2"/>
      <c r="D118" s="2"/>
      <c r="K118" s="1"/>
    </row>
    <row r="119" spans="3:11">
      <c r="C119" s="2"/>
      <c r="D119" s="2"/>
      <c r="K119" s="1"/>
    </row>
    <row r="120" spans="3:11">
      <c r="C120" s="2"/>
      <c r="D120" s="2"/>
      <c r="K120" s="1"/>
    </row>
  </sheetData>
  <autoFilter ref="B7:Z99"/>
  <mergeCells count="1">
    <mergeCell ref="A2:Z2"/>
  </mergeCells>
  <phoneticPr fontId="0" type="noConversion"/>
  <printOptions horizontalCentered="1"/>
  <pageMargins left="0" right="0.19685039370078741" top="0.19685039370078741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37</vt:i4>
      </vt:variant>
    </vt:vector>
  </HeadingPairs>
  <TitlesOfParts>
    <vt:vector size="49" baseType="lpstr">
      <vt:lpstr>History</vt:lpstr>
      <vt:lpstr>Ergebnis_aendern</vt:lpstr>
      <vt:lpstr>Kader</vt:lpstr>
      <vt:lpstr>Spielplan</vt:lpstr>
      <vt:lpstr>Mannschaftsspiele</vt:lpstr>
      <vt:lpstr>Mannschaftsstatistik_Gesamt</vt:lpstr>
      <vt:lpstr>Einzelergebnisse</vt:lpstr>
      <vt:lpstr>Einzelstatistik_pro_Clubkampf</vt:lpstr>
      <vt:lpstr>Einzelstatistik</vt:lpstr>
      <vt:lpstr>Spielprotokoll</vt:lpstr>
      <vt:lpstr>Druckseite</vt:lpstr>
      <vt:lpstr>Kreuztabelle</vt:lpstr>
      <vt:lpstr>Auswertung1_Einzelergebnisse</vt:lpstr>
      <vt:lpstr>Auswertung1_Mannschaftsspiele</vt:lpstr>
      <vt:lpstr>Auswertung2_Einzelergebnisse</vt:lpstr>
      <vt:lpstr>Auswertung2_Mannschaftsspiele</vt:lpstr>
      <vt:lpstr>Auswertung3_Einzelergebnisse</vt:lpstr>
      <vt:lpstr>Auswertung3_Mannschaftsspiele</vt:lpstr>
      <vt:lpstr>Druckseite!Druckbereich</vt:lpstr>
      <vt:lpstr>Kader!Druckbereich</vt:lpstr>
      <vt:lpstr>Einzelergebnisse!Drucktitel</vt:lpstr>
      <vt:lpstr>Einzelstatistik!Drucktitel</vt:lpstr>
      <vt:lpstr>Einzelstatistik_pro_Clubkampf!Drucktitel</vt:lpstr>
      <vt:lpstr>Kader!Drucktitel</vt:lpstr>
      <vt:lpstr>Mannschaftsspiele!Drucktitel</vt:lpstr>
      <vt:lpstr>Mannschaft_Einzelergebnisse1</vt:lpstr>
      <vt:lpstr>Mannschaft_Einzelergebnisse2</vt:lpstr>
      <vt:lpstr>Mannschaft_Mannschaftsspiele1</vt:lpstr>
      <vt:lpstr>Mannschaft_Mannschaftsspiele2</vt:lpstr>
      <vt:lpstr>Namen_Einzelergebnisse</vt:lpstr>
      <vt:lpstr>Namen_Einzelergebnisse1</vt:lpstr>
      <vt:lpstr>Namen_Einzelergebnisse2</vt:lpstr>
      <vt:lpstr>Nummer_Einzelergebnisse</vt:lpstr>
      <vt:lpstr>Punkte1_Mannschaftsspiele</vt:lpstr>
      <vt:lpstr>Punkte2_Mannschaftsspiele</vt:lpstr>
      <vt:lpstr>Sasion_Einzelergebnisse</vt:lpstr>
      <vt:lpstr>Sasion_Mannschaftsspiele</vt:lpstr>
      <vt:lpstr>Tabelle1_einzel_club</vt:lpstr>
      <vt:lpstr>Einzelstatistik!Tabelle1_einzel_gesamt</vt:lpstr>
      <vt:lpstr>Mannschaftsstatistik_Gesamt!Tabelle1_einzel_gesamt</vt:lpstr>
      <vt:lpstr>Tabelle1_einzel_saison</vt:lpstr>
      <vt:lpstr>Tabelle1_einzel_sasion</vt:lpstr>
      <vt:lpstr>Tabelle1_Einzelergebnisse</vt:lpstr>
      <vt:lpstr>Tabelle1_mannschaft</vt:lpstr>
      <vt:lpstr>Tabelle1_mannschaft_gesamt</vt:lpstr>
      <vt:lpstr>Tore1_Einzelergebnisse</vt:lpstr>
      <vt:lpstr>Tore1_Mannschaftsspiele</vt:lpstr>
      <vt:lpstr>Tore2_Einzelergebnisse</vt:lpstr>
      <vt:lpstr>Tore2_Mannschaftsspiele</vt:lpstr>
    </vt:vector>
  </TitlesOfParts>
  <Manager>*</Manager>
  <Company>*</Company>
  <LinksUpToDate>false</LinksUpToDate>
  <SharedDoc>false</SharedDoc>
  <HyperlinkBase>*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creator>PED</dc:creator>
  <cp:lastModifiedBy>André B.</cp:lastModifiedBy>
  <cp:lastPrinted>2016-08-10T15:00:35Z</cp:lastPrinted>
  <dcterms:created xsi:type="dcterms:W3CDTF">2000-11-14T09:05:19Z</dcterms:created>
  <dcterms:modified xsi:type="dcterms:W3CDTF">2023-12-31T15:59:41Z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1999882150</vt:i4>
  </property>
  <property fmtid="{D5CDD505-2E9C-101B-9397-08002B2CF9AE}" pid="3" name="_NewReviewCycle">
    <vt:lpwstr/>
  </property>
  <property fmtid="{D5CDD505-2E9C-101B-9397-08002B2CF9AE}" pid="4" name="_EmailSubject">
    <vt:lpwstr>I Bu / Ewige Tabelle / Fehler / Austauschen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