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0-defekte-Excel\"/>
    </mc:Choice>
  </mc:AlternateContent>
  <xr:revisionPtr revIDLastSave="0" documentId="8_{A26CCA4B-8CAC-43D2-B9D0-5437C98C7D49}" xr6:coauthVersionLast="47" xr6:coauthVersionMax="47" xr10:uidLastSave="{00000000-0000-0000-0000-000000000000}"/>
  <bookViews>
    <workbookView xWindow="-120" yWindow="-120" windowWidth="29040" windowHeight="15840" tabRatio="864" firstSheet="2" activeTab="10"/>
  </bookViews>
  <sheets>
    <sheet name="History" sheetId="26" state="hidden" r:id="rId1"/>
    <sheet name="Ergebnis_aendern" sheetId="27" state="hidden" r:id="rId2"/>
    <sheet name="Kader" sheetId="25" r:id="rId3"/>
    <sheet name="Spielplan" sheetId="19" r:id="rId4"/>
    <sheet name="Mannschaftsspiele" sheetId="7" r:id="rId5"/>
    <sheet name="Mannschaftsstatistik_Gesamt" sheetId="18" r:id="rId6"/>
    <sheet name="Einzelergebnisse" sheetId="3" r:id="rId7"/>
    <sheet name="Einzelstatistik_pro_Clubkampf" sheetId="5" r:id="rId8"/>
    <sheet name="Einzelstatistik" sheetId="14" r:id="rId9"/>
    <sheet name="Spielprotokoll" sheetId="10" r:id="rId10"/>
    <sheet name="Druckseite" sheetId="22" r:id="rId11"/>
    <sheet name="Kreuztabelle" sheetId="23" r:id="rId12"/>
  </sheets>
  <externalReferences>
    <externalReference r:id="rId13"/>
  </externalReferences>
  <definedNames>
    <definedName name="_xlnm._FilterDatabase" localSheetId="6" hidden="1">Einzelergebnisse!$B$7:$Q$889</definedName>
    <definedName name="_xlnm._FilterDatabase" localSheetId="8" hidden="1">Einzelstatistik!$B$7:$Z$77</definedName>
    <definedName name="_xlnm._FilterDatabase" localSheetId="7" hidden="1">Einzelstatistik_pro_Clubkampf!$B$7:$W$449</definedName>
    <definedName name="_xlnm._FilterDatabase" localSheetId="4" hidden="1">Mannschaftsspiele!$B$7:$T$64</definedName>
    <definedName name="_xlnm._FilterDatabase" localSheetId="5" hidden="1">Mannschaftsstatistik_Gesamt!$B$7:$AD$20</definedName>
    <definedName name="Auswertung1_Einzelergebnisse" localSheetId="1">[1]Einzelergebnisse!#REF!</definedName>
    <definedName name="Auswertung1_Einzelergebnisse" localSheetId="0">[1]Einzelergebnisse!$S$8:$S$9</definedName>
    <definedName name="Auswertung1_Einzelergebnisse" localSheetId="2">#REF!</definedName>
    <definedName name="Auswertung1_Einzelergebnisse">Einzelergebnisse!$S$8:$S$889</definedName>
    <definedName name="Auswertung1_Mannschaftsspiele" localSheetId="1">[1]Mannschaftsspiele!#REF!</definedName>
    <definedName name="Auswertung1_Mannschaftsspiele" localSheetId="0">[1]Mannschaftsspiele!$V$8:$V$9</definedName>
    <definedName name="Auswertung1_Mannschaftsspiele" localSheetId="2">#REF!</definedName>
    <definedName name="Auswertung1_Mannschaftsspiele">Mannschaftsspiele!$V$8:$V$64</definedName>
    <definedName name="Auswertung2_Einzelergebnisse" localSheetId="1">[1]Einzelergebnisse!#REF!</definedName>
    <definedName name="Auswertung2_Einzelergebnisse" localSheetId="0">[1]Einzelergebnisse!$T$8:$T$9</definedName>
    <definedName name="Auswertung2_Einzelergebnisse" localSheetId="2">#REF!</definedName>
    <definedName name="Auswertung2_Einzelergebnisse">Einzelergebnisse!$T$8:$T$889</definedName>
    <definedName name="Auswertung2_Mannschaftsspiele" localSheetId="1">[1]Mannschaftsspiele!#REF!</definedName>
    <definedName name="Auswertung2_Mannschaftsspiele" localSheetId="0">[1]Mannschaftsspiele!$W$8:$W$9</definedName>
    <definedName name="Auswertung2_Mannschaftsspiele" localSheetId="2">#REF!</definedName>
    <definedName name="Auswertung2_Mannschaftsspiele">Mannschaftsspiele!$W$8:$W$64</definedName>
    <definedName name="Auswertung3_Einzelergebnisse" localSheetId="1">[1]Einzelergebnisse!#REF!</definedName>
    <definedName name="Auswertung3_Einzelergebnisse" localSheetId="0">[1]Einzelergebnisse!$U$8:$U$9</definedName>
    <definedName name="Auswertung3_Einzelergebnisse" localSheetId="2">#REF!</definedName>
    <definedName name="Auswertung3_Einzelergebnisse">Einzelergebnisse!$U$8:$U$889</definedName>
    <definedName name="Auswertung3_Mannschaftsspiele" localSheetId="1">[1]Mannschaftsspiele!#REF!</definedName>
    <definedName name="Auswertung3_Mannschaftsspiele" localSheetId="0">[1]Mannschaftsspiele!$X$8:$X$9</definedName>
    <definedName name="Auswertung3_Mannschaftsspiele" localSheetId="2">#REF!</definedName>
    <definedName name="Auswertung3_Mannschaftsspiele">Mannschaftsspiele!$X$8:$X$64</definedName>
    <definedName name="_xlnm.Print_Area" localSheetId="2">Kader!$A$1:$C$126</definedName>
    <definedName name="_xlnm.Print_Titles" localSheetId="6">Einzelergebnisse!$1:$6</definedName>
    <definedName name="_xlnm.Print_Titles" localSheetId="8">Einzelstatistik!$1:$7</definedName>
    <definedName name="_xlnm.Print_Titles" localSheetId="7">Einzelstatistik_pro_Clubkampf!$1:$6</definedName>
    <definedName name="_xlnm.Print_Titles" localSheetId="2">Kader!$1:$20</definedName>
    <definedName name="_xlnm.Print_Titles" localSheetId="4">Mannschaftsspiele!$1:$5</definedName>
    <definedName name="Mannschaft_Einzelergebnisse1" localSheetId="2">#REF!</definedName>
    <definedName name="Mannschaft_Einzelergebnisse1">Einzelergebnisse!$E$8:$E$889</definedName>
    <definedName name="Mannschaft_Einzelergebnisse2" localSheetId="2">#REF!</definedName>
    <definedName name="Mannschaft_Einzelergebnisse2">Einzelergebnisse!$G$8:$G$889</definedName>
    <definedName name="Mannschaft_Mannschaftsspiele1" localSheetId="2">#REF!</definedName>
    <definedName name="Mannschaft_Mannschaftsspiele1">Mannschaftsspiele!$F$8:$F$64</definedName>
    <definedName name="Mannschaft_Mannschaftsspiele2" localSheetId="2">#REF!</definedName>
    <definedName name="Mannschaft_Mannschaftsspiele2">Mannschaftsspiele!$H$8:$H$64</definedName>
    <definedName name="Namen_Einzelergebnisse" localSheetId="2">#REF!</definedName>
    <definedName name="Namen_Einzelergebnisse">Einzelergebnisse!$K$8:$K$889</definedName>
    <definedName name="Namen_Einzelergebnisse1" localSheetId="2">#REF!</definedName>
    <definedName name="Namen_Einzelergebnisse1">Einzelergebnisse!$K$8:$K$889</definedName>
    <definedName name="Namen_Einzelergebnisse2" localSheetId="2">#REF!</definedName>
    <definedName name="Namen_Einzelergebnisse2">Einzelergebnisse!$M$8:$M$889</definedName>
    <definedName name="Nummer_Einzelergebnisse" localSheetId="2">#REF!</definedName>
    <definedName name="Nummer_Einzelergebnisse">Einzelergebnisse!$B$8:$B$889</definedName>
    <definedName name="Punkte1_Mannschaftsspiele" localSheetId="2">#REF!</definedName>
    <definedName name="Punkte1_Mannschaftsspiele">Mannschaftsspiele!$L$8:$L$64</definedName>
    <definedName name="Punkte2_Mannschaftsspiele" localSheetId="2">#REF!</definedName>
    <definedName name="Punkte2_Mannschaftsspiele">Mannschaftsspiele!$N$8:$N$64</definedName>
    <definedName name="Sasion_Einzelergebnisse" localSheetId="2">#REF!</definedName>
    <definedName name="Sasion_Einzelergebnisse">Einzelergebnisse!$I$8:$I$889</definedName>
    <definedName name="Sasion_Mannschaftsspiele" localSheetId="2">#REF!</definedName>
    <definedName name="Sasion_Mannschaftsspiele">Mannschaftsspiele!$I$8:$I$64</definedName>
    <definedName name="Tabelle1_einzel_club" localSheetId="2">#REF!</definedName>
    <definedName name="Tabelle1_einzel_club">Einzelstatistik_pro_Clubkampf!$B$8:$W$449</definedName>
    <definedName name="Tabelle1_einzel_gesamt" localSheetId="8">Einzelstatistik!$B$8:$T$77</definedName>
    <definedName name="Tabelle1_einzel_gesamt" localSheetId="5">Mannschaftsstatistik_Gesamt!$B$8:$V$20</definedName>
    <definedName name="Tabelle1_einzel_gesamt">#REF!</definedName>
    <definedName name="Tabelle1_einzel_saison" localSheetId="2">#REF!</definedName>
    <definedName name="Tabelle1_einzel_saison">Einzelstatistik!$B$8:$Z$77</definedName>
    <definedName name="Tabelle1_einzel_sasion" localSheetId="2">#REF!</definedName>
    <definedName name="Tabelle1_einzel_sasion">Einzelstatistik!$B$8:$Z$77</definedName>
    <definedName name="Tabelle1_Einzelergebnisse" localSheetId="2">#REF!</definedName>
    <definedName name="Tabelle1_Einzelergebnisse">Einzelergebnisse!$B$8:$Q$889</definedName>
    <definedName name="Tabelle1_mannschaft" localSheetId="2">#REF!</definedName>
    <definedName name="Tabelle1_mannschaft">Mannschaftsspiele!$B$8:$T$64</definedName>
    <definedName name="Tabelle1_mannschaft_gesamt" localSheetId="2">#REF!</definedName>
    <definedName name="Tabelle1_mannschaft_gesamt">Mannschaftsstatistik_Gesamt!$B$8:$AD$20</definedName>
    <definedName name="Tabelle1_mannschaft_saison">#REF!</definedName>
    <definedName name="Tore1_Einzelergebnisse" localSheetId="2">#REF!</definedName>
    <definedName name="Tore1_Einzelergebnisse">Einzelergebnisse!$O$8:$O$889</definedName>
    <definedName name="Tore1_Mannschaftsspiele" localSheetId="2">#REF!</definedName>
    <definedName name="Tore1_Mannschaftsspiele">Mannschaftsspiele!$P$8:$P$64</definedName>
    <definedName name="Tore2_Einzelergebnisse" localSheetId="2">#REF!</definedName>
    <definedName name="Tore2_Einzelergebnisse">Einzelergebnisse!$Q$8:$Q$889</definedName>
    <definedName name="Tore2_Mannschaftsspiele" localSheetId="2">#REF!</definedName>
    <definedName name="Tore2_Mannschaftsspiele">Mannschaftsspiele!$R$8:$R$64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3" l="1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M4" i="3" s="1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V9" i="7"/>
  <c r="W9" i="7"/>
  <c r="X9" i="7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V10" i="7"/>
  <c r="W10" i="7"/>
  <c r="X10" i="7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V11" i="7"/>
  <c r="W11" i="7"/>
  <c r="X11" i="7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V12" i="7"/>
  <c r="W12" i="7"/>
  <c r="X12" i="7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V13" i="7"/>
  <c r="W13" i="7"/>
  <c r="X13" i="7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V14" i="7"/>
  <c r="W14" i="7"/>
  <c r="X14" i="7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V15" i="7"/>
  <c r="W15" i="7"/>
  <c r="X15" i="7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V16" i="7"/>
  <c r="W16" i="7"/>
  <c r="X16" i="7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V17" i="7"/>
  <c r="V65" i="7" s="1"/>
  <c r="W17" i="7"/>
  <c r="X17" i="7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V18" i="7"/>
  <c r="W18" i="7"/>
  <c r="X18" i="7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V19" i="7"/>
  <c r="W19" i="7"/>
  <c r="X19" i="7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V20" i="7"/>
  <c r="W20" i="7"/>
  <c r="X20" i="7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V21" i="7"/>
  <c r="W21" i="7"/>
  <c r="X21" i="7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V22" i="7"/>
  <c r="W22" i="7"/>
  <c r="X22" i="7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V23" i="7"/>
  <c r="W23" i="7"/>
  <c r="X23" i="7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V24" i="7"/>
  <c r="W24" i="7"/>
  <c r="X24" i="7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V25" i="7"/>
  <c r="W25" i="7"/>
  <c r="X25" i="7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V26" i="7"/>
  <c r="W26" i="7"/>
  <c r="X26" i="7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V27" i="7"/>
  <c r="W27" i="7"/>
  <c r="X27" i="7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V28" i="7"/>
  <c r="W28" i="7"/>
  <c r="W65" i="7" s="1"/>
  <c r="X28" i="7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V29" i="7"/>
  <c r="W29" i="7"/>
  <c r="X29" i="7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V30" i="7"/>
  <c r="W30" i="7"/>
  <c r="X30" i="7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V31" i="7"/>
  <c r="W31" i="7"/>
  <c r="X31" i="7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V32" i="7"/>
  <c r="W32" i="7"/>
  <c r="X32" i="7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V33" i="7"/>
  <c r="W33" i="7"/>
  <c r="X33" i="7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V34" i="7"/>
  <c r="W34" i="7"/>
  <c r="X34" i="7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V35" i="7"/>
  <c r="W35" i="7"/>
  <c r="X35" i="7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V36" i="7"/>
  <c r="W36" i="7"/>
  <c r="X36" i="7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V37" i="7"/>
  <c r="W37" i="7"/>
  <c r="X37" i="7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V38" i="7"/>
  <c r="W38" i="7"/>
  <c r="X38" i="7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V39" i="7"/>
  <c r="W39" i="7"/>
  <c r="X39" i="7"/>
  <c r="S505" i="3"/>
  <c r="T505" i="3"/>
  <c r="U505" i="3"/>
  <c r="S506" i="3"/>
  <c r="T506" i="3"/>
  <c r="U506" i="3"/>
  <c r="S507" i="3"/>
  <c r="T507" i="3"/>
  <c r="U507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517" i="3"/>
  <c r="T517" i="3"/>
  <c r="U517" i="3"/>
  <c r="S518" i="3"/>
  <c r="T518" i="3"/>
  <c r="U518" i="3"/>
  <c r="S519" i="3"/>
  <c r="T519" i="3"/>
  <c r="U519" i="3"/>
  <c r="S520" i="3"/>
  <c r="T520" i="3"/>
  <c r="U520" i="3"/>
  <c r="V40" i="7"/>
  <c r="W40" i="7"/>
  <c r="X40" i="7"/>
  <c r="S521" i="3"/>
  <c r="T521" i="3"/>
  <c r="U521" i="3"/>
  <c r="S522" i="3"/>
  <c r="T522" i="3"/>
  <c r="U522" i="3"/>
  <c r="S523" i="3"/>
  <c r="T523" i="3"/>
  <c r="U523" i="3"/>
  <c r="S524" i="3"/>
  <c r="T524" i="3"/>
  <c r="U524" i="3"/>
  <c r="S525" i="3"/>
  <c r="T525" i="3"/>
  <c r="U525" i="3"/>
  <c r="S526" i="3"/>
  <c r="T526" i="3"/>
  <c r="U526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V41" i="7"/>
  <c r="W41" i="7"/>
  <c r="X41" i="7"/>
  <c r="S537" i="3"/>
  <c r="T537" i="3"/>
  <c r="U537" i="3"/>
  <c r="S538" i="3"/>
  <c r="T538" i="3"/>
  <c r="U538" i="3"/>
  <c r="S539" i="3"/>
  <c r="T539" i="3"/>
  <c r="U539" i="3"/>
  <c r="S540" i="3"/>
  <c r="T540" i="3"/>
  <c r="U540" i="3"/>
  <c r="S541" i="3"/>
  <c r="T541" i="3"/>
  <c r="U541" i="3"/>
  <c r="S542" i="3"/>
  <c r="T542" i="3"/>
  <c r="U542" i="3"/>
  <c r="S543" i="3"/>
  <c r="T543" i="3"/>
  <c r="U543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V42" i="7"/>
  <c r="W42" i="7"/>
  <c r="X42" i="7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562" i="3"/>
  <c r="T562" i="3"/>
  <c r="U562" i="3"/>
  <c r="S563" i="3"/>
  <c r="T563" i="3"/>
  <c r="U563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V43" i="7"/>
  <c r="W43" i="7"/>
  <c r="X43" i="7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V44" i="7"/>
  <c r="W44" i="7"/>
  <c r="X44" i="7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V45" i="7"/>
  <c r="W45" i="7"/>
  <c r="X45" i="7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V46" i="7"/>
  <c r="W46" i="7"/>
  <c r="X46" i="7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V47" i="7"/>
  <c r="W47" i="7"/>
  <c r="X47" i="7"/>
  <c r="S633" i="3"/>
  <c r="T633" i="3"/>
  <c r="U633" i="3"/>
  <c r="S634" i="3"/>
  <c r="T634" i="3"/>
  <c r="U634" i="3"/>
  <c r="S635" i="3"/>
  <c r="T635" i="3"/>
  <c r="U635" i="3"/>
  <c r="S636" i="3"/>
  <c r="T636" i="3"/>
  <c r="U636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647" i="3"/>
  <c r="T647" i="3"/>
  <c r="U647" i="3"/>
  <c r="S648" i="3"/>
  <c r="T648" i="3"/>
  <c r="U648" i="3"/>
  <c r="V48" i="7"/>
  <c r="W48" i="7"/>
  <c r="X48" i="7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658" i="3"/>
  <c r="T658" i="3"/>
  <c r="U658" i="3"/>
  <c r="S659" i="3"/>
  <c r="T659" i="3"/>
  <c r="U659" i="3"/>
  <c r="S660" i="3"/>
  <c r="T660" i="3"/>
  <c r="U660" i="3"/>
  <c r="S661" i="3"/>
  <c r="T661" i="3"/>
  <c r="U661" i="3"/>
  <c r="S662" i="3"/>
  <c r="T662" i="3"/>
  <c r="U662" i="3"/>
  <c r="S663" i="3"/>
  <c r="T663" i="3"/>
  <c r="U663" i="3"/>
  <c r="S664" i="3"/>
  <c r="T664" i="3"/>
  <c r="U664" i="3"/>
  <c r="V49" i="7"/>
  <c r="W49" i="7"/>
  <c r="X49" i="7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678" i="3"/>
  <c r="T678" i="3"/>
  <c r="U678" i="3"/>
  <c r="S679" i="3"/>
  <c r="T679" i="3"/>
  <c r="U679" i="3"/>
  <c r="S680" i="3"/>
  <c r="T680" i="3"/>
  <c r="U680" i="3"/>
  <c r="V50" i="7"/>
  <c r="W50" i="7"/>
  <c r="X50" i="7"/>
  <c r="S681" i="3"/>
  <c r="T681" i="3"/>
  <c r="U681" i="3"/>
  <c r="S682" i="3"/>
  <c r="T682" i="3"/>
  <c r="U682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V51" i="7"/>
  <c r="W51" i="7"/>
  <c r="X51" i="7"/>
  <c r="S697" i="3"/>
  <c r="T697" i="3"/>
  <c r="U697" i="3"/>
  <c r="S698" i="3"/>
  <c r="T698" i="3"/>
  <c r="U698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710" i="3"/>
  <c r="T710" i="3"/>
  <c r="U710" i="3"/>
  <c r="S711" i="3"/>
  <c r="T711" i="3"/>
  <c r="U711" i="3"/>
  <c r="S712" i="3"/>
  <c r="T712" i="3"/>
  <c r="U712" i="3"/>
  <c r="V52" i="7"/>
  <c r="W52" i="7"/>
  <c r="X52" i="7"/>
  <c r="S713" i="3"/>
  <c r="T713" i="3"/>
  <c r="U713" i="3"/>
  <c r="S714" i="3"/>
  <c r="T714" i="3"/>
  <c r="U714" i="3"/>
  <c r="S715" i="3"/>
  <c r="T715" i="3"/>
  <c r="U715" i="3"/>
  <c r="S716" i="3"/>
  <c r="T716" i="3"/>
  <c r="U716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V53" i="7"/>
  <c r="W53" i="7"/>
  <c r="X53" i="7"/>
  <c r="S729" i="3"/>
  <c r="T729" i="3"/>
  <c r="U729" i="3"/>
  <c r="S730" i="3"/>
  <c r="T730" i="3"/>
  <c r="U730" i="3"/>
  <c r="S731" i="3"/>
  <c r="T731" i="3"/>
  <c r="U731" i="3"/>
  <c r="S732" i="3"/>
  <c r="T732" i="3"/>
  <c r="U732" i="3"/>
  <c r="S733" i="3"/>
  <c r="T733" i="3"/>
  <c r="U733" i="3"/>
  <c r="S734" i="3"/>
  <c r="T734" i="3"/>
  <c r="U734" i="3"/>
  <c r="S735" i="3"/>
  <c r="T735" i="3"/>
  <c r="U735" i="3"/>
  <c r="S736" i="3"/>
  <c r="T736" i="3"/>
  <c r="U736" i="3"/>
  <c r="S737" i="3"/>
  <c r="T737" i="3"/>
  <c r="U737" i="3"/>
  <c r="S738" i="3"/>
  <c r="T738" i="3"/>
  <c r="U738" i="3"/>
  <c r="S739" i="3"/>
  <c r="T739" i="3"/>
  <c r="U739" i="3"/>
  <c r="S740" i="3"/>
  <c r="T740" i="3"/>
  <c r="U740" i="3"/>
  <c r="S741" i="3"/>
  <c r="T741" i="3"/>
  <c r="U741" i="3"/>
  <c r="S742" i="3"/>
  <c r="T742" i="3"/>
  <c r="U742" i="3"/>
  <c r="S743" i="3"/>
  <c r="T743" i="3"/>
  <c r="U743" i="3"/>
  <c r="S744" i="3"/>
  <c r="T744" i="3"/>
  <c r="U744" i="3"/>
  <c r="V54" i="7"/>
  <c r="W54" i="7"/>
  <c r="X54" i="7"/>
  <c r="S745" i="3"/>
  <c r="T745" i="3"/>
  <c r="U745" i="3"/>
  <c r="S746" i="3"/>
  <c r="T746" i="3"/>
  <c r="U746" i="3"/>
  <c r="S747" i="3"/>
  <c r="T747" i="3"/>
  <c r="U747" i="3"/>
  <c r="S748" i="3"/>
  <c r="T748" i="3"/>
  <c r="U748" i="3"/>
  <c r="S749" i="3"/>
  <c r="T749" i="3"/>
  <c r="U749" i="3"/>
  <c r="S750" i="3"/>
  <c r="T750" i="3"/>
  <c r="U750" i="3"/>
  <c r="S751" i="3"/>
  <c r="T751" i="3"/>
  <c r="U751" i="3"/>
  <c r="S752" i="3"/>
  <c r="T752" i="3"/>
  <c r="U752" i="3"/>
  <c r="S753" i="3"/>
  <c r="T753" i="3"/>
  <c r="U753" i="3"/>
  <c r="S754" i="3"/>
  <c r="T754" i="3"/>
  <c r="U754" i="3"/>
  <c r="S755" i="3"/>
  <c r="T755" i="3"/>
  <c r="U755" i="3"/>
  <c r="S756" i="3"/>
  <c r="T756" i="3"/>
  <c r="U756" i="3"/>
  <c r="S757" i="3"/>
  <c r="T757" i="3"/>
  <c r="U757" i="3"/>
  <c r="S758" i="3"/>
  <c r="T758" i="3"/>
  <c r="U758" i="3"/>
  <c r="S759" i="3"/>
  <c r="T759" i="3"/>
  <c r="U759" i="3"/>
  <c r="S760" i="3"/>
  <c r="T760" i="3"/>
  <c r="U760" i="3"/>
  <c r="V55" i="7"/>
  <c r="W55" i="7"/>
  <c r="X55" i="7"/>
  <c r="S761" i="3"/>
  <c r="T761" i="3"/>
  <c r="U761" i="3"/>
  <c r="S762" i="3"/>
  <c r="T762" i="3"/>
  <c r="U762" i="3"/>
  <c r="S763" i="3"/>
  <c r="T763" i="3"/>
  <c r="U763" i="3"/>
  <c r="S764" i="3"/>
  <c r="T764" i="3"/>
  <c r="U764" i="3"/>
  <c r="S765" i="3"/>
  <c r="T765" i="3"/>
  <c r="U765" i="3"/>
  <c r="S766" i="3"/>
  <c r="T766" i="3"/>
  <c r="U766" i="3"/>
  <c r="S767" i="3"/>
  <c r="T767" i="3"/>
  <c r="U767" i="3"/>
  <c r="S768" i="3"/>
  <c r="T768" i="3"/>
  <c r="U768" i="3"/>
  <c r="S769" i="3"/>
  <c r="T769" i="3"/>
  <c r="U769" i="3"/>
  <c r="S770" i="3"/>
  <c r="T770" i="3"/>
  <c r="U770" i="3"/>
  <c r="S771" i="3"/>
  <c r="T771" i="3"/>
  <c r="U771" i="3"/>
  <c r="S772" i="3"/>
  <c r="T772" i="3"/>
  <c r="U772" i="3"/>
  <c r="S773" i="3"/>
  <c r="T773" i="3"/>
  <c r="U773" i="3"/>
  <c r="S774" i="3"/>
  <c r="T774" i="3"/>
  <c r="U774" i="3"/>
  <c r="S775" i="3"/>
  <c r="T775" i="3"/>
  <c r="U775" i="3"/>
  <c r="S776" i="3"/>
  <c r="T776" i="3"/>
  <c r="U776" i="3"/>
  <c r="V56" i="7"/>
  <c r="W56" i="7"/>
  <c r="X56" i="7"/>
  <c r="S777" i="3"/>
  <c r="T777" i="3"/>
  <c r="U777" i="3"/>
  <c r="S778" i="3"/>
  <c r="T778" i="3"/>
  <c r="U778" i="3"/>
  <c r="S779" i="3"/>
  <c r="T779" i="3"/>
  <c r="U779" i="3"/>
  <c r="S780" i="3"/>
  <c r="T780" i="3"/>
  <c r="U780" i="3"/>
  <c r="S781" i="3"/>
  <c r="T781" i="3"/>
  <c r="U781" i="3"/>
  <c r="S782" i="3"/>
  <c r="T782" i="3"/>
  <c r="U782" i="3"/>
  <c r="S783" i="3"/>
  <c r="T783" i="3"/>
  <c r="U783" i="3"/>
  <c r="S784" i="3"/>
  <c r="T784" i="3"/>
  <c r="U784" i="3"/>
  <c r="S785" i="3"/>
  <c r="T785" i="3"/>
  <c r="U785" i="3"/>
  <c r="S786" i="3"/>
  <c r="T786" i="3"/>
  <c r="U786" i="3"/>
  <c r="S787" i="3"/>
  <c r="T787" i="3"/>
  <c r="U787" i="3"/>
  <c r="S788" i="3"/>
  <c r="T788" i="3"/>
  <c r="U788" i="3"/>
  <c r="S789" i="3"/>
  <c r="T789" i="3"/>
  <c r="U789" i="3"/>
  <c r="S790" i="3"/>
  <c r="T790" i="3"/>
  <c r="U790" i="3"/>
  <c r="S791" i="3"/>
  <c r="T791" i="3"/>
  <c r="U791" i="3"/>
  <c r="S792" i="3"/>
  <c r="T792" i="3"/>
  <c r="U792" i="3"/>
  <c r="V57" i="7"/>
  <c r="W57" i="7"/>
  <c r="X57" i="7"/>
  <c r="S793" i="3"/>
  <c r="T793" i="3"/>
  <c r="U793" i="3"/>
  <c r="S794" i="3"/>
  <c r="T794" i="3"/>
  <c r="U794" i="3"/>
  <c r="S795" i="3"/>
  <c r="T795" i="3"/>
  <c r="U795" i="3"/>
  <c r="S796" i="3"/>
  <c r="T796" i="3"/>
  <c r="U796" i="3"/>
  <c r="S797" i="3"/>
  <c r="T797" i="3"/>
  <c r="U797" i="3"/>
  <c r="S798" i="3"/>
  <c r="T798" i="3"/>
  <c r="U798" i="3"/>
  <c r="S799" i="3"/>
  <c r="T799" i="3"/>
  <c r="U799" i="3"/>
  <c r="S800" i="3"/>
  <c r="T800" i="3"/>
  <c r="U800" i="3"/>
  <c r="S801" i="3"/>
  <c r="T801" i="3"/>
  <c r="U801" i="3"/>
  <c r="S802" i="3"/>
  <c r="T802" i="3"/>
  <c r="U802" i="3"/>
  <c r="S803" i="3"/>
  <c r="T803" i="3"/>
  <c r="U803" i="3"/>
  <c r="S804" i="3"/>
  <c r="T804" i="3"/>
  <c r="U804" i="3"/>
  <c r="S805" i="3"/>
  <c r="T805" i="3"/>
  <c r="U805" i="3"/>
  <c r="S806" i="3"/>
  <c r="T806" i="3"/>
  <c r="U806" i="3"/>
  <c r="S807" i="3"/>
  <c r="T807" i="3"/>
  <c r="U807" i="3"/>
  <c r="S808" i="3"/>
  <c r="T808" i="3"/>
  <c r="U808" i="3"/>
  <c r="V58" i="7"/>
  <c r="W58" i="7"/>
  <c r="X58" i="7"/>
  <c r="S809" i="3"/>
  <c r="T809" i="3"/>
  <c r="U809" i="3"/>
  <c r="S810" i="3"/>
  <c r="T810" i="3"/>
  <c r="U810" i="3"/>
  <c r="S811" i="3"/>
  <c r="T811" i="3"/>
  <c r="U811" i="3"/>
  <c r="S812" i="3"/>
  <c r="T812" i="3"/>
  <c r="U812" i="3"/>
  <c r="S813" i="3"/>
  <c r="T813" i="3"/>
  <c r="U813" i="3"/>
  <c r="S814" i="3"/>
  <c r="T814" i="3"/>
  <c r="U814" i="3"/>
  <c r="S815" i="3"/>
  <c r="T815" i="3"/>
  <c r="U815" i="3"/>
  <c r="S816" i="3"/>
  <c r="T816" i="3"/>
  <c r="U816" i="3"/>
  <c r="S817" i="3"/>
  <c r="T817" i="3"/>
  <c r="U817" i="3"/>
  <c r="S818" i="3"/>
  <c r="T818" i="3"/>
  <c r="U818" i="3"/>
  <c r="S819" i="3"/>
  <c r="T819" i="3"/>
  <c r="U819" i="3"/>
  <c r="S820" i="3"/>
  <c r="T820" i="3"/>
  <c r="U820" i="3"/>
  <c r="S821" i="3"/>
  <c r="T821" i="3"/>
  <c r="U821" i="3"/>
  <c r="S822" i="3"/>
  <c r="T822" i="3"/>
  <c r="U822" i="3"/>
  <c r="S823" i="3"/>
  <c r="T823" i="3"/>
  <c r="U823" i="3"/>
  <c r="S824" i="3"/>
  <c r="T824" i="3"/>
  <c r="U824" i="3"/>
  <c r="V59" i="7"/>
  <c r="W59" i="7"/>
  <c r="X59" i="7"/>
  <c r="S825" i="3"/>
  <c r="T825" i="3"/>
  <c r="U825" i="3"/>
  <c r="S826" i="3"/>
  <c r="T826" i="3"/>
  <c r="U826" i="3"/>
  <c r="S827" i="3"/>
  <c r="T827" i="3"/>
  <c r="U827" i="3"/>
  <c r="S828" i="3"/>
  <c r="T828" i="3"/>
  <c r="U828" i="3"/>
  <c r="S829" i="3"/>
  <c r="T829" i="3"/>
  <c r="U829" i="3"/>
  <c r="S830" i="3"/>
  <c r="T830" i="3"/>
  <c r="U830" i="3"/>
  <c r="S831" i="3"/>
  <c r="T831" i="3"/>
  <c r="U831" i="3"/>
  <c r="S832" i="3"/>
  <c r="T832" i="3"/>
  <c r="U832" i="3"/>
  <c r="S833" i="3"/>
  <c r="T833" i="3"/>
  <c r="U833" i="3"/>
  <c r="S834" i="3"/>
  <c r="T834" i="3"/>
  <c r="U834" i="3"/>
  <c r="S835" i="3"/>
  <c r="T835" i="3"/>
  <c r="U835" i="3"/>
  <c r="S836" i="3"/>
  <c r="T836" i="3"/>
  <c r="U836" i="3"/>
  <c r="S837" i="3"/>
  <c r="T837" i="3"/>
  <c r="U837" i="3"/>
  <c r="S838" i="3"/>
  <c r="T838" i="3"/>
  <c r="U838" i="3"/>
  <c r="S839" i="3"/>
  <c r="T839" i="3"/>
  <c r="U839" i="3"/>
  <c r="S840" i="3"/>
  <c r="T840" i="3"/>
  <c r="U840" i="3"/>
  <c r="V60" i="7"/>
  <c r="W60" i="7"/>
  <c r="X60" i="7"/>
  <c r="S841" i="3"/>
  <c r="T841" i="3"/>
  <c r="U841" i="3"/>
  <c r="S842" i="3"/>
  <c r="T842" i="3"/>
  <c r="U842" i="3"/>
  <c r="S843" i="3"/>
  <c r="T843" i="3"/>
  <c r="U843" i="3"/>
  <c r="S844" i="3"/>
  <c r="T844" i="3"/>
  <c r="U844" i="3"/>
  <c r="S845" i="3"/>
  <c r="T845" i="3"/>
  <c r="U845" i="3"/>
  <c r="S846" i="3"/>
  <c r="T846" i="3"/>
  <c r="U846" i="3"/>
  <c r="S847" i="3"/>
  <c r="T847" i="3"/>
  <c r="U847" i="3"/>
  <c r="S848" i="3"/>
  <c r="T848" i="3"/>
  <c r="U848" i="3"/>
  <c r="S849" i="3"/>
  <c r="T849" i="3"/>
  <c r="U849" i="3"/>
  <c r="S850" i="3"/>
  <c r="T850" i="3"/>
  <c r="U850" i="3"/>
  <c r="S851" i="3"/>
  <c r="T851" i="3"/>
  <c r="U851" i="3"/>
  <c r="S852" i="3"/>
  <c r="T852" i="3"/>
  <c r="U852" i="3"/>
  <c r="S853" i="3"/>
  <c r="T853" i="3"/>
  <c r="U853" i="3"/>
  <c r="S854" i="3"/>
  <c r="T854" i="3"/>
  <c r="U854" i="3"/>
  <c r="S855" i="3"/>
  <c r="T855" i="3"/>
  <c r="U855" i="3"/>
  <c r="S856" i="3"/>
  <c r="T856" i="3"/>
  <c r="U856" i="3"/>
  <c r="V61" i="7"/>
  <c r="W61" i="7"/>
  <c r="X61" i="7"/>
  <c r="S857" i="3"/>
  <c r="T857" i="3"/>
  <c r="U857" i="3"/>
  <c r="S858" i="3"/>
  <c r="T858" i="3"/>
  <c r="U858" i="3"/>
  <c r="S859" i="3"/>
  <c r="T859" i="3"/>
  <c r="U859" i="3"/>
  <c r="S860" i="3"/>
  <c r="T860" i="3"/>
  <c r="U860" i="3"/>
  <c r="S861" i="3"/>
  <c r="T861" i="3"/>
  <c r="U861" i="3"/>
  <c r="S862" i="3"/>
  <c r="T862" i="3"/>
  <c r="U862" i="3"/>
  <c r="S863" i="3"/>
  <c r="T863" i="3"/>
  <c r="U863" i="3"/>
  <c r="S864" i="3"/>
  <c r="T864" i="3"/>
  <c r="U864" i="3"/>
  <c r="S865" i="3"/>
  <c r="T865" i="3"/>
  <c r="U865" i="3"/>
  <c r="S866" i="3"/>
  <c r="T866" i="3"/>
  <c r="U866" i="3"/>
  <c r="S867" i="3"/>
  <c r="T867" i="3"/>
  <c r="U867" i="3"/>
  <c r="S868" i="3"/>
  <c r="T868" i="3"/>
  <c r="U868" i="3"/>
  <c r="S869" i="3"/>
  <c r="T869" i="3"/>
  <c r="U869" i="3"/>
  <c r="S870" i="3"/>
  <c r="T870" i="3"/>
  <c r="U870" i="3"/>
  <c r="S871" i="3"/>
  <c r="T871" i="3"/>
  <c r="U871" i="3"/>
  <c r="S872" i="3"/>
  <c r="T872" i="3"/>
  <c r="U872" i="3"/>
  <c r="V62" i="7"/>
  <c r="W62" i="7"/>
  <c r="X62" i="7"/>
  <c r="S873" i="3"/>
  <c r="T873" i="3"/>
  <c r="U873" i="3"/>
  <c r="S874" i="3"/>
  <c r="T874" i="3"/>
  <c r="U874" i="3"/>
  <c r="S875" i="3"/>
  <c r="T875" i="3"/>
  <c r="U875" i="3"/>
  <c r="S876" i="3"/>
  <c r="T876" i="3"/>
  <c r="U876" i="3"/>
  <c r="S877" i="3"/>
  <c r="T877" i="3"/>
  <c r="U877" i="3"/>
  <c r="S878" i="3"/>
  <c r="T878" i="3"/>
  <c r="U878" i="3"/>
  <c r="S879" i="3"/>
  <c r="T879" i="3"/>
  <c r="U879" i="3"/>
  <c r="S880" i="3"/>
  <c r="T880" i="3"/>
  <c r="U880" i="3"/>
  <c r="S881" i="3"/>
  <c r="T881" i="3"/>
  <c r="U881" i="3"/>
  <c r="S882" i="3"/>
  <c r="T882" i="3"/>
  <c r="U882" i="3"/>
  <c r="S883" i="3"/>
  <c r="T883" i="3"/>
  <c r="U883" i="3"/>
  <c r="S884" i="3"/>
  <c r="T884" i="3"/>
  <c r="U884" i="3"/>
  <c r="S885" i="3"/>
  <c r="T885" i="3"/>
  <c r="U885" i="3"/>
  <c r="S886" i="3"/>
  <c r="T886" i="3"/>
  <c r="U886" i="3"/>
  <c r="S887" i="3"/>
  <c r="T887" i="3"/>
  <c r="U887" i="3"/>
  <c r="S888" i="3"/>
  <c r="T888" i="3"/>
  <c r="U888" i="3"/>
  <c r="V63" i="7"/>
  <c r="W63" i="7"/>
  <c r="X63" i="7"/>
  <c r="R4" i="18"/>
  <c r="P4" i="18"/>
  <c r="N4" i="18"/>
  <c r="H4" i="18"/>
  <c r="G4" i="18"/>
  <c r="F4" i="18"/>
  <c r="T4" i="18"/>
  <c r="S8" i="3"/>
  <c r="K4" i="3" s="1"/>
  <c r="T8" i="3"/>
  <c r="U8" i="3"/>
  <c r="V8" i="7"/>
  <c r="W8" i="7"/>
  <c r="X8" i="7"/>
  <c r="X65" i="7" s="1"/>
  <c r="D11" i="27"/>
  <c r="Q11" i="27"/>
  <c r="AL11" i="27"/>
  <c r="AM11" i="27"/>
  <c r="D12" i="27"/>
  <c r="Q12" i="27"/>
  <c r="AL12" i="27"/>
  <c r="AM12" i="27"/>
  <c r="AQ12" i="27"/>
  <c r="AR12" i="27"/>
  <c r="AS12" i="27"/>
  <c r="AT12" i="27"/>
  <c r="AU12" i="27"/>
  <c r="AV12" i="27"/>
  <c r="D13" i="27"/>
  <c r="Q13" i="27"/>
  <c r="AL13" i="27"/>
  <c r="AM13" i="27"/>
  <c r="D14" i="27"/>
  <c r="Q14" i="27"/>
  <c r="AL14" i="27"/>
  <c r="AM14" i="27"/>
  <c r="AQ14" i="27"/>
  <c r="AR14" i="27"/>
  <c r="AS14" i="27"/>
  <c r="AT14" i="27"/>
  <c r="AU14" i="27"/>
  <c r="AV14" i="27"/>
  <c r="D15" i="27"/>
  <c r="Q15" i="27"/>
  <c r="AL15" i="27"/>
  <c r="AM15" i="27"/>
  <c r="D16" i="27"/>
  <c r="Q16" i="27"/>
  <c r="AL16" i="27"/>
  <c r="AM16" i="27"/>
  <c r="AQ16" i="27"/>
  <c r="AR16" i="27"/>
  <c r="AS16" i="27"/>
  <c r="AT16" i="27"/>
  <c r="AU16" i="27"/>
  <c r="AV16" i="27"/>
  <c r="D17" i="27"/>
  <c r="Q17" i="27"/>
  <c r="AL17" i="27"/>
  <c r="AM17" i="27"/>
  <c r="D18" i="27"/>
  <c r="Q18" i="27"/>
  <c r="AL18" i="27"/>
  <c r="AM18" i="27"/>
  <c r="AQ18" i="27"/>
  <c r="AR18" i="27"/>
  <c r="AS18" i="27"/>
  <c r="AT18" i="27"/>
  <c r="AU18" i="27"/>
  <c r="AV18" i="27"/>
  <c r="D19" i="27"/>
  <c r="Q19" i="27"/>
  <c r="AL19" i="27"/>
  <c r="AM19" i="27"/>
  <c r="D20" i="27"/>
  <c r="Q20" i="27"/>
  <c r="AL20" i="27"/>
  <c r="AM20" i="27"/>
  <c r="AQ20" i="27"/>
  <c r="AR20" i="27"/>
  <c r="AS20" i="27"/>
  <c r="AT20" i="27"/>
  <c r="AU20" i="27"/>
  <c r="AV20" i="27"/>
  <c r="D21" i="27"/>
  <c r="Q21" i="27"/>
  <c r="AL21" i="27"/>
  <c r="AM21" i="27"/>
  <c r="D22" i="27"/>
  <c r="Q22" i="27"/>
  <c r="AL22" i="27"/>
  <c r="AM22" i="27"/>
  <c r="AQ22" i="27"/>
  <c r="AR22" i="27"/>
  <c r="AS22" i="27"/>
  <c r="AT22" i="27"/>
  <c r="AU22" i="27"/>
  <c r="AV22" i="27"/>
  <c r="D23" i="27"/>
  <c r="Q23" i="27"/>
  <c r="AL23" i="27"/>
  <c r="AM23" i="27"/>
  <c r="D24" i="27"/>
  <c r="Q24" i="27"/>
  <c r="AL24" i="27"/>
  <c r="AM24" i="27"/>
  <c r="AQ24" i="27"/>
  <c r="AR24" i="27"/>
  <c r="AS24" i="27"/>
  <c r="AT24" i="27"/>
  <c r="AU24" i="27"/>
  <c r="AV24" i="27"/>
  <c r="D25" i="27"/>
  <c r="Q25" i="27"/>
  <c r="AL25" i="27"/>
  <c r="AM25" i="27"/>
  <c r="D26" i="27"/>
  <c r="Q26" i="27"/>
  <c r="AL26" i="27"/>
  <c r="AM26" i="27"/>
  <c r="AQ26" i="27"/>
  <c r="AR26" i="27"/>
  <c r="AS26" i="27"/>
  <c r="AT26" i="27"/>
  <c r="AU26" i="27"/>
  <c r="AV26" i="27"/>
  <c r="J28" i="27"/>
  <c r="Q28" i="27"/>
  <c r="X28" i="27"/>
  <c r="AE28" i="27"/>
  <c r="D29" i="27"/>
  <c r="I29" i="27"/>
  <c r="M29" i="27"/>
  <c r="P29" i="27"/>
  <c r="T29" i="27"/>
  <c r="W29" i="27"/>
  <c r="AA29" i="27"/>
  <c r="AD29" i="27"/>
  <c r="AH29" i="27"/>
  <c r="AN29" i="27"/>
  <c r="AQ29" i="27"/>
  <c r="AS29" i="27"/>
  <c r="AV29" i="27"/>
  <c r="D30" i="27"/>
  <c r="I30" i="27"/>
  <c r="M30" i="27"/>
  <c r="P30" i="27"/>
  <c r="T30" i="27"/>
  <c r="W30" i="27"/>
  <c r="AA30" i="27"/>
  <c r="AD30" i="27"/>
  <c r="AH30" i="27"/>
  <c r="AN30" i="27"/>
  <c r="AQ30" i="27"/>
  <c r="AS30" i="27"/>
  <c r="AV30" i="27"/>
  <c r="D31" i="27"/>
  <c r="I31" i="27"/>
  <c r="M31" i="27"/>
  <c r="P31" i="27"/>
  <c r="T31" i="27"/>
  <c r="W31" i="27"/>
  <c r="AA31" i="27"/>
  <c r="AD31" i="27"/>
  <c r="AH31" i="27"/>
  <c r="AN31" i="27"/>
  <c r="AQ31" i="27"/>
  <c r="AS31" i="27"/>
  <c r="AV31" i="27"/>
  <c r="D32" i="27"/>
  <c r="I32" i="27"/>
  <c r="M32" i="27"/>
  <c r="P32" i="27"/>
  <c r="T32" i="27"/>
  <c r="W32" i="27"/>
  <c r="AA32" i="27"/>
  <c r="AD32" i="27"/>
  <c r="AH32" i="27"/>
  <c r="AN32" i="27"/>
  <c r="AQ32" i="27"/>
  <c r="AS32" i="27"/>
  <c r="AV32" i="27"/>
  <c r="I34" i="27"/>
  <c r="M34" i="27"/>
  <c r="P34" i="27"/>
  <c r="T34" i="27"/>
  <c r="W34" i="27"/>
  <c r="AA34" i="27"/>
  <c r="AD34" i="27"/>
  <c r="AH34" i="27"/>
  <c r="AN34" i="27"/>
  <c r="AI3" i="27"/>
  <c r="AQ34" i="27"/>
  <c r="AN3" i="27"/>
  <c r="I35" i="27"/>
  <c r="M35" i="27"/>
  <c r="P35" i="27"/>
  <c r="T35" i="27"/>
  <c r="W35" i="27"/>
  <c r="AA35" i="27"/>
  <c r="AD35" i="27"/>
  <c r="AH35" i="27"/>
  <c r="AS35" i="27"/>
  <c r="AR3" i="27"/>
  <c r="AV35" i="27"/>
  <c r="AU3" i="27"/>
  <c r="K34" i="22"/>
  <c r="J5" i="22"/>
  <c r="L5" i="22"/>
  <c r="N5" i="22"/>
  <c r="P5" i="22"/>
  <c r="R5" i="22"/>
  <c r="V5" i="22"/>
  <c r="T5" i="22"/>
  <c r="L34" i="22"/>
  <c r="J34" i="22"/>
  <c r="H34" i="22"/>
  <c r="G34" i="22"/>
  <c r="N34" i="22"/>
  <c r="P34" i="22"/>
  <c r="R34" i="22"/>
  <c r="V34" i="22"/>
  <c r="T34" i="22"/>
  <c r="D5" i="22"/>
  <c r="F5" i="22"/>
  <c r="G5" i="22"/>
  <c r="H5" i="22"/>
  <c r="V64" i="7"/>
  <c r="W64" i="7"/>
  <c r="X64" i="7"/>
  <c r="T889" i="3"/>
  <c r="S889" i="3"/>
  <c r="U889" i="3"/>
  <c r="O4" i="3"/>
  <c r="Q4" i="3"/>
  <c r="J4" i="5"/>
  <c r="K4" i="5"/>
  <c r="L4" i="5"/>
  <c r="Q4" i="5"/>
  <c r="S4" i="5"/>
  <c r="U4" i="5"/>
  <c r="W4" i="5"/>
  <c r="O4" i="5"/>
  <c r="E4" i="14"/>
  <c r="F4" i="14"/>
  <c r="H4" i="14"/>
  <c r="I4" i="14"/>
  <c r="J4" i="14"/>
  <c r="P4" i="14"/>
  <c r="R4" i="14"/>
  <c r="T4" i="14"/>
  <c r="N4" i="14"/>
  <c r="L4" i="14"/>
  <c r="L4" i="7"/>
  <c r="N4" i="7"/>
  <c r="P4" i="7"/>
  <c r="R4" i="7"/>
  <c r="T4" i="7"/>
  <c r="L4" i="18"/>
  <c r="J4" i="18"/>
  <c r="D4" i="18"/>
  <c r="V4" i="18"/>
  <c r="D11" i="10"/>
  <c r="AE28" i="10"/>
  <c r="AD34" i="10" s="1"/>
  <c r="Q25" i="10"/>
  <c r="Q21" i="10"/>
  <c r="Q18" i="10"/>
  <c r="Q14" i="10"/>
  <c r="X28" i="10"/>
  <c r="AA34" i="10" s="1"/>
  <c r="Q26" i="10"/>
  <c r="Q22" i="10"/>
  <c r="Q17" i="10"/>
  <c r="Q13" i="10"/>
  <c r="W34" i="10" s="1"/>
  <c r="Q28" i="10"/>
  <c r="T34" i="10" s="1"/>
  <c r="Q23" i="10"/>
  <c r="Q19" i="10"/>
  <c r="Q16" i="10"/>
  <c r="Q12" i="10"/>
  <c r="J28" i="10"/>
  <c r="Q24" i="10"/>
  <c r="Q20" i="10"/>
  <c r="Q15" i="10"/>
  <c r="Q11" i="10"/>
  <c r="AH34" i="10" s="1"/>
  <c r="D32" i="10"/>
  <c r="D24" i="10"/>
  <c r="D19" i="10"/>
  <c r="D17" i="10"/>
  <c r="D14" i="10"/>
  <c r="AQ30" i="10" s="1"/>
  <c r="D31" i="10"/>
  <c r="AQ31" i="10" s="1"/>
  <c r="D25" i="10"/>
  <c r="AN31" i="10" s="1"/>
  <c r="D20" i="10"/>
  <c r="D16" i="10"/>
  <c r="D13" i="10"/>
  <c r="D30" i="10"/>
  <c r="AN30" i="10" s="1"/>
  <c r="D26" i="10"/>
  <c r="D21" i="10"/>
  <c r="D15" i="10"/>
  <c r="D12" i="10"/>
  <c r="D29" i="10"/>
  <c r="AN29" i="10" s="1"/>
  <c r="D23" i="10"/>
  <c r="D22" i="10"/>
  <c r="D18" i="10"/>
  <c r="AL13" i="10"/>
  <c r="AM13" i="10"/>
  <c r="AS14" i="10" s="1"/>
  <c r="AL14" i="10"/>
  <c r="AL11" i="10"/>
  <c r="AQ24" i="10" s="1"/>
  <c r="AL12" i="10"/>
  <c r="AQ22" i="10" s="1"/>
  <c r="AR14" i="10"/>
  <c r="AM14" i="10"/>
  <c r="AM11" i="10"/>
  <c r="AS18" i="10" s="1"/>
  <c r="AM12" i="10"/>
  <c r="AS16" i="10" s="1"/>
  <c r="AT14" i="10"/>
  <c r="AU14" i="10"/>
  <c r="AV14" i="10"/>
  <c r="AL15" i="10"/>
  <c r="AM15" i="10"/>
  <c r="AL16" i="10"/>
  <c r="AR16" i="10"/>
  <c r="AM16" i="10"/>
  <c r="AT16" i="10"/>
  <c r="AU16" i="10"/>
  <c r="AV16" i="10"/>
  <c r="AL17" i="10"/>
  <c r="AM17" i="10"/>
  <c r="AL18" i="10"/>
  <c r="AR18" i="10"/>
  <c r="AM18" i="10"/>
  <c r="AT18" i="10"/>
  <c r="AU18" i="10"/>
  <c r="AV18" i="10"/>
  <c r="AL19" i="10"/>
  <c r="AM19" i="10"/>
  <c r="AL20" i="10"/>
  <c r="AR20" i="10"/>
  <c r="AM20" i="10"/>
  <c r="AT20" i="10"/>
  <c r="AU20" i="10"/>
  <c r="AV20" i="10"/>
  <c r="AL21" i="10"/>
  <c r="AM21" i="10"/>
  <c r="AL22" i="10"/>
  <c r="AR22" i="10"/>
  <c r="AM22" i="10"/>
  <c r="AT22" i="10"/>
  <c r="AU22" i="10"/>
  <c r="AV22" i="10"/>
  <c r="AL23" i="10"/>
  <c r="AM23" i="10"/>
  <c r="AL24" i="10"/>
  <c r="AR24" i="10"/>
  <c r="AM24" i="10"/>
  <c r="AT24" i="10"/>
  <c r="AU24" i="10"/>
  <c r="AV24" i="10"/>
  <c r="AL25" i="10"/>
  <c r="AM25" i="10"/>
  <c r="AL26" i="10"/>
  <c r="AR26" i="10"/>
  <c r="AM26" i="10"/>
  <c r="AT26" i="10"/>
  <c r="AU26" i="10"/>
  <c r="AV26" i="10"/>
  <c r="AU12" i="10"/>
  <c r="AR12" i="10"/>
  <c r="AV12" i="10"/>
  <c r="AT12" i="10"/>
  <c r="M29" i="10"/>
  <c r="AH29" i="10"/>
  <c r="AA29" i="10"/>
  <c r="T29" i="10"/>
  <c r="AV29" i="10"/>
  <c r="T30" i="10"/>
  <c r="M30" i="10"/>
  <c r="I35" i="10" s="1"/>
  <c r="AH30" i="10"/>
  <c r="AA30" i="10"/>
  <c r="AV30" i="10" s="1"/>
  <c r="AV35" i="10" s="1"/>
  <c r="AU3" i="10" s="1"/>
  <c r="AA31" i="10"/>
  <c r="T31" i="10"/>
  <c r="P35" i="10" s="1"/>
  <c r="M31" i="10"/>
  <c r="AV31" i="10" s="1"/>
  <c r="AH31" i="10"/>
  <c r="AH32" i="10"/>
  <c r="AD35" i="10" s="1"/>
  <c r="AA32" i="10"/>
  <c r="T32" i="10"/>
  <c r="AV32" i="10" s="1"/>
  <c r="M32" i="10"/>
  <c r="AD29" i="10"/>
  <c r="W29" i="10"/>
  <c r="P29" i="10"/>
  <c r="I29" i="10"/>
  <c r="I30" i="10"/>
  <c r="M35" i="10" s="1"/>
  <c r="AD30" i="10"/>
  <c r="W30" i="10"/>
  <c r="AA35" i="10" s="1"/>
  <c r="P30" i="10"/>
  <c r="W31" i="10"/>
  <c r="P31" i="10"/>
  <c r="T35" i="10"/>
  <c r="I31" i="10"/>
  <c r="AS31" i="10" s="1"/>
  <c r="AS35" i="10" s="1"/>
  <c r="AR3" i="10" s="1"/>
  <c r="AD31" i="10"/>
  <c r="AH35" i="10" s="1"/>
  <c r="W32" i="10"/>
  <c r="P32" i="10"/>
  <c r="I32" i="10"/>
  <c r="AS32" i="10" s="1"/>
  <c r="AD32" i="10"/>
  <c r="AS29" i="10"/>
  <c r="AS26" i="10"/>
  <c r="AS30" i="10"/>
  <c r="AS12" i="10"/>
  <c r="H4" i="7" l="1"/>
  <c r="F4" i="7"/>
  <c r="AQ14" i="10"/>
  <c r="P34" i="10"/>
  <c r="AQ32" i="10"/>
  <c r="M34" i="10"/>
  <c r="W35" i="10"/>
  <c r="AQ18" i="10"/>
  <c r="AN32" i="10"/>
  <c r="AN34" i="10" s="1"/>
  <c r="AI3" i="10" s="1"/>
  <c r="AQ29" i="10"/>
  <c r="AQ34" i="10" s="1"/>
  <c r="AN3" i="10" s="1"/>
  <c r="I34" i="10"/>
  <c r="AQ12" i="10"/>
  <c r="AQ20" i="10"/>
  <c r="AS22" i="10"/>
  <c r="AQ16" i="10"/>
  <c r="AQ26" i="10"/>
  <c r="AS24" i="10"/>
  <c r="AS20" i="10"/>
</calcChain>
</file>

<file path=xl/sharedStrings.xml><?xml version="1.0" encoding="utf-8"?>
<sst xmlns="http://schemas.openxmlformats.org/spreadsheetml/2006/main" count="12192" uniqueCount="352">
  <si>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</si>
  <si>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</si>
  <si>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</si>
  <si>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</si>
  <si>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</si>
  <si>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</si>
  <si>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</si>
  <si>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</si>
  <si>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</si>
  <si>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</si>
  <si>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</si>
  <si>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</si>
  <si>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</si>
  <si>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</si>
  <si>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</si>
  <si>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</si>
  <si>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</si>
  <si>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</si>
  <si>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</si>
  <si>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</si>
  <si>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</si>
  <si>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</si>
  <si>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</si>
  <si>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</si>
  <si>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</si>
  <si>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</si>
  <si>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</si>
  <si>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</si>
  <si>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</si>
  <si>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</si>
  <si>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</si>
  <si>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</si>
  <si>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</si>
  <si>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</si>
  <si>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</si>
  <si>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</si>
  <si>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</si>
  <si>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</si>
  <si>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</si>
  <si>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</si>
  <si>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</si>
  <si>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</si>
  <si>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</si>
  <si>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</si>
  <si>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</si>
  <si>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</si>
  <si>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</si>
  <si>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</si>
  <si>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</si>
  <si>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</si>
  <si>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</si>
  <si>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</si>
  <si>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</si>
  <si>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</si>
  <si>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</si>
  <si>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</si>
  <si>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</si>
  <si>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</si>
  <si>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</si>
  <si>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</si>
  <si>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</si>
  <si>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</si>
  <si>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</si>
  <si>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</si>
  <si>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</si>
  <si>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</si>
  <si>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</si>
  <si>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</si>
  <si>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</si>
  <si>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</si>
  <si>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</si>
  <si>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Rudi Fink</t>
  </si>
  <si>
    <t>Hildesheim</t>
  </si>
  <si>
    <t>Adressen und Kadermeldungen 1. Bundesliga 1988 / 1989</t>
  </si>
  <si>
    <t xml:space="preserve">SG Quickborn / Fortuna Hamburg </t>
  </si>
  <si>
    <t>BACKES, Jürgen</t>
  </si>
  <si>
    <t>SG Quickborn / Fortuna Hamburg I</t>
  </si>
  <si>
    <t>BUJARA, André</t>
  </si>
  <si>
    <t>JÜTTNER, Hacky</t>
  </si>
  <si>
    <t>KLECZ, Jan</t>
  </si>
  <si>
    <t>LEU, Sven</t>
  </si>
  <si>
    <t>STRICHOW, Arne</t>
  </si>
  <si>
    <t xml:space="preserve">TKC Preußen Waltrop </t>
  </si>
  <si>
    <t>HAHN, Thomas</t>
  </si>
  <si>
    <t>HAHNE, Oliver</t>
  </si>
  <si>
    <t>HAHNE, Stefan</t>
  </si>
  <si>
    <t>HELDT, Carsten</t>
  </si>
  <si>
    <t>STRABERG, Bernd</t>
  </si>
  <si>
    <t>WÖLK, Holger</t>
  </si>
  <si>
    <t>TFB ´77 Drispenstedt I</t>
  </si>
  <si>
    <t>ARNOLD, Michael</t>
  </si>
  <si>
    <t>KANDZIORA, Dirk</t>
  </si>
  <si>
    <t>KNÖRENSCHILD, Mirko</t>
  </si>
  <si>
    <t>KOCH, Konrad</t>
  </si>
  <si>
    <t>NACHTIGALL, Frank</t>
  </si>
  <si>
    <t>PFAFF, Stephan</t>
  </si>
  <si>
    <t xml:space="preserve">TFG 38 Hildesheim </t>
  </si>
  <si>
    <t>FOIT, Jens</t>
  </si>
  <si>
    <t>TFG 38 Hildesheim I</t>
  </si>
  <si>
    <t>LACHNITT, Thomas</t>
  </si>
  <si>
    <t>MANUEL, Jose´</t>
  </si>
  <si>
    <t>SOCHA, Marcus</t>
  </si>
  <si>
    <t>WIESEN, Sascha</t>
  </si>
  <si>
    <t>TFC Eintracht Rehberge Berlin</t>
  </si>
  <si>
    <t>DOHL, Achim</t>
  </si>
  <si>
    <t>TFC Eintracht Rehberge Berlin I</t>
  </si>
  <si>
    <t>FUNKE, Peter</t>
  </si>
  <si>
    <t>GRUENHEID, Peter</t>
  </si>
  <si>
    <t>JUNG, Thomas</t>
  </si>
  <si>
    <t>TKC Fortuna Düdinghausen</t>
  </si>
  <si>
    <t>HOPPE, Stefan</t>
  </si>
  <si>
    <t>TKC Fortuna Düdinghausen I</t>
  </si>
  <si>
    <t>KRÜGER, Uwe</t>
  </si>
  <si>
    <t>SCHADE, Michael</t>
  </si>
  <si>
    <t>SCHUSTER, Andreas</t>
  </si>
  <si>
    <t>SCHUSTER, Michael</t>
  </si>
  <si>
    <t>TFV Sersheim</t>
  </si>
  <si>
    <t>BACHER, Oliver</t>
  </si>
  <si>
    <t>TFV Sersheim I</t>
  </si>
  <si>
    <t>GLÜCK, Werner</t>
  </si>
  <si>
    <t>HÄFNER, Dietmar</t>
  </si>
  <si>
    <t>HAMPEL, Frank</t>
  </si>
  <si>
    <t>LANGE, Klaudio</t>
  </si>
  <si>
    <t>LOEW-ALBRECHT, Robin</t>
  </si>
  <si>
    <t>ROLLE, Dirk</t>
  </si>
  <si>
    <t>PWR 78 Wasseralfingen</t>
  </si>
  <si>
    <t>GEHRUNG, Peter</t>
  </si>
  <si>
    <t>PWR 78 Wasseralfingen I</t>
  </si>
  <si>
    <t>JÄGER, Bruno</t>
  </si>
  <si>
    <t>SCHNEIDER, Andreas</t>
  </si>
  <si>
    <t>WEBER, Bernd</t>
  </si>
  <si>
    <t>SpVgg. Halbau Berlin</t>
  </si>
  <si>
    <t>KÄHLING, Gerrit</t>
  </si>
  <si>
    <t>SpVgg. Halbau Berlin I</t>
  </si>
  <si>
    <t>KREßIN, Sven</t>
  </si>
  <si>
    <t>ADLER, Eginhard</t>
  </si>
  <si>
    <t>BÖKEL, Helmut</t>
  </si>
  <si>
    <t>TKC Wuppertal</t>
  </si>
  <si>
    <t>BUBER, Gerd</t>
  </si>
  <si>
    <t>TKC Wuppertal I</t>
  </si>
  <si>
    <t>NOLL, Bernd</t>
  </si>
  <si>
    <t>RÖNTGEN, Remo</t>
  </si>
  <si>
    <t>RUSCHEWEYH, Olaf</t>
  </si>
  <si>
    <t>SV Kelheimwinzer</t>
  </si>
  <si>
    <t>BRUNNER, Oliver</t>
  </si>
  <si>
    <t>SV Kelheimwinzer I</t>
  </si>
  <si>
    <t>KRÄTZIG, Thomas</t>
  </si>
  <si>
    <t>LIEB, Stefan</t>
  </si>
  <si>
    <t>MROSS, Michael</t>
  </si>
  <si>
    <t>PREM, Jürgen</t>
  </si>
  <si>
    <t>1. Bundesliga 1988 / 1989</t>
  </si>
  <si>
    <t>Spielplan 1. Bundesliga 1988 / 1989</t>
  </si>
  <si>
    <t>1. Runde - Spiele vom 01.09.1988 bis 15.11.1988</t>
  </si>
  <si>
    <t>Heimmannschaft</t>
  </si>
  <si>
    <t>Gastmannschaft</t>
  </si>
  <si>
    <t>2. Runde - Spiele vom 16.11.1988 bis 31.01.1989</t>
  </si>
  <si>
    <t>3. Runde - Spiele vom 01.02.1989 bis 15.04.1989</t>
  </si>
  <si>
    <t>4. Runde - Spiele vom 16.04.1989 bis 30.06.1989</t>
  </si>
  <si>
    <t>19:13</t>
  </si>
  <si>
    <t>61:53</t>
  </si>
  <si>
    <t>19:13 61:53</t>
  </si>
  <si>
    <t>13:19 53:61</t>
  </si>
  <si>
    <t>16:16</t>
  </si>
  <si>
    <t>59:60</t>
  </si>
  <si>
    <t>16:16 59:60</t>
  </si>
  <si>
    <t>16:16 60:59</t>
  </si>
  <si>
    <t>18:14</t>
  </si>
  <si>
    <t>69:57</t>
  </si>
  <si>
    <t>18:14 69:57</t>
  </si>
  <si>
    <t>14:18 57:69</t>
  </si>
  <si>
    <t>20:12</t>
  </si>
  <si>
    <t>68:47</t>
  </si>
  <si>
    <t>20:12 68:47</t>
  </si>
  <si>
    <t>12:20 47:68</t>
  </si>
  <si>
    <t>63:61</t>
  </si>
  <si>
    <t>19:13 63:61</t>
  </si>
  <si>
    <t>13:19 61:63</t>
  </si>
  <si>
    <t>25:7</t>
  </si>
  <si>
    <t>95:56</t>
  </si>
  <si>
    <t>25:7 95:56</t>
  </si>
  <si>
    <t>7:25 56:95</t>
  </si>
  <si>
    <t>17:15</t>
  </si>
  <si>
    <t>58:50</t>
  </si>
  <si>
    <t>17:15 58:50</t>
  </si>
  <si>
    <t>15:17 50:58</t>
  </si>
  <si>
    <t>80:72</t>
  </si>
  <si>
    <t>17:15 80:72</t>
  </si>
  <si>
    <t>15:17 72:80</t>
  </si>
  <si>
    <t>12:20</t>
  </si>
  <si>
    <t>56:79</t>
  </si>
  <si>
    <t>12:20 56:79</t>
  </si>
  <si>
    <t>20:12 79:56</t>
  </si>
  <si>
    <t>77:92</t>
  </si>
  <si>
    <t>16:16 77:92</t>
  </si>
  <si>
    <t>16:16 92:77</t>
  </si>
  <si>
    <t>69:58</t>
  </si>
  <si>
    <t>20:12 69:58</t>
  </si>
  <si>
    <t>12:20 58:69</t>
  </si>
  <si>
    <t>70:73</t>
  </si>
  <si>
    <t>16:16 70:73</t>
  </si>
  <si>
    <t>16:16 73:70</t>
  </si>
  <si>
    <t>13:19</t>
  </si>
  <si>
    <t>59:67</t>
  </si>
  <si>
    <t>13:19 59:67</t>
  </si>
  <si>
    <t>19:13 67:59</t>
  </si>
  <si>
    <t>70:52</t>
  </si>
  <si>
    <t>19:13 70:52</t>
  </si>
  <si>
    <t>13:19 52:70</t>
  </si>
  <si>
    <t>58:60</t>
  </si>
  <si>
    <t>17:15 58:60</t>
  </si>
  <si>
    <t>15:17 60:58</t>
  </si>
  <si>
    <t>57:57</t>
  </si>
  <si>
    <t>16:16 57:57</t>
  </si>
  <si>
    <t>67:65</t>
  </si>
  <si>
    <t>17:15 67:65</t>
  </si>
  <si>
    <t>15:17 65:67</t>
  </si>
  <si>
    <t>65:58</t>
  </si>
  <si>
    <t>17:15 65:58</t>
  </si>
  <si>
    <t>15:17 58:65</t>
  </si>
  <si>
    <t>15:17</t>
  </si>
  <si>
    <t>70:74</t>
  </si>
  <si>
    <t>15:17 70:74</t>
  </si>
  <si>
    <t>17:15 74:70</t>
  </si>
  <si>
    <t>55:64</t>
  </si>
  <si>
    <t>13:19 55:64</t>
  </si>
  <si>
    <t>19:13 64:55</t>
  </si>
  <si>
    <t>79:71</t>
  </si>
  <si>
    <t>17:15 79:71</t>
  </si>
  <si>
    <t>15:17 71:79</t>
  </si>
  <si>
    <t>78:47</t>
  </si>
  <si>
    <t>25:7 78:47</t>
  </si>
  <si>
    <t>7:25 47:78</t>
  </si>
  <si>
    <t>74:79</t>
  </si>
  <si>
    <t>15:17 74:79</t>
  </si>
  <si>
    <t>17:15 79:74</t>
  </si>
  <si>
    <t>80:61</t>
  </si>
  <si>
    <t>19:13 80:61</t>
  </si>
  <si>
    <t>13:19 61:80</t>
  </si>
  <si>
    <t>72:72</t>
  </si>
  <si>
    <t>17:15 72:72</t>
  </si>
  <si>
    <t>15:17 72:72</t>
  </si>
  <si>
    <t>61:88</t>
  </si>
  <si>
    <t>13:19 61:88</t>
  </si>
  <si>
    <t>19:13 88:61</t>
  </si>
  <si>
    <t>57:64</t>
  </si>
  <si>
    <t>13:19 57:64</t>
  </si>
  <si>
    <t>19:13 64:57</t>
  </si>
  <si>
    <t>79:62</t>
  </si>
  <si>
    <t>20:12 79:62</t>
  </si>
  <si>
    <t>12:20 62:79</t>
  </si>
  <si>
    <t>71:61</t>
  </si>
  <si>
    <t>17:15 71:61</t>
  </si>
  <si>
    <t>15:17 61:71</t>
  </si>
  <si>
    <t>21:11</t>
  </si>
  <si>
    <t>80:60</t>
  </si>
  <si>
    <t>21:11 80:60</t>
  </si>
  <si>
    <t>11:21 60:80</t>
  </si>
  <si>
    <t>80:69</t>
  </si>
  <si>
    <t>19:13 80:69</t>
  </si>
  <si>
    <t>13:19 69:80</t>
  </si>
  <si>
    <t>79:47</t>
  </si>
  <si>
    <t>25:7 79:47</t>
  </si>
  <si>
    <t>7:25 47:79</t>
  </si>
  <si>
    <t>89:77</t>
  </si>
  <si>
    <t>17:15 89:77</t>
  </si>
  <si>
    <t>15:17 77:89</t>
  </si>
  <si>
    <t>6:26</t>
  </si>
  <si>
    <t>58:92</t>
  </si>
  <si>
    <t>6:26 58:92</t>
  </si>
  <si>
    <t>26:6 92:58</t>
  </si>
  <si>
    <t>53:60</t>
  </si>
  <si>
    <t>17:15 53:60</t>
  </si>
  <si>
    <t>15:17 60:53</t>
  </si>
  <si>
    <t>9:23</t>
  </si>
  <si>
    <t>62:91</t>
  </si>
  <si>
    <t>9:23 62:91</t>
  </si>
  <si>
    <t>23:9 91:62</t>
  </si>
  <si>
    <t>79:73</t>
  </si>
  <si>
    <t>18:14 79:73</t>
  </si>
  <si>
    <t>14:18 73:79</t>
  </si>
  <si>
    <t>69:78</t>
  </si>
  <si>
    <t>15:17 69:78</t>
  </si>
  <si>
    <t>17:15 78:69</t>
  </si>
  <si>
    <t>10:22</t>
  </si>
  <si>
    <t>61:74</t>
  </si>
  <si>
    <t>10:22 61:74</t>
  </si>
  <si>
    <t>22:10 74:61</t>
  </si>
  <si>
    <t>47:78</t>
  </si>
  <si>
    <t>9:23 47:78</t>
  </si>
  <si>
    <t>23:9 78:47</t>
  </si>
  <si>
    <t>HAUTZINGER, Martin</t>
  </si>
  <si>
    <t>74:97</t>
  </si>
  <si>
    <t>6:26 74:97</t>
  </si>
  <si>
    <t>26:6 97:74</t>
  </si>
  <si>
    <t>22:10</t>
  </si>
  <si>
    <t>78:61</t>
  </si>
  <si>
    <t>22:10 78:61</t>
  </si>
  <si>
    <t>10:22 61:78</t>
  </si>
  <si>
    <t>42:63</t>
  </si>
  <si>
    <t>12:20 42:63</t>
  </si>
  <si>
    <t>20:12 63:42</t>
  </si>
  <si>
    <t>2:30</t>
  </si>
  <si>
    <t>40:96</t>
  </si>
  <si>
    <t>2:30 40:96</t>
  </si>
  <si>
    <t>30:2 96:40</t>
  </si>
  <si>
    <t>5:27</t>
  </si>
  <si>
    <t>53:90</t>
  </si>
  <si>
    <t>5:27 53:90</t>
  </si>
  <si>
    <t>27:5 90:53</t>
  </si>
  <si>
    <t>14:18</t>
  </si>
  <si>
    <t>70:69</t>
  </si>
  <si>
    <t>14:18 70:69</t>
  </si>
  <si>
    <t>18:14 69:70</t>
  </si>
  <si>
    <t>86:62</t>
  </si>
  <si>
    <t>20:12 86:62</t>
  </si>
  <si>
    <t>12:20 62:86</t>
  </si>
  <si>
    <t>6 N.N.</t>
  </si>
  <si>
    <t>64:46</t>
  </si>
  <si>
    <t>21:11 64:46</t>
  </si>
  <si>
    <t>11:21 46:64</t>
  </si>
  <si>
    <t>24:8</t>
  </si>
  <si>
    <t>63:29</t>
  </si>
  <si>
    <t>24:8 63:29</t>
  </si>
  <si>
    <t>8:24 29:63</t>
  </si>
  <si>
    <t>13:19 63:61</t>
  </si>
  <si>
    <t>19:13 61:63</t>
  </si>
  <si>
    <t>60:78</t>
  </si>
  <si>
    <t>15:17 60:78</t>
  </si>
  <si>
    <t>17:15 78:60</t>
  </si>
  <si>
    <t>53:63</t>
  </si>
  <si>
    <t>14:18 53:63</t>
  </si>
  <si>
    <t>18:14 63:53</t>
  </si>
  <si>
    <t>64:69</t>
  </si>
  <si>
    <t>15:17 64:69</t>
  </si>
  <si>
    <t>17:15 69:64</t>
  </si>
  <si>
    <t>65:88</t>
  </si>
  <si>
    <t>10:22 65:88</t>
  </si>
  <si>
    <t>22:10 88:65</t>
  </si>
  <si>
    <t>1 N.N.</t>
  </si>
  <si>
    <t>2 N.N.</t>
  </si>
  <si>
    <t>3 N.N.</t>
  </si>
  <si>
    <t>4 N.N.</t>
  </si>
  <si>
    <t>5 N.N.</t>
  </si>
  <si>
    <t>7 N.N.</t>
  </si>
  <si>
    <t>8 N.N.</t>
  </si>
  <si>
    <t>32:0</t>
  </si>
  <si>
    <t>80:0</t>
  </si>
  <si>
    <t>32:0 80:0</t>
  </si>
  <si>
    <t>0:32 0:80</t>
  </si>
  <si>
    <t>BUDZYINSKI, Bernd</t>
  </si>
  <si>
    <t>HANDRICK, Klaus</t>
  </si>
  <si>
    <t>TKC Preußen Waltrop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</si>
</sst>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96" formatCode="00000"/>
  </numFmts>
  <fonts count="47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0" borderId="0"/>
    <xf numFmtId="0" fontId="45" fillId="0" borderId="0"/>
    <xf numFmtId="0" fontId="22" fillId="0" borderId="0"/>
  </cellStyleXfs>
  <cellXfs count="4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1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0" fontId="15" fillId="0" borderId="2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0" fillId="0" borderId="0" xfId="0" applyNumberFormat="1"/>
    <xf numFmtId="2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right"/>
    </xf>
    <xf numFmtId="0" fontId="11" fillId="0" borderId="0" xfId="0" applyFont="1" applyFill="1"/>
    <xf numFmtId="0" fontId="0" fillId="0" borderId="0" xfId="0" applyBorder="1" applyAlignment="1"/>
    <xf numFmtId="0" fontId="15" fillId="0" borderId="3" xfId="0" applyFont="1" applyBorder="1" applyAlignme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/>
    <xf numFmtId="0" fontId="1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5"/>
    <xf numFmtId="0" fontId="22" fillId="0" borderId="0" xfId="5" applyAlignment="1">
      <alignment horizontal="center"/>
    </xf>
    <xf numFmtId="0" fontId="22" fillId="0" borderId="0" xfId="5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14" fillId="0" borderId="5" xfId="5" applyFont="1" applyBorder="1" applyAlignment="1">
      <alignment horizontal="center" vertical="center"/>
    </xf>
    <xf numFmtId="0" fontId="2" fillId="0" borderId="5" xfId="5" applyFont="1" applyBorder="1"/>
    <xf numFmtId="0" fontId="2" fillId="0" borderId="6" xfId="5" applyFont="1" applyBorder="1"/>
    <xf numFmtId="0" fontId="2" fillId="0" borderId="0" xfId="5" applyFont="1"/>
    <xf numFmtId="0" fontId="2" fillId="0" borderId="5" xfId="5" applyFont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0" borderId="3" xfId="5" applyFont="1" applyBorder="1"/>
    <xf numFmtId="0" fontId="15" fillId="0" borderId="3" xfId="5" applyFont="1" applyBorder="1" applyAlignment="1">
      <alignment horizontal="left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0" xfId="5" applyFont="1"/>
    <xf numFmtId="0" fontId="15" fillId="0" borderId="2" xfId="5" applyFont="1" applyBorder="1"/>
    <xf numFmtId="0" fontId="15" fillId="0" borderId="3" xfId="5" applyFont="1" applyBorder="1" applyAlignment="1">
      <alignment horizontal="center"/>
    </xf>
    <xf numFmtId="0" fontId="11" fillId="0" borderId="0" xfId="5" applyFont="1"/>
    <xf numFmtId="0" fontId="8" fillId="0" borderId="0" xfId="5" applyFont="1" applyAlignment="1">
      <alignment horizontal="center" vertical="center"/>
    </xf>
    <xf numFmtId="1" fontId="22" fillId="0" borderId="0" xfId="5" applyNumberFormat="1" applyAlignment="1">
      <alignment horizontal="center"/>
    </xf>
    <xf numFmtId="186" fontId="22" fillId="0" borderId="0" xfId="5" applyNumberFormat="1"/>
    <xf numFmtId="0" fontId="2" fillId="0" borderId="0" xfId="5" applyFont="1" applyBorder="1"/>
    <xf numFmtId="0" fontId="2" fillId="0" borderId="5" xfId="5" applyFont="1" applyBorder="1" applyAlignment="1">
      <alignment horizontal="right"/>
    </xf>
    <xf numFmtId="0" fontId="15" fillId="0" borderId="0" xfId="5" applyFont="1" applyBorder="1" applyAlignment="1">
      <alignment horizontal="center" vertical="center"/>
    </xf>
    <xf numFmtId="0" fontId="25" fillId="0" borderId="0" xfId="5" applyFont="1"/>
    <xf numFmtId="186" fontId="22" fillId="0" borderId="0" xfId="5" applyNumberFormat="1" applyAlignment="1">
      <alignment horizontal="right"/>
    </xf>
    <xf numFmtId="0" fontId="1" fillId="0" borderId="5" xfId="5" applyFont="1" applyBorder="1"/>
    <xf numFmtId="0" fontId="1" fillId="0" borderId="6" xfId="5" applyFont="1" applyBorder="1"/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/>
    <xf numFmtId="49" fontId="30" fillId="0" borderId="0" xfId="0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0" fillId="0" borderId="0" xfId="0" applyNumberFormat="1" applyFont="1"/>
    <xf numFmtId="49" fontId="28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2" fillId="0" borderId="0" xfId="7" applyNumberFormat="1" applyAlignment="1">
      <alignment horizontal="center"/>
    </xf>
    <xf numFmtId="0" fontId="22" fillId="0" borderId="0" xfId="7" applyAlignment="1">
      <alignment horizontal="center"/>
    </xf>
    <xf numFmtId="0" fontId="22" fillId="0" borderId="0" xfId="7"/>
    <xf numFmtId="0" fontId="22" fillId="0" borderId="8" xfId="7" applyBorder="1" applyAlignment="1">
      <alignment horizontal="center" textRotation="90"/>
    </xf>
    <xf numFmtId="49" fontId="22" fillId="0" borderId="0" xfId="7" applyNumberFormat="1" applyAlignment="1">
      <alignment horizontal="center"/>
    </xf>
    <xf numFmtId="0" fontId="22" fillId="0" borderId="8" xfId="7" applyBorder="1" applyAlignment="1">
      <alignment horizontal="right" vertical="center"/>
    </xf>
    <xf numFmtId="0" fontId="31" fillId="2" borderId="8" xfId="7" applyFont="1" applyFill="1" applyBorder="1" applyAlignment="1">
      <alignment horizontal="center" vertical="center"/>
    </xf>
    <xf numFmtId="0" fontId="22" fillId="2" borderId="8" xfId="7" applyFill="1" applyBorder="1" applyAlignment="1">
      <alignment horizontal="center" vertical="center"/>
    </xf>
    <xf numFmtId="0" fontId="22" fillId="3" borderId="8" xfId="7" applyFill="1" applyBorder="1"/>
    <xf numFmtId="0" fontId="22" fillId="0" borderId="0" xfId="7" applyFont="1" applyAlignment="1">
      <alignment horizontal="center"/>
    </xf>
    <xf numFmtId="0" fontId="22" fillId="0" borderId="0" xfId="7" applyFont="1"/>
    <xf numFmtId="0" fontId="32" fillId="0" borderId="0" xfId="7" applyFont="1" applyAlignment="1">
      <alignment horizontal="center" vertical="center" wrapText="1"/>
    </xf>
    <xf numFmtId="0" fontId="33" fillId="0" borderId="0" xfId="7" applyFont="1"/>
    <xf numFmtId="0" fontId="34" fillId="0" borderId="9" xfId="7" applyFont="1" applyBorder="1" applyAlignment="1">
      <alignment vertical="center" textRotation="90"/>
    </xf>
    <xf numFmtId="0" fontId="34" fillId="0" borderId="10" xfId="7" applyFont="1" applyBorder="1" applyAlignment="1">
      <alignment vertical="center"/>
    </xf>
    <xf numFmtId="186" fontId="15" fillId="0" borderId="3" xfId="5" applyNumberFormat="1" applyFont="1" applyBorder="1" applyAlignment="1">
      <alignment horizontal="center"/>
    </xf>
    <xf numFmtId="186" fontId="2" fillId="0" borderId="7" xfId="5" applyNumberFormat="1" applyFont="1" applyBorder="1"/>
    <xf numFmtId="186" fontId="15" fillId="0" borderId="2" xfId="5" applyNumberFormat="1" applyFont="1" applyBorder="1" applyAlignment="1">
      <alignment horizontal="center"/>
    </xf>
    <xf numFmtId="186" fontId="15" fillId="0" borderId="3" xfId="5" applyNumberFormat="1" applyFont="1" applyBorder="1"/>
    <xf numFmtId="186" fontId="2" fillId="0" borderId="5" xfId="5" applyNumberFormat="1" applyFont="1" applyBorder="1"/>
    <xf numFmtId="186" fontId="15" fillId="0" borderId="4" xfId="5" applyNumberFormat="1" applyFont="1" applyBorder="1"/>
    <xf numFmtId="186" fontId="2" fillId="0" borderId="6" xfId="5" applyNumberFormat="1" applyFont="1" applyBorder="1"/>
    <xf numFmtId="0" fontId="0" fillId="0" borderId="11" xfId="0" applyBorder="1"/>
    <xf numFmtId="0" fontId="36" fillId="0" borderId="12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/>
    </xf>
    <xf numFmtId="0" fontId="0" fillId="0" borderId="14" xfId="0" applyBorder="1"/>
    <xf numFmtId="0" fontId="38" fillId="0" borderId="0" xfId="0" applyFont="1" applyBorder="1" applyAlignment="1">
      <alignment horizontal="centerContinuous" vertical="center"/>
    </xf>
    <xf numFmtId="0" fontId="37" fillId="0" borderId="15" xfId="0" applyFont="1" applyBorder="1" applyAlignment="1">
      <alignment horizontal="centerContinuous"/>
    </xf>
    <xf numFmtId="0" fontId="37" fillId="0" borderId="14" xfId="0" applyFont="1" applyBorder="1" applyAlignment="1"/>
    <xf numFmtId="0" fontId="39" fillId="0" borderId="0" xfId="0" applyFont="1" applyBorder="1" applyAlignment="1">
      <alignment horizontal="centerContinuous"/>
    </xf>
    <xf numFmtId="0" fontId="40" fillId="0" borderId="15" xfId="0" applyFont="1" applyBorder="1" applyAlignment="1">
      <alignment horizontal="centerContinuous"/>
    </xf>
    <xf numFmtId="0" fontId="39" fillId="0" borderId="14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9" fillId="0" borderId="1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35" fillId="0" borderId="0" xfId="2" applyBorder="1" applyAlignment="1" applyProtection="1">
      <alignment horizontal="centerContinuous"/>
    </xf>
    <xf numFmtId="0" fontId="10" fillId="0" borderId="16" xfId="0" applyFont="1" applyBorder="1" applyAlignment="1">
      <alignment horizontal="center"/>
    </xf>
    <xf numFmtId="0" fontId="35" fillId="0" borderId="17" xfId="2" applyBorder="1" applyAlignment="1" applyProtection="1">
      <alignment horizontal="centerContinuous"/>
    </xf>
    <xf numFmtId="0" fontId="10" fillId="0" borderId="18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37" fillId="0" borderId="14" xfId="0" applyFont="1" applyBorder="1"/>
    <xf numFmtId="0" fontId="37" fillId="0" borderId="0" xfId="0" applyFont="1" applyBorder="1"/>
    <xf numFmtId="0" fontId="37" fillId="0" borderId="15" xfId="0" applyFont="1" applyBorder="1"/>
    <xf numFmtId="0" fontId="40" fillId="0" borderId="0" xfId="0" applyFont="1" applyBorder="1"/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/>
    <xf numFmtId="0" fontId="39" fillId="0" borderId="0" xfId="0" applyFont="1" applyBorder="1"/>
    <xf numFmtId="0" fontId="39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9" fillId="0" borderId="19" xfId="0" applyFont="1" applyBorder="1"/>
    <xf numFmtId="0" fontId="9" fillId="3" borderId="20" xfId="0" applyFont="1" applyFill="1" applyBorder="1"/>
    <xf numFmtId="0" fontId="9" fillId="0" borderId="21" xfId="0" applyFont="1" applyBorder="1"/>
    <xf numFmtId="0" fontId="42" fillId="4" borderId="22" xfId="0" applyNumberFormat="1" applyFont="1" applyFill="1" applyBorder="1" applyAlignment="1" applyProtection="1">
      <alignment vertical="center"/>
      <protection locked="0"/>
    </xf>
    <xf numFmtId="0" fontId="23" fillId="3" borderId="23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3" fillId="4" borderId="22" xfId="0" applyNumberFormat="1" applyFont="1" applyFill="1" applyBorder="1" applyAlignment="1" applyProtection="1">
      <alignment vertical="center"/>
      <protection locked="0"/>
    </xf>
    <xf numFmtId="0" fontId="43" fillId="4" borderId="24" xfId="0" applyNumberFormat="1" applyFont="1" applyFill="1" applyBorder="1" applyAlignment="1" applyProtection="1">
      <alignment vertical="center"/>
      <protection locked="0"/>
    </xf>
    <xf numFmtId="0" fontId="23" fillId="3" borderId="25" xfId="0" applyNumberFormat="1" applyFont="1" applyFill="1" applyBorder="1" applyAlignment="1" applyProtection="1">
      <alignment vertical="center"/>
      <protection locked="0"/>
    </xf>
    <xf numFmtId="0" fontId="23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19" fillId="0" borderId="16" xfId="3" applyBorder="1" applyAlignment="1" applyProtection="1">
      <alignment horizontal="center"/>
    </xf>
    <xf numFmtId="0" fontId="19" fillId="0" borderId="17" xfId="3" applyBorder="1" applyAlignment="1" applyProtection="1">
      <alignment horizontal="center"/>
    </xf>
    <xf numFmtId="0" fontId="19" fillId="0" borderId="18" xfId="3" applyBorder="1" applyAlignment="1" applyProtection="1">
      <alignment horizontal="center"/>
    </xf>
    <xf numFmtId="0" fontId="3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4"/>
    <xf numFmtId="0" fontId="2" fillId="3" borderId="0" xfId="4" applyFill="1"/>
    <xf numFmtId="0" fontId="2" fillId="0" borderId="0" xfId="4" applyAlignment="1"/>
    <xf numFmtId="0" fontId="2" fillId="3" borderId="0" xfId="4" applyFill="1" applyProtection="1"/>
    <xf numFmtId="0" fontId="2" fillId="3" borderId="0" xfId="4" applyFill="1" applyBorder="1" applyAlignment="1" applyProtection="1">
      <alignment horizontal="center"/>
    </xf>
    <xf numFmtId="0" fontId="2" fillId="3" borderId="0" xfId="4" applyFill="1" applyAlignment="1" applyProtection="1"/>
    <xf numFmtId="0" fontId="2" fillId="0" borderId="0" xfId="4" applyBorder="1"/>
    <xf numFmtId="0" fontId="2" fillId="3" borderId="0" xfId="4" applyFill="1" applyBorder="1" applyProtection="1"/>
    <xf numFmtId="0" fontId="2" fillId="3" borderId="0" xfId="4" applyFill="1" applyBorder="1" applyAlignment="1" applyProtection="1"/>
    <xf numFmtId="0" fontId="7" fillId="3" borderId="0" xfId="4" applyFont="1" applyFill="1" applyProtection="1"/>
    <xf numFmtId="0" fontId="7" fillId="3" borderId="0" xfId="4" applyFont="1" applyFill="1" applyAlignment="1" applyProtection="1"/>
    <xf numFmtId="0" fontId="2" fillId="0" borderId="0" xfId="4" applyAlignment="1">
      <alignment vertical="center"/>
    </xf>
    <xf numFmtId="0" fontId="2" fillId="3" borderId="0" xfId="4" applyFill="1" applyAlignment="1" applyProtection="1">
      <alignment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center" vertical="center"/>
    </xf>
    <xf numFmtId="0" fontId="2" fillId="3" borderId="0" xfId="4" applyFill="1" applyBorder="1" applyAlignment="1" applyProtection="1">
      <alignment horizontal="center" vertical="center"/>
    </xf>
    <xf numFmtId="0" fontId="2" fillId="3" borderId="4" xfId="4" applyFill="1" applyBorder="1" applyAlignment="1" applyProtection="1">
      <alignment vertical="center"/>
    </xf>
    <xf numFmtId="0" fontId="2" fillId="3" borderId="3" xfId="4" applyFill="1" applyBorder="1" applyAlignment="1" applyProtection="1">
      <alignment vertical="center"/>
    </xf>
    <xf numFmtId="0" fontId="3" fillId="3" borderId="4" xfId="4" applyFont="1" applyFill="1" applyBorder="1" applyAlignment="1" applyProtection="1">
      <alignment horizontal="left" vertical="center"/>
    </xf>
    <xf numFmtId="0" fontId="3" fillId="3" borderId="3" xfId="4" applyFont="1" applyFill="1" applyBorder="1" applyAlignment="1" applyProtection="1">
      <alignment horizontal="left" vertical="center"/>
    </xf>
    <xf numFmtId="0" fontId="3" fillId="3" borderId="2" xfId="4" applyFont="1" applyFill="1" applyBorder="1" applyAlignment="1" applyProtection="1">
      <alignment horizontal="left" vertical="center"/>
    </xf>
    <xf numFmtId="0" fontId="2" fillId="3" borderId="2" xfId="4" applyFont="1" applyFill="1" applyBorder="1" applyAlignment="1" applyProtection="1">
      <alignment horizontal="left"/>
    </xf>
    <xf numFmtId="0" fontId="3" fillId="3" borderId="3" xfId="4" applyFont="1" applyFill="1" applyBorder="1" applyAlignment="1" applyProtection="1">
      <alignment horizontal="center" vertical="center"/>
    </xf>
    <xf numFmtId="0" fontId="2" fillId="3" borderId="2" xfId="4" applyFont="1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center" vertical="center"/>
    </xf>
    <xf numFmtId="0" fontId="2" fillId="3" borderId="2" xfId="4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left"/>
    </xf>
    <xf numFmtId="0" fontId="5" fillId="3" borderId="1" xfId="4" applyFont="1" applyFill="1" applyBorder="1" applyAlignment="1" applyProtection="1">
      <alignment horizontal="right"/>
    </xf>
    <xf numFmtId="0" fontId="2" fillId="3" borderId="0" xfId="4" applyFill="1" applyAlignment="1" applyProtection="1">
      <alignment horizontal="center"/>
    </xf>
    <xf numFmtId="0" fontId="2" fillId="3" borderId="1" xfId="4" applyFill="1" applyBorder="1" applyAlignment="1" applyProtection="1">
      <alignment horizontal="left"/>
    </xf>
    <xf numFmtId="0" fontId="2" fillId="3" borderId="0" xfId="4" applyFont="1" applyFill="1" applyAlignment="1" applyProtection="1"/>
    <xf numFmtId="0" fontId="2" fillId="5" borderId="0" xfId="4" applyFill="1" applyProtection="1"/>
    <xf numFmtId="0" fontId="2" fillId="5" borderId="0" xfId="4" applyFill="1" applyAlignment="1" applyProtection="1"/>
    <xf numFmtId="0" fontId="2" fillId="5" borderId="0" xfId="4" applyFill="1" applyBorder="1" applyAlignment="1" applyProtection="1"/>
    <xf numFmtId="0" fontId="2" fillId="5" borderId="0" xfId="4" applyFill="1" applyBorder="1" applyProtection="1"/>
    <xf numFmtId="0" fontId="2" fillId="5" borderId="1" xfId="4" applyFill="1" applyBorder="1" applyAlignment="1" applyProtection="1"/>
    <xf numFmtId="0" fontId="2" fillId="5" borderId="1" xfId="4" applyFill="1" applyBorder="1" applyProtection="1"/>
    <xf numFmtId="0" fontId="2" fillId="5" borderId="0" xfId="4" applyFill="1" applyBorder="1" applyAlignment="1" applyProtection="1">
      <alignment horizontal="left"/>
    </xf>
    <xf numFmtId="0" fontId="2" fillId="5" borderId="0" xfId="4" applyFont="1" applyFill="1" applyProtection="1"/>
    <xf numFmtId="0" fontId="2" fillId="5" borderId="0" xfId="4" applyFont="1" applyFill="1" applyAlignment="1" applyProtection="1"/>
    <xf numFmtId="0" fontId="16" fillId="5" borderId="0" xfId="4" applyFont="1" applyFill="1" applyBorder="1" applyProtection="1"/>
    <xf numFmtId="0" fontId="3" fillId="0" borderId="0" xfId="4" applyFont="1" applyAlignment="1">
      <alignment horizontal="center" vertical="center"/>
    </xf>
    <xf numFmtId="0" fontId="3" fillId="5" borderId="0" xfId="4" applyFont="1" applyFill="1" applyAlignment="1" applyProtection="1">
      <alignment horizontal="center" vertical="center"/>
    </xf>
    <xf numFmtId="0" fontId="3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Border="1" applyAlignment="1" applyProtection="1">
      <alignment horizontal="center" vertical="center"/>
    </xf>
    <xf numFmtId="0" fontId="2" fillId="5" borderId="0" xfId="4" applyFill="1" applyBorder="1" applyAlignment="1" applyProtection="1">
      <alignment horizontal="center"/>
    </xf>
    <xf numFmtId="0" fontId="2" fillId="5" borderId="0" xfId="4" applyFill="1" applyAlignment="1" applyProtection="1">
      <alignment horizontal="center"/>
    </xf>
    <xf numFmtId="0" fontId="3" fillId="5" borderId="0" xfId="4" applyFont="1" applyFill="1" applyBorder="1" applyAlignment="1" applyProtection="1">
      <alignment horizontal="left"/>
    </xf>
    <xf numFmtId="0" fontId="2" fillId="5" borderId="1" xfId="4" applyFont="1" applyFill="1" applyBorder="1" applyAlignment="1" applyProtection="1"/>
    <xf numFmtId="0" fontId="10" fillId="3" borderId="26" xfId="0" applyNumberFormat="1" applyFont="1" applyFill="1" applyBorder="1" applyAlignment="1" applyProtection="1">
      <alignment vertical="center"/>
      <protection locked="0"/>
    </xf>
    <xf numFmtId="0" fontId="10" fillId="3" borderId="23" xfId="0" applyNumberFormat="1" applyFont="1" applyFill="1" applyBorder="1" applyAlignment="1" applyProtection="1">
      <alignment vertical="center"/>
      <protection locked="0"/>
    </xf>
    <xf numFmtId="0" fontId="10" fillId="3" borderId="22" xfId="0" applyNumberFormat="1" applyFont="1" applyFill="1" applyBorder="1" applyAlignment="1" applyProtection="1">
      <alignment vertical="center"/>
      <protection locked="0"/>
    </xf>
    <xf numFmtId="0" fontId="10" fillId="3" borderId="25" xfId="0" applyNumberFormat="1" applyFont="1" applyFill="1" applyBorder="1" applyAlignment="1" applyProtection="1">
      <alignment vertical="center"/>
      <protection locked="0"/>
    </xf>
    <xf numFmtId="196" fontId="42" fillId="0" borderId="22" xfId="0" applyNumberFormat="1" applyFont="1" applyFill="1" applyBorder="1" applyAlignment="1" applyProtection="1">
      <alignment vertical="top"/>
      <protection locked="0"/>
    </xf>
    <xf numFmtId="0" fontId="42" fillId="4" borderId="27" xfId="0" applyNumberFormat="1" applyFont="1" applyFill="1" applyBorder="1" applyAlignment="1" applyProtection="1">
      <alignment vertical="center"/>
      <protection locked="0"/>
    </xf>
    <xf numFmtId="0" fontId="43" fillId="0" borderId="22" xfId="0" applyNumberFormat="1" applyFont="1" applyFill="1" applyBorder="1" applyAlignment="1" applyProtection="1">
      <alignment vertical="center"/>
      <protection locked="0"/>
    </xf>
    <xf numFmtId="0" fontId="10" fillId="3" borderId="27" xfId="0" applyNumberFormat="1" applyFont="1" applyFill="1" applyBorder="1" applyAlignment="1" applyProtection="1">
      <alignment vertical="center"/>
      <protection locked="0"/>
    </xf>
    <xf numFmtId="0" fontId="42" fillId="0" borderId="27" xfId="0" applyNumberFormat="1" applyFont="1" applyFill="1" applyBorder="1" applyAlignment="1" applyProtection="1">
      <alignment vertical="center"/>
      <protection locked="0"/>
    </xf>
    <xf numFmtId="0" fontId="10" fillId="3" borderId="24" xfId="0" applyNumberFormat="1" applyFont="1" applyFill="1" applyBorder="1" applyAlignment="1" applyProtection="1">
      <alignment vertical="center"/>
      <protection locked="0"/>
    </xf>
    <xf numFmtId="0" fontId="43" fillId="0" borderId="24" xfId="0" applyNumberFormat="1" applyFont="1" applyFill="1" applyBorder="1" applyAlignment="1" applyProtection="1">
      <alignment vertical="center"/>
      <protection locked="0"/>
    </xf>
    <xf numFmtId="0" fontId="35" fillId="0" borderId="24" xfId="1" applyNumberForma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left"/>
    </xf>
    <xf numFmtId="49" fontId="29" fillId="0" borderId="28" xfId="0" applyNumberFormat="1" applyFont="1" applyFill="1" applyBorder="1" applyAlignment="1">
      <alignment horizontal="left"/>
    </xf>
    <xf numFmtId="49" fontId="29" fillId="0" borderId="10" xfId="0" applyNumberFormat="1" applyFont="1" applyFill="1" applyBorder="1"/>
    <xf numFmtId="49" fontId="29" fillId="0" borderId="9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0" fontId="22" fillId="3" borderId="8" xfId="7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left"/>
    </xf>
    <xf numFmtId="49" fontId="30" fillId="0" borderId="10" xfId="0" applyNumberFormat="1" applyFont="1" applyFill="1" applyBorder="1"/>
    <xf numFmtId="49" fontId="30" fillId="0" borderId="28" xfId="0" applyNumberFormat="1" applyFont="1" applyFill="1" applyBorder="1" applyAlignment="1">
      <alignment horizontal="center"/>
    </xf>
    <xf numFmtId="49" fontId="30" fillId="0" borderId="28" xfId="0" applyNumberFormat="1" applyFont="1" applyBorder="1" applyAlignment="1">
      <alignment horizontal="left"/>
    </xf>
    <xf numFmtId="49" fontId="30" fillId="0" borderId="10" xfId="0" applyNumberFormat="1" applyFont="1" applyBorder="1"/>
    <xf numFmtId="49" fontId="30" fillId="0" borderId="28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30" fillId="0" borderId="29" xfId="0" applyNumberFormat="1" applyFont="1" applyFill="1" applyBorder="1" applyAlignment="1">
      <alignment horizontal="left"/>
    </xf>
    <xf numFmtId="49" fontId="30" fillId="0" borderId="30" xfId="0" applyNumberFormat="1" applyFont="1" applyFill="1" applyBorder="1"/>
    <xf numFmtId="49" fontId="30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32" xfId="0" applyNumberFormat="1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left"/>
    </xf>
    <xf numFmtId="49" fontId="27" fillId="0" borderId="9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6" fillId="0" borderId="34" xfId="0" applyNumberFormat="1" applyFont="1" applyFill="1" applyBorder="1" applyAlignment="1">
      <alignment horizontal="left"/>
    </xf>
    <xf numFmtId="49" fontId="26" fillId="0" borderId="35" xfId="0" applyNumberFormat="1" applyFont="1" applyFill="1" applyBorder="1"/>
    <xf numFmtId="49" fontId="11" fillId="0" borderId="5" xfId="0" applyNumberFormat="1" applyFont="1" applyFill="1" applyBorder="1" applyAlignment="1">
      <alignment horizontal="center"/>
    </xf>
    <xf numFmtId="49" fontId="26" fillId="0" borderId="5" xfId="0" applyNumberFormat="1" applyFont="1" applyFill="1" applyBorder="1"/>
    <xf numFmtId="49" fontId="26" fillId="0" borderId="34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left"/>
    </xf>
    <xf numFmtId="49" fontId="30" fillId="0" borderId="10" xfId="0" applyNumberFormat="1" applyFont="1" applyFill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29" fillId="0" borderId="10" xfId="0" applyNumberFormat="1" applyFont="1" applyFill="1" applyBorder="1" applyAlignment="1">
      <alignment horizontal="left"/>
    </xf>
    <xf numFmtId="49" fontId="30" fillId="0" borderId="30" xfId="0" applyNumberFormat="1" applyFont="1" applyFill="1" applyBorder="1" applyAlignment="1">
      <alignment horizontal="left"/>
    </xf>
    <xf numFmtId="0" fontId="26" fillId="0" borderId="36" xfId="0" applyFont="1" applyBorder="1" applyAlignment="1">
      <alignment horizontal="center"/>
    </xf>
    <xf numFmtId="49" fontId="30" fillId="0" borderId="29" xfId="0" applyNumberFormat="1" applyFont="1" applyBorder="1" applyAlignment="1">
      <alignment horizontal="left"/>
    </xf>
    <xf numFmtId="49" fontId="30" fillId="0" borderId="30" xfId="0" applyNumberFormat="1" applyFont="1" applyBorder="1"/>
    <xf numFmtId="49" fontId="30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49" fontId="30" fillId="0" borderId="3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30" fillId="0" borderId="9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/>
    </xf>
    <xf numFmtId="49" fontId="26" fillId="0" borderId="35" xfId="0" applyNumberFormat="1" applyFont="1" applyBorder="1"/>
    <xf numFmtId="49" fontId="11" fillId="0" borderId="5" xfId="0" applyNumberFormat="1" applyFont="1" applyBorder="1" applyAlignment="1">
      <alignment horizontal="center"/>
    </xf>
    <xf numFmtId="49" fontId="26" fillId="0" borderId="5" xfId="0" applyNumberFormat="1" applyFont="1" applyBorder="1"/>
    <xf numFmtId="49" fontId="26" fillId="0" borderId="3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14" fontId="30" fillId="0" borderId="37" xfId="0" applyNumberFormat="1" applyFont="1" applyBorder="1" applyAlignment="1">
      <alignment horizontal="center"/>
    </xf>
    <xf numFmtId="0" fontId="22" fillId="4" borderId="8" xfId="7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38" xfId="5" applyNumberFormat="1" applyBorder="1" applyAlignment="1">
      <alignment horizontal="center"/>
    </xf>
    <xf numFmtId="0" fontId="22" fillId="0" borderId="38" xfId="5" applyBorder="1"/>
    <xf numFmtId="0" fontId="22" fillId="0" borderId="38" xfId="5" applyBorder="1" applyAlignment="1">
      <alignment horizontal="center"/>
    </xf>
    <xf numFmtId="186" fontId="22" fillId="0" borderId="38" xfId="5" applyNumberFormat="1" applyBorder="1"/>
    <xf numFmtId="186" fontId="22" fillId="0" borderId="38" xfId="5" applyNumberFormat="1" applyBorder="1" applyAlignment="1">
      <alignment horizontal="right"/>
    </xf>
    <xf numFmtId="1" fontId="22" fillId="6" borderId="0" xfId="5" applyNumberFormat="1" applyFont="1" applyFill="1" applyAlignment="1">
      <alignment horizontal="center"/>
    </xf>
    <xf numFmtId="0" fontId="22" fillId="6" borderId="0" xfId="5" applyFont="1" applyFill="1"/>
    <xf numFmtId="0" fontId="22" fillId="6" borderId="0" xfId="5" applyFont="1" applyFill="1" applyAlignment="1">
      <alignment horizontal="center"/>
    </xf>
    <xf numFmtId="186" fontId="22" fillId="6" borderId="0" xfId="5" applyNumberFormat="1" applyFont="1" applyFill="1"/>
    <xf numFmtId="186" fontId="22" fillId="6" borderId="0" xfId="5" applyNumberFormat="1" applyFont="1" applyFill="1" applyAlignment="1">
      <alignment horizontal="right"/>
    </xf>
    <xf numFmtId="1" fontId="11" fillId="0" borderId="0" xfId="0" applyNumberFormat="1" applyFont="1" applyBorder="1" applyAlignment="1">
      <alignment horizontal="center"/>
    </xf>
    <xf numFmtId="14" fontId="30" fillId="0" borderId="39" xfId="0" applyNumberFormat="1" applyFont="1" applyBorder="1" applyAlignment="1">
      <alignment horizontal="center"/>
    </xf>
    <xf numFmtId="14" fontId="28" fillId="0" borderId="40" xfId="0" applyNumberFormat="1" applyFont="1" applyBorder="1" applyAlignment="1">
      <alignment horizontal="center"/>
    </xf>
    <xf numFmtId="14" fontId="30" fillId="0" borderId="40" xfId="0" applyNumberFormat="1" applyFont="1" applyBorder="1" applyAlignment="1">
      <alignment horizontal="center"/>
    </xf>
    <xf numFmtId="0" fontId="6" fillId="0" borderId="0" xfId="5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46" fillId="0" borderId="0" xfId="0" applyFont="1" applyBorder="1"/>
    <xf numFmtId="0" fontId="0" fillId="7" borderId="0" xfId="0" applyFill="1"/>
    <xf numFmtId="2" fontId="0" fillId="7" borderId="0" xfId="0" applyNumberFormat="1" applyFill="1" applyAlignment="1">
      <alignment horizontal="center"/>
    </xf>
    <xf numFmtId="186" fontId="0" fillId="7" borderId="0" xfId="0" applyNumberFormat="1" applyFill="1"/>
    <xf numFmtId="0" fontId="2" fillId="5" borderId="0" xfId="4" applyFont="1" applyFill="1" applyAlignment="1" applyProtection="1">
      <alignment horizontal="center"/>
    </xf>
    <xf numFmtId="0" fontId="2" fillId="5" borderId="1" xfId="4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/>
    </xf>
    <xf numFmtId="14" fontId="3" fillId="5" borderId="1" xfId="4" applyNumberFormat="1" applyFont="1" applyFill="1" applyBorder="1" applyAlignment="1" applyProtection="1">
      <alignment horizontal="left"/>
    </xf>
    <xf numFmtId="14" fontId="3" fillId="5" borderId="0" xfId="4" applyNumberFormat="1" applyFont="1" applyFill="1" applyBorder="1" applyAlignment="1" applyProtection="1">
      <alignment horizontal="left"/>
    </xf>
    <xf numFmtId="14" fontId="9" fillId="5" borderId="1" xfId="0" applyNumberFormat="1" applyFont="1" applyFill="1" applyBorder="1" applyAlignment="1">
      <alignment horizontal="left"/>
    </xf>
    <xf numFmtId="14" fontId="9" fillId="5" borderId="3" xfId="0" applyNumberFormat="1" applyFont="1" applyFill="1" applyBorder="1" applyAlignment="1">
      <alignment horizontal="left"/>
    </xf>
    <xf numFmtId="0" fontId="2" fillId="5" borderId="0" xfId="4" applyFill="1" applyBorder="1" applyAlignment="1" applyProtection="1">
      <alignment horizontal="center"/>
    </xf>
    <xf numFmtId="0" fontId="4" fillId="5" borderId="0" xfId="4" applyFont="1" applyFill="1" applyBorder="1" applyAlignment="1" applyProtection="1">
      <alignment horizontal="center" vertical="center"/>
    </xf>
    <xf numFmtId="0" fontId="4" fillId="5" borderId="0" xfId="4" applyFont="1" applyFill="1" applyAlignment="1" applyProtection="1">
      <alignment horizontal="center" vertical="center"/>
    </xf>
    <xf numFmtId="14" fontId="2" fillId="5" borderId="1" xfId="0" applyNumberFormat="1" applyFont="1" applyFill="1" applyBorder="1" applyAlignment="1">
      <alignment horizontal="left"/>
    </xf>
    <xf numFmtId="0" fontId="2" fillId="3" borderId="1" xfId="4" applyFill="1" applyBorder="1" applyAlignment="1" applyProtection="1">
      <alignment horizontal="lef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 wrapText="1"/>
      <protection locked="0"/>
    </xf>
    <xf numFmtId="0" fontId="6" fillId="3" borderId="3" xfId="4" applyFont="1" applyFill="1" applyBorder="1" applyAlignment="1" applyProtection="1">
      <alignment horizontal="left" vertical="center"/>
    </xf>
    <xf numFmtId="0" fontId="6" fillId="3" borderId="4" xfId="4" applyFont="1" applyFill="1" applyBorder="1" applyAlignment="1" applyProtection="1">
      <alignment horizontal="left" vertical="center"/>
    </xf>
    <xf numFmtId="0" fontId="2" fillId="3" borderId="3" xfId="4" applyFont="1" applyFill="1" applyBorder="1" applyAlignment="1" applyProtection="1">
      <alignment horizontal="left" vertical="center"/>
    </xf>
    <xf numFmtId="0" fontId="2" fillId="3" borderId="4" xfId="4" applyFont="1" applyFill="1" applyBorder="1" applyAlignment="1" applyProtection="1">
      <alignment horizontal="left" vertical="center"/>
    </xf>
    <xf numFmtId="0" fontId="2" fillId="3" borderId="3" xfId="4" applyFill="1" applyBorder="1" applyAlignment="1" applyProtection="1">
      <alignment horizontal="left" vertical="center"/>
    </xf>
    <xf numFmtId="0" fontId="2" fillId="3" borderId="4" xfId="4" applyFill="1" applyBorder="1" applyAlignment="1" applyProtection="1">
      <alignment horizontal="left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0" fontId="4" fillId="3" borderId="4" xfId="4" applyFont="1" applyFill="1" applyBorder="1" applyAlignment="1" applyProtection="1">
      <alignment horizontal="center" vertical="center"/>
    </xf>
    <xf numFmtId="0" fontId="2" fillId="3" borderId="3" xfId="4" applyFill="1" applyBorder="1" applyAlignment="1" applyProtection="1">
      <alignment horizontal="left"/>
    </xf>
    <xf numFmtId="0" fontId="2" fillId="3" borderId="4" xfId="4" applyFill="1" applyBorder="1" applyAlignment="1" applyProtection="1">
      <alignment horizontal="left"/>
    </xf>
    <xf numFmtId="1" fontId="4" fillId="3" borderId="2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right" vertical="center"/>
    </xf>
    <xf numFmtId="1" fontId="4" fillId="3" borderId="3" xfId="4" applyNumberFormat="1" applyFont="1" applyFill="1" applyBorder="1" applyAlignment="1" applyProtection="1">
      <alignment horizontal="left" vertical="center"/>
    </xf>
    <xf numFmtId="1" fontId="4" fillId="3" borderId="4" xfId="4" applyNumberFormat="1" applyFont="1" applyFill="1" applyBorder="1" applyAlignment="1" applyProtection="1">
      <alignment horizontal="left" vertical="center"/>
    </xf>
    <xf numFmtId="0" fontId="4" fillId="3" borderId="2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right" vertical="center"/>
    </xf>
    <xf numFmtId="0" fontId="4" fillId="3" borderId="3" xfId="4" applyFont="1" applyFill="1" applyBorder="1" applyAlignment="1" applyProtection="1">
      <alignment horizontal="left" vertical="center"/>
    </xf>
    <xf numFmtId="0" fontId="4" fillId="3" borderId="4" xfId="4" applyFont="1" applyFill="1" applyBorder="1" applyAlignment="1" applyProtection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4" fillId="0" borderId="7" xfId="6" applyFont="1" applyFill="1" applyBorder="1" applyAlignment="1">
      <alignment horizontal="center"/>
    </xf>
    <xf numFmtId="0" fontId="44" fillId="0" borderId="5" xfId="6" applyFont="1" applyFill="1" applyBorder="1" applyAlignment="1">
      <alignment horizontal="center"/>
    </xf>
    <xf numFmtId="0" fontId="44" fillId="0" borderId="6" xfId="6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9" fillId="0" borderId="3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8" fillId="0" borderId="7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4" fillId="0" borderId="0" xfId="5" applyFont="1" applyAlignment="1">
      <alignment horizontal="center"/>
    </xf>
  </cellXfs>
  <cellStyles count="8">
    <cellStyle name="Hyperlink_I Bundesliga Tabelle_Spielplan 06-07" xfId="1"/>
    <cellStyle name="Hyperlink_I Bundesliga Tabelle_Spielplan_Kader 06-07" xfId="2"/>
    <cellStyle name="Link" xfId="3" builtinId="8"/>
    <cellStyle name="Standard" xfId="0" builtinId="0"/>
    <cellStyle name="Standard 2" xfId="4"/>
    <cellStyle name="Standard_Druckseite" xfId="5"/>
    <cellStyle name="Standard_I_Bundesliga_Spielplan 04_05" xfId="6"/>
    <cellStyle name="Standard_Kreuz (2)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26</xdr:col>
          <xdr:colOff>0</xdr:colOff>
          <xdr:row>1</xdr:row>
          <xdr:rowOff>19050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9B75FD82-5D98-2FAB-2C90-FA99052E5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ERGEBNIS ÜBERNEHMEN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0</xdr:row>
          <xdr:rowOff>0</xdr:rowOff>
        </xdr:from>
        <xdr:to>
          <xdr:col>35</xdr:col>
          <xdr:colOff>76200</xdr:colOff>
          <xdr:row>1</xdr:row>
          <xdr:rowOff>19050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972EEB43-023A-63E1-30EB-BCF1198A9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ABBRUCH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85725</xdr:rowOff>
        </xdr:from>
        <xdr:to>
          <xdr:col>0</xdr:col>
          <xdr:colOff>1562100</xdr:colOff>
          <xdr:row>8</xdr:row>
          <xdr:rowOff>28575</xdr:rowOff>
        </xdr:to>
        <xdr:grpSp>
          <xdr:nvGrpSpPr>
            <xdr:cNvPr id="15461" name="Group 1">
              <a:extLst>
                <a:ext uri="{FF2B5EF4-FFF2-40B4-BE49-F238E27FC236}">
                  <a16:creationId xmlns:a16="http://schemas.microsoft.com/office/drawing/2014/main" id="{D2EA183E-490A-4FCE-0E89-3ACFAA11DF3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450" y="85725"/>
              <a:ext cx="1390650" cy="1524000"/>
              <a:chOff x="18" y="9"/>
              <a:chExt cx="146" cy="147"/>
            </a:xfrm>
          </xdr:grpSpPr>
          <xdr:sp macro="" textlink="">
            <xdr:nvSpPr>
              <xdr:cNvPr id="15362" name="Object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F37221A9-1F80-D9EA-099E-4A0756476EE2}"/>
                  </a:ext>
                </a:extLst>
              </xdr:cNvPr>
              <xdr:cNvSpPr/>
            </xdr:nvSpPr>
            <xdr:spPr bwMode="auto">
              <a:xfrm>
                <a:off x="54" y="9"/>
                <a:ext cx="69" cy="8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363" name="Object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EDBFCBB3-7780-D0B8-EF9D-4AB565F7F56B}"/>
                  </a:ext>
                </a:extLst>
              </xdr:cNvPr>
              <xdr:cNvSpPr/>
            </xdr:nvSpPr>
            <xdr:spPr bwMode="auto">
              <a:xfrm>
                <a:off x="18" y="100"/>
                <a:ext cx="146" cy="5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7BDD004-0F25-305D-C47E-0B9C95651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PUNKTE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447675</xdr:colOff>
          <xdr:row>0</xdr:row>
          <xdr:rowOff>0</xdr:rowOff>
        </xdr:from>
        <xdr:to>
          <xdr:col>7</xdr:col>
          <xdr:colOff>723900</xdr:colOff>
          <xdr:row>0</xdr:row>
          <xdr:rowOff>247650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1A295ACB-1555-05F5-233D-01B4E24EC9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9525</xdr:rowOff>
        </xdr:from>
        <xdr:to>
          <xdr:col>4</xdr:col>
          <xdr:colOff>323850</xdr:colOff>
          <xdr:row>0</xdr:row>
          <xdr:rowOff>266700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D2BE853-6197-136D-185E-FE776AEBF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TOREN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0</xdr:row>
          <xdr:rowOff>9525</xdr:rowOff>
        </xdr:from>
        <xdr:to>
          <xdr:col>8</xdr:col>
          <xdr:colOff>0</xdr:colOff>
          <xdr:row>0</xdr:row>
          <xdr:rowOff>266700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3515B6DE-D508-6782-AD6D-82B7F00BB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 REIHENFOLGE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142875</xdr:rowOff>
    </xdr:to>
    <xdr:sp macro="" textlink="">
      <xdr:nvSpPr>
        <xdr:cNvPr id="25036" name="AutoShape 1" descr="Eine Matrixformel, die Konstanten verwendet">
          <a:extLst>
            <a:ext uri="{FF2B5EF4-FFF2-40B4-BE49-F238E27FC236}">
              <a16:creationId xmlns:a16="http://schemas.microsoft.com/office/drawing/2014/main" id="{86391B4D-F175-5024-ADE8-110A254728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433</xdr:row>
      <xdr:rowOff>0</xdr:rowOff>
    </xdr:from>
    <xdr:to>
      <xdr:col>11</xdr:col>
      <xdr:colOff>314325</xdr:colOff>
      <xdr:row>434</xdr:row>
      <xdr:rowOff>133350</xdr:rowOff>
    </xdr:to>
    <xdr:sp macro="" textlink="">
      <xdr:nvSpPr>
        <xdr:cNvPr id="25037" name="AutoShape 1" descr="Eine Matrixformel, die Konstanten verwendet">
          <a:extLst>
            <a:ext uri="{FF2B5EF4-FFF2-40B4-BE49-F238E27FC236}">
              <a16:creationId xmlns:a16="http://schemas.microsoft.com/office/drawing/2014/main" id="{5441CFF8-12A6-5471-FD37-DCA3F754D7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42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115</xdr:row>
      <xdr:rowOff>0</xdr:rowOff>
    </xdr:from>
    <xdr:to>
      <xdr:col>11</xdr:col>
      <xdr:colOff>314325</xdr:colOff>
      <xdr:row>116</xdr:row>
      <xdr:rowOff>133350</xdr:rowOff>
    </xdr:to>
    <xdr:sp macro="" textlink="">
      <xdr:nvSpPr>
        <xdr:cNvPr id="25038" name="AutoShape 1" descr="Eine Matrixformel, die Konstanten verwendet">
          <a:extLst>
            <a:ext uri="{FF2B5EF4-FFF2-40B4-BE49-F238E27FC236}">
              <a16:creationId xmlns:a16="http://schemas.microsoft.com/office/drawing/2014/main" id="{AE20998B-94E7-71F0-42AA-6C9A66504D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935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314325</xdr:colOff>
      <xdr:row>42</xdr:row>
      <xdr:rowOff>133350</xdr:rowOff>
    </xdr:to>
    <xdr:sp macro="" textlink="">
      <xdr:nvSpPr>
        <xdr:cNvPr id="25039" name="AutoShape 1" descr="Eine Matrixformel, die Konstanten verwendet">
          <a:extLst>
            <a:ext uri="{FF2B5EF4-FFF2-40B4-BE49-F238E27FC236}">
              <a16:creationId xmlns:a16="http://schemas.microsoft.com/office/drawing/2014/main" id="{7DC343D1-75EC-8224-0EC2-F7EC2280D6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5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11</xdr:col>
      <xdr:colOff>314325</xdr:colOff>
      <xdr:row>103</xdr:row>
      <xdr:rowOff>133350</xdr:rowOff>
    </xdr:to>
    <xdr:sp macro="" textlink="">
      <xdr:nvSpPr>
        <xdr:cNvPr id="25040" name="AutoShape 1" descr="Eine Matrixformel, die Konstanten verwendet">
          <a:extLst>
            <a:ext uri="{FF2B5EF4-FFF2-40B4-BE49-F238E27FC236}">
              <a16:creationId xmlns:a16="http://schemas.microsoft.com/office/drawing/2014/main" id="{AFE91CF2-C4B0-CC8F-2DF6-340B051A6B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830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314325</xdr:colOff>
      <xdr:row>328</xdr:row>
      <xdr:rowOff>133350</xdr:rowOff>
    </xdr:to>
    <xdr:sp macro="" textlink="">
      <xdr:nvSpPr>
        <xdr:cNvPr id="25041" name="AutoShape 1" descr="Eine Matrixformel, die Konstanten verwendet">
          <a:extLst>
            <a:ext uri="{FF2B5EF4-FFF2-40B4-BE49-F238E27FC236}">
              <a16:creationId xmlns:a16="http://schemas.microsoft.com/office/drawing/2014/main" id="{3C02A5BB-F46D-BE31-39AC-595D96243B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263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248</xdr:row>
      <xdr:rowOff>0</xdr:rowOff>
    </xdr:from>
    <xdr:to>
      <xdr:col>11</xdr:col>
      <xdr:colOff>314325</xdr:colOff>
      <xdr:row>249</xdr:row>
      <xdr:rowOff>133350</xdr:rowOff>
    </xdr:to>
    <xdr:sp macro="" textlink="">
      <xdr:nvSpPr>
        <xdr:cNvPr id="25042" name="AutoShape 1" descr="Eine Matrixformel, die Konstanten verwendet">
          <a:extLst>
            <a:ext uri="{FF2B5EF4-FFF2-40B4-BE49-F238E27FC236}">
              <a16:creationId xmlns:a16="http://schemas.microsoft.com/office/drawing/2014/main" id="{285CAB33-C53F-B1D5-63C5-85CC1B4CD0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471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394</xdr:row>
      <xdr:rowOff>0</xdr:rowOff>
    </xdr:from>
    <xdr:to>
      <xdr:col>11</xdr:col>
      <xdr:colOff>314325</xdr:colOff>
      <xdr:row>395</xdr:row>
      <xdr:rowOff>133350</xdr:rowOff>
    </xdr:to>
    <xdr:sp macro="" textlink="">
      <xdr:nvSpPr>
        <xdr:cNvPr id="25043" name="AutoShape 1" descr="Eine Matrixformel, die Konstanten verwendet">
          <a:extLst>
            <a:ext uri="{FF2B5EF4-FFF2-40B4-BE49-F238E27FC236}">
              <a16:creationId xmlns:a16="http://schemas.microsoft.com/office/drawing/2014/main" id="{E4881356-7B12-2A86-6758-2F3A19C02E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112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314325</xdr:colOff>
      <xdr:row>137</xdr:row>
      <xdr:rowOff>133350</xdr:rowOff>
    </xdr:to>
    <xdr:sp macro="" textlink="">
      <xdr:nvSpPr>
        <xdr:cNvPr id="25044" name="AutoShape 1" descr="Eine Matrixformel, die Konstanten verwendet">
          <a:extLst>
            <a:ext uri="{FF2B5EF4-FFF2-40B4-BE49-F238E27FC236}">
              <a16:creationId xmlns:a16="http://schemas.microsoft.com/office/drawing/2014/main" id="{3FEC425E-03E3-F39E-DB73-11ADEDFACE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336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5045" name="AutoShape 1" descr="Eine Matrixformel, die Konstanten verwendet">
          <a:extLst>
            <a:ext uri="{FF2B5EF4-FFF2-40B4-BE49-F238E27FC236}">
              <a16:creationId xmlns:a16="http://schemas.microsoft.com/office/drawing/2014/main" id="{45C6009B-9ABA-C4B4-4714-6A1CE33DFA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227</xdr:row>
      <xdr:rowOff>0</xdr:rowOff>
    </xdr:from>
    <xdr:to>
      <xdr:col>11</xdr:col>
      <xdr:colOff>314325</xdr:colOff>
      <xdr:row>228</xdr:row>
      <xdr:rowOff>133350</xdr:rowOff>
    </xdr:to>
    <xdr:sp macro="" textlink="">
      <xdr:nvSpPr>
        <xdr:cNvPr id="25046" name="AutoShape 1" descr="Eine Matrixformel, die Konstanten verwendet">
          <a:extLst>
            <a:ext uri="{FF2B5EF4-FFF2-40B4-BE49-F238E27FC236}">
              <a16:creationId xmlns:a16="http://schemas.microsoft.com/office/drawing/2014/main" id="{9095885F-9D8E-4DF5-F079-DFDC4871DA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071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25047" name="AutoShape 1" descr="Eine Matrixformel, die Konstanten verwendet">
          <a:extLst>
            <a:ext uri="{FF2B5EF4-FFF2-40B4-BE49-F238E27FC236}">
              <a16:creationId xmlns:a16="http://schemas.microsoft.com/office/drawing/2014/main" id="{9AE93888-B340-C742-C9BC-38D914C629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314325</xdr:colOff>
      <xdr:row>149</xdr:row>
      <xdr:rowOff>133350</xdr:rowOff>
    </xdr:to>
    <xdr:sp macro="" textlink="">
      <xdr:nvSpPr>
        <xdr:cNvPr id="25048" name="AutoShape 1" descr="Eine Matrixformel, die Konstanten verwendet">
          <a:extLst>
            <a:ext uri="{FF2B5EF4-FFF2-40B4-BE49-F238E27FC236}">
              <a16:creationId xmlns:a16="http://schemas.microsoft.com/office/drawing/2014/main" id="{B1CE0806-C950-CCF0-0250-76062F96E8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279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5049" name="AutoShape 1" descr="Eine Matrixformel, die Konstanten verwendet">
          <a:extLst>
            <a:ext uri="{FF2B5EF4-FFF2-40B4-BE49-F238E27FC236}">
              <a16:creationId xmlns:a16="http://schemas.microsoft.com/office/drawing/2014/main" id="{A17C8EB4-01F9-FC0D-8A8B-9802D89AB3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237</xdr:row>
      <xdr:rowOff>0</xdr:rowOff>
    </xdr:from>
    <xdr:to>
      <xdr:col>11</xdr:col>
      <xdr:colOff>314325</xdr:colOff>
      <xdr:row>238</xdr:row>
      <xdr:rowOff>133350</xdr:rowOff>
    </xdr:to>
    <xdr:sp macro="" textlink="">
      <xdr:nvSpPr>
        <xdr:cNvPr id="25050" name="AutoShape 1" descr="Eine Matrixformel, die Konstanten verwendet">
          <a:extLst>
            <a:ext uri="{FF2B5EF4-FFF2-40B4-BE49-F238E27FC236}">
              <a16:creationId xmlns:a16="http://schemas.microsoft.com/office/drawing/2014/main" id="{03059CD8-90B3-DC7E-A4C7-4C1458DF90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690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5051" name="AutoShape 1" descr="Eine Matrixformel, die Konstanten verwendet">
          <a:extLst>
            <a:ext uri="{FF2B5EF4-FFF2-40B4-BE49-F238E27FC236}">
              <a16:creationId xmlns:a16="http://schemas.microsoft.com/office/drawing/2014/main" id="{CE9B706D-CEB4-53DE-2647-304DFB80AC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314325</xdr:colOff>
      <xdr:row>308</xdr:row>
      <xdr:rowOff>133350</xdr:rowOff>
    </xdr:to>
    <xdr:sp macro="" textlink="">
      <xdr:nvSpPr>
        <xdr:cNvPr id="25052" name="AutoShape 1" descr="Eine Matrixformel, die Konstanten verwendet">
          <a:extLst>
            <a:ext uri="{FF2B5EF4-FFF2-40B4-BE49-F238E27FC236}">
              <a16:creationId xmlns:a16="http://schemas.microsoft.com/office/drawing/2014/main" id="{5C84074A-D631-2D2B-351C-CACA67F690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025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418</xdr:row>
      <xdr:rowOff>0</xdr:rowOff>
    </xdr:from>
    <xdr:to>
      <xdr:col>11</xdr:col>
      <xdr:colOff>314325</xdr:colOff>
      <xdr:row>419</xdr:row>
      <xdr:rowOff>133350</xdr:rowOff>
    </xdr:to>
    <xdr:sp macro="" textlink="">
      <xdr:nvSpPr>
        <xdr:cNvPr id="25053" name="AutoShape 1" descr="Eine Matrixformel, die Konstanten verwendet">
          <a:extLst>
            <a:ext uri="{FF2B5EF4-FFF2-40B4-BE49-F238E27FC236}">
              <a16:creationId xmlns:a16="http://schemas.microsoft.com/office/drawing/2014/main" id="{17A1C969-A213-5AE7-F8C8-BA314315DF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9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418</xdr:row>
      <xdr:rowOff>0</xdr:rowOff>
    </xdr:from>
    <xdr:to>
      <xdr:col>11</xdr:col>
      <xdr:colOff>314325</xdr:colOff>
      <xdr:row>419</xdr:row>
      <xdr:rowOff>133350</xdr:rowOff>
    </xdr:to>
    <xdr:sp macro="" textlink="">
      <xdr:nvSpPr>
        <xdr:cNvPr id="25054" name="AutoShape 1" descr="Eine Matrixformel, die Konstanten verwendet">
          <a:extLst>
            <a:ext uri="{FF2B5EF4-FFF2-40B4-BE49-F238E27FC236}">
              <a16:creationId xmlns:a16="http://schemas.microsoft.com/office/drawing/2014/main" id="{5D997807-FA50-3D9D-92CB-0C6B808BA5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9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5055" name="AutoShape 1" descr="Eine Matrixformel, die Konstanten verwendet">
          <a:extLst>
            <a:ext uri="{FF2B5EF4-FFF2-40B4-BE49-F238E27FC236}">
              <a16:creationId xmlns:a16="http://schemas.microsoft.com/office/drawing/2014/main" id="{EA3A02FA-55F0-C44F-B643-C35885313E5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314325</xdr:colOff>
      <xdr:row>59</xdr:row>
      <xdr:rowOff>133350</xdr:rowOff>
    </xdr:to>
    <xdr:sp macro="" textlink="">
      <xdr:nvSpPr>
        <xdr:cNvPr id="25056" name="AutoShape 1" descr="Eine Matrixformel, die Konstanten verwendet">
          <a:extLst>
            <a:ext uri="{FF2B5EF4-FFF2-40B4-BE49-F238E27FC236}">
              <a16:creationId xmlns:a16="http://schemas.microsoft.com/office/drawing/2014/main" id="{DFA6BF2D-AD9B-2B33-E326-CA81C87378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705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5057" name="AutoShape 1" descr="Eine Matrixformel, die Konstanten verwendet">
          <a:extLst>
            <a:ext uri="{FF2B5EF4-FFF2-40B4-BE49-F238E27FC236}">
              <a16:creationId xmlns:a16="http://schemas.microsoft.com/office/drawing/2014/main" id="{364B73BF-DD68-B0D6-69BC-853DA2F0C6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207</xdr:row>
      <xdr:rowOff>0</xdr:rowOff>
    </xdr:from>
    <xdr:to>
      <xdr:col>11</xdr:col>
      <xdr:colOff>314325</xdr:colOff>
      <xdr:row>208</xdr:row>
      <xdr:rowOff>133350</xdr:rowOff>
    </xdr:to>
    <xdr:sp macro="" textlink="">
      <xdr:nvSpPr>
        <xdr:cNvPr id="25058" name="AutoShape 1" descr="Eine Matrixformel, die Konstanten verwendet">
          <a:extLst>
            <a:ext uri="{FF2B5EF4-FFF2-40B4-BE49-F238E27FC236}">
              <a16:creationId xmlns:a16="http://schemas.microsoft.com/office/drawing/2014/main" id="{D0FDCA03-BC71-3814-1082-BBCD761967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832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5059" name="AutoShape 1" descr="Eine Matrixformel, die Konstanten verwendet">
          <a:extLst>
            <a:ext uri="{FF2B5EF4-FFF2-40B4-BE49-F238E27FC236}">
              <a16:creationId xmlns:a16="http://schemas.microsoft.com/office/drawing/2014/main" id="{A4560064-E57E-4888-48A7-F40B67F6FC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164</xdr:row>
      <xdr:rowOff>0</xdr:rowOff>
    </xdr:from>
    <xdr:to>
      <xdr:col>11</xdr:col>
      <xdr:colOff>314325</xdr:colOff>
      <xdr:row>165</xdr:row>
      <xdr:rowOff>133350</xdr:rowOff>
    </xdr:to>
    <xdr:sp macro="" textlink="">
      <xdr:nvSpPr>
        <xdr:cNvPr id="25060" name="AutoShape 1" descr="Eine Matrixformel, die Konstanten verwendet">
          <a:extLst>
            <a:ext uri="{FF2B5EF4-FFF2-40B4-BE49-F238E27FC236}">
              <a16:creationId xmlns:a16="http://schemas.microsoft.com/office/drawing/2014/main" id="{B543E1B7-7DF8-CC70-AA89-89A2D0F4DD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870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5061" name="AutoShape 1" descr="Eine Matrixformel, die Konstanten verwendet">
          <a:extLst>
            <a:ext uri="{FF2B5EF4-FFF2-40B4-BE49-F238E27FC236}">
              <a16:creationId xmlns:a16="http://schemas.microsoft.com/office/drawing/2014/main" id="{4596E850-56E0-92CC-DA51-619E02AE9E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215</xdr:row>
      <xdr:rowOff>0</xdr:rowOff>
    </xdr:from>
    <xdr:to>
      <xdr:col>11</xdr:col>
      <xdr:colOff>314325</xdr:colOff>
      <xdr:row>216</xdr:row>
      <xdr:rowOff>133350</xdr:rowOff>
    </xdr:to>
    <xdr:sp macro="" textlink="">
      <xdr:nvSpPr>
        <xdr:cNvPr id="25062" name="AutoShape 1" descr="Eine Matrixformel, die Konstanten verwendet">
          <a:extLst>
            <a:ext uri="{FF2B5EF4-FFF2-40B4-BE49-F238E27FC236}">
              <a16:creationId xmlns:a16="http://schemas.microsoft.com/office/drawing/2014/main" id="{9F35B158-169F-A12C-2BA5-39FA26BE45C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128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5063" name="AutoShape 1" descr="Eine Matrixformel, die Konstanten verwendet">
          <a:extLst>
            <a:ext uri="{FF2B5EF4-FFF2-40B4-BE49-F238E27FC236}">
              <a16:creationId xmlns:a16="http://schemas.microsoft.com/office/drawing/2014/main" id="{325BD182-F238-FA54-A5F6-A6E2B9AE01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361</xdr:row>
      <xdr:rowOff>0</xdr:rowOff>
    </xdr:from>
    <xdr:to>
      <xdr:col>11</xdr:col>
      <xdr:colOff>314325</xdr:colOff>
      <xdr:row>362</xdr:row>
      <xdr:rowOff>133350</xdr:rowOff>
    </xdr:to>
    <xdr:sp macro="" textlink="">
      <xdr:nvSpPr>
        <xdr:cNvPr id="25064" name="AutoShape 1" descr="Eine Matrixformel, die Konstanten verwendet">
          <a:extLst>
            <a:ext uri="{FF2B5EF4-FFF2-40B4-BE49-F238E27FC236}">
              <a16:creationId xmlns:a16="http://schemas.microsoft.com/office/drawing/2014/main" id="{309D704A-ABBA-1C3E-E669-FE5FBE9A8C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769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5065" name="AutoShape 1" descr="Eine Matrixformel, die Konstanten verwendet">
          <a:extLst>
            <a:ext uri="{FF2B5EF4-FFF2-40B4-BE49-F238E27FC236}">
              <a16:creationId xmlns:a16="http://schemas.microsoft.com/office/drawing/2014/main" id="{785B1A91-9DC2-21E4-24E1-13850EBEEC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139</xdr:row>
      <xdr:rowOff>0</xdr:rowOff>
    </xdr:from>
    <xdr:to>
      <xdr:col>11</xdr:col>
      <xdr:colOff>314325</xdr:colOff>
      <xdr:row>140</xdr:row>
      <xdr:rowOff>133350</xdr:rowOff>
    </xdr:to>
    <xdr:sp macro="" textlink="">
      <xdr:nvSpPr>
        <xdr:cNvPr id="25066" name="AutoShape 1" descr="Eine Matrixformel, die Konstanten verwendet">
          <a:extLst>
            <a:ext uri="{FF2B5EF4-FFF2-40B4-BE49-F238E27FC236}">
              <a16:creationId xmlns:a16="http://schemas.microsoft.com/office/drawing/2014/main" id="{7FE28F0C-F614-90DB-AD37-3247F16352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821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067" name="AutoShape 1" descr="Eine Matrixformel, die Konstanten verwendet">
          <a:extLst>
            <a:ext uri="{FF2B5EF4-FFF2-40B4-BE49-F238E27FC236}">
              <a16:creationId xmlns:a16="http://schemas.microsoft.com/office/drawing/2014/main" id="{039F9DBC-9E78-26BE-5018-4B191B5EA7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314325</xdr:colOff>
      <xdr:row>48</xdr:row>
      <xdr:rowOff>133350</xdr:rowOff>
    </xdr:to>
    <xdr:sp macro="" textlink="">
      <xdr:nvSpPr>
        <xdr:cNvPr id="25068" name="AutoShape 1" descr="Eine Matrixformel, die Konstanten verwendet">
          <a:extLst>
            <a:ext uri="{FF2B5EF4-FFF2-40B4-BE49-F238E27FC236}">
              <a16:creationId xmlns:a16="http://schemas.microsoft.com/office/drawing/2014/main" id="{C99B74DA-ABF3-5344-431B-CD43BBB572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924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5069" name="AutoShape 1" descr="Eine Matrixformel, die Konstanten verwendet">
          <a:extLst>
            <a:ext uri="{FF2B5EF4-FFF2-40B4-BE49-F238E27FC236}">
              <a16:creationId xmlns:a16="http://schemas.microsoft.com/office/drawing/2014/main" id="{F17203FC-46FE-9E80-7772-0FB3B7C7903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114</xdr:row>
      <xdr:rowOff>0</xdr:rowOff>
    </xdr:from>
    <xdr:to>
      <xdr:col>11</xdr:col>
      <xdr:colOff>314325</xdr:colOff>
      <xdr:row>115</xdr:row>
      <xdr:rowOff>133350</xdr:rowOff>
    </xdr:to>
    <xdr:sp macro="" textlink="">
      <xdr:nvSpPr>
        <xdr:cNvPr id="25070" name="AutoShape 1" descr="Eine Matrixformel, die Konstanten verwendet">
          <a:extLst>
            <a:ext uri="{FF2B5EF4-FFF2-40B4-BE49-F238E27FC236}">
              <a16:creationId xmlns:a16="http://schemas.microsoft.com/office/drawing/2014/main" id="{63FB6996-C3A3-BCF1-35B2-EBDD2DC533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773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133350</xdr:rowOff>
    </xdr:to>
    <xdr:sp macro="" textlink="">
      <xdr:nvSpPr>
        <xdr:cNvPr id="25071" name="AutoShape 1" descr="Eine Matrixformel, die Konstanten verwendet">
          <a:extLst>
            <a:ext uri="{FF2B5EF4-FFF2-40B4-BE49-F238E27FC236}">
              <a16:creationId xmlns:a16="http://schemas.microsoft.com/office/drawing/2014/main" id="{72AF4CAA-92EE-777F-4842-8C35F900D0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493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314325</xdr:colOff>
      <xdr:row>385</xdr:row>
      <xdr:rowOff>133350</xdr:rowOff>
    </xdr:to>
    <xdr:sp macro="" textlink="">
      <xdr:nvSpPr>
        <xdr:cNvPr id="25072" name="AutoShape 1" descr="Eine Matrixformel, die Konstanten verwendet">
          <a:extLst>
            <a:ext uri="{FF2B5EF4-FFF2-40B4-BE49-F238E27FC236}">
              <a16:creationId xmlns:a16="http://schemas.microsoft.com/office/drawing/2014/main" id="{B4B5638A-4329-43A6-B167-2E2307CB3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493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5073" name="AutoShape 1" descr="Eine Matrixformel, die Konstanten verwendet">
          <a:extLst>
            <a:ext uri="{FF2B5EF4-FFF2-40B4-BE49-F238E27FC236}">
              <a16:creationId xmlns:a16="http://schemas.microsoft.com/office/drawing/2014/main" id="{07286A56-6821-2315-B1A5-7AD6C4F0B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257</xdr:row>
      <xdr:rowOff>0</xdr:rowOff>
    </xdr:from>
    <xdr:to>
      <xdr:col>11</xdr:col>
      <xdr:colOff>314325</xdr:colOff>
      <xdr:row>258</xdr:row>
      <xdr:rowOff>133350</xdr:rowOff>
    </xdr:to>
    <xdr:sp macro="" textlink="">
      <xdr:nvSpPr>
        <xdr:cNvPr id="25074" name="AutoShape 1" descr="Eine Matrixformel, die Konstanten verwendet">
          <a:extLst>
            <a:ext uri="{FF2B5EF4-FFF2-40B4-BE49-F238E27FC236}">
              <a16:creationId xmlns:a16="http://schemas.microsoft.com/office/drawing/2014/main" id="{A54E4F52-0AA0-DF71-7EF3-DF24BDCBAE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929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5075" name="AutoShape 1" descr="Eine Matrixformel, die Konstanten verwendet">
          <a:extLst>
            <a:ext uri="{FF2B5EF4-FFF2-40B4-BE49-F238E27FC236}">
              <a16:creationId xmlns:a16="http://schemas.microsoft.com/office/drawing/2014/main" id="{57783398-EACF-5F5D-903B-496AD3EB08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314325</xdr:colOff>
      <xdr:row>340</xdr:row>
      <xdr:rowOff>133350</xdr:rowOff>
    </xdr:to>
    <xdr:sp macro="" textlink="">
      <xdr:nvSpPr>
        <xdr:cNvPr id="25076" name="AutoShape 1" descr="Eine Matrixformel, die Konstanten verwendet">
          <a:extLst>
            <a:ext uri="{FF2B5EF4-FFF2-40B4-BE49-F238E27FC236}">
              <a16:creationId xmlns:a16="http://schemas.microsoft.com/office/drawing/2014/main" id="{922301AB-4ED6-9D63-B9F7-17C395F451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206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077" name="AutoShape 1" descr="Eine Matrixformel, die Konstanten verwendet">
          <a:extLst>
            <a:ext uri="{FF2B5EF4-FFF2-40B4-BE49-F238E27FC236}">
              <a16:creationId xmlns:a16="http://schemas.microsoft.com/office/drawing/2014/main" id="{3B108BA8-C738-64B8-995D-B38ED6B6A2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314325</xdr:colOff>
      <xdr:row>79</xdr:row>
      <xdr:rowOff>133350</xdr:rowOff>
    </xdr:to>
    <xdr:sp macro="" textlink="">
      <xdr:nvSpPr>
        <xdr:cNvPr id="25078" name="AutoShape 1" descr="Eine Matrixformel, die Konstanten verwendet">
          <a:extLst>
            <a:ext uri="{FF2B5EF4-FFF2-40B4-BE49-F238E27FC236}">
              <a16:creationId xmlns:a16="http://schemas.microsoft.com/office/drawing/2014/main" id="{8E82582A-DFA9-C874-6D45-58F0FA762C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944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5079" name="AutoShape 1" descr="Eine Matrixformel, die Konstanten verwendet">
          <a:extLst>
            <a:ext uri="{FF2B5EF4-FFF2-40B4-BE49-F238E27FC236}">
              <a16:creationId xmlns:a16="http://schemas.microsoft.com/office/drawing/2014/main" id="{808E5465-6469-EF09-EF24-59214EAE208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180</xdr:row>
      <xdr:rowOff>0</xdr:rowOff>
    </xdr:from>
    <xdr:to>
      <xdr:col>11</xdr:col>
      <xdr:colOff>314325</xdr:colOff>
      <xdr:row>181</xdr:row>
      <xdr:rowOff>133350</xdr:rowOff>
    </xdr:to>
    <xdr:sp macro="" textlink="">
      <xdr:nvSpPr>
        <xdr:cNvPr id="25080" name="AutoShape 1" descr="Eine Matrixformel, die Konstanten verwendet">
          <a:extLst>
            <a:ext uri="{FF2B5EF4-FFF2-40B4-BE49-F238E27FC236}">
              <a16:creationId xmlns:a16="http://schemas.microsoft.com/office/drawing/2014/main" id="{22A52817-FAF0-AA88-CAA9-274C1D243A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460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5081" name="AutoShape 1" descr="Eine Matrixformel, die Konstanten verwendet">
          <a:extLst>
            <a:ext uri="{FF2B5EF4-FFF2-40B4-BE49-F238E27FC236}">
              <a16:creationId xmlns:a16="http://schemas.microsoft.com/office/drawing/2014/main" id="{82AF799C-5F44-685C-678A-5CFACC8169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314325</xdr:colOff>
      <xdr:row>153</xdr:row>
      <xdr:rowOff>133350</xdr:rowOff>
    </xdr:to>
    <xdr:sp macro="" textlink="">
      <xdr:nvSpPr>
        <xdr:cNvPr id="25082" name="AutoShape 1" descr="Eine Matrixformel, die Konstanten verwendet">
          <a:extLst>
            <a:ext uri="{FF2B5EF4-FFF2-40B4-BE49-F238E27FC236}">
              <a16:creationId xmlns:a16="http://schemas.microsoft.com/office/drawing/2014/main" id="{E6B48F04-943F-47AA-698B-7ADFCDC4EB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926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5083" name="AutoShape 1" descr="Eine Matrixformel, die Konstanten verwendet">
          <a:extLst>
            <a:ext uri="{FF2B5EF4-FFF2-40B4-BE49-F238E27FC236}">
              <a16:creationId xmlns:a16="http://schemas.microsoft.com/office/drawing/2014/main" id="{81CEB8BE-AE23-89B8-0920-236D835111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314325</xdr:colOff>
      <xdr:row>178</xdr:row>
      <xdr:rowOff>133350</xdr:rowOff>
    </xdr:to>
    <xdr:sp macro="" textlink="">
      <xdr:nvSpPr>
        <xdr:cNvPr id="25084" name="AutoShape 1" descr="Eine Matrixformel, die Konstanten verwendet">
          <a:extLst>
            <a:ext uri="{FF2B5EF4-FFF2-40B4-BE49-F238E27FC236}">
              <a16:creationId xmlns:a16="http://schemas.microsoft.com/office/drawing/2014/main" id="{C90A4AEA-DCD6-0F37-D8CB-34A0B38610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975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133350</xdr:rowOff>
    </xdr:to>
    <xdr:sp macro="" textlink="">
      <xdr:nvSpPr>
        <xdr:cNvPr id="25085" name="AutoShape 1" descr="Eine Matrixformel, die Konstanten verwendet">
          <a:extLst>
            <a:ext uri="{FF2B5EF4-FFF2-40B4-BE49-F238E27FC236}">
              <a16:creationId xmlns:a16="http://schemas.microsoft.com/office/drawing/2014/main" id="{CFBC40E3-C8B7-8B6C-ACE2-44A0B47E05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58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434</xdr:row>
      <xdr:rowOff>0</xdr:rowOff>
    </xdr:from>
    <xdr:to>
      <xdr:col>11</xdr:col>
      <xdr:colOff>314325</xdr:colOff>
      <xdr:row>435</xdr:row>
      <xdr:rowOff>133350</xdr:rowOff>
    </xdr:to>
    <xdr:sp macro="" textlink="">
      <xdr:nvSpPr>
        <xdr:cNvPr id="25086" name="AutoShape 1" descr="Eine Matrixformel, die Konstanten verwendet">
          <a:extLst>
            <a:ext uri="{FF2B5EF4-FFF2-40B4-BE49-F238E27FC236}">
              <a16:creationId xmlns:a16="http://schemas.microsoft.com/office/drawing/2014/main" id="{5AF53B7F-7A7C-7F5F-14DD-2C2C9C6E4F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58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5087" name="AutoShape 1" descr="Eine Matrixformel, die Konstanten verwendet">
          <a:extLst>
            <a:ext uri="{FF2B5EF4-FFF2-40B4-BE49-F238E27FC236}">
              <a16:creationId xmlns:a16="http://schemas.microsoft.com/office/drawing/2014/main" id="{109E32B0-2FAC-383A-2842-FA43CE7FE9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314325</xdr:colOff>
      <xdr:row>56</xdr:row>
      <xdr:rowOff>133350</xdr:rowOff>
    </xdr:to>
    <xdr:sp macro="" textlink="">
      <xdr:nvSpPr>
        <xdr:cNvPr id="25088" name="AutoShape 1" descr="Eine Matrixformel, die Konstanten verwendet">
          <a:extLst>
            <a:ext uri="{FF2B5EF4-FFF2-40B4-BE49-F238E27FC236}">
              <a16:creationId xmlns:a16="http://schemas.microsoft.com/office/drawing/2014/main" id="{FFCAF0D6-D22D-3C6E-3D77-830D004FD4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220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392</xdr:row>
      <xdr:rowOff>0</xdr:rowOff>
    </xdr:from>
    <xdr:to>
      <xdr:col>11</xdr:col>
      <xdr:colOff>314325</xdr:colOff>
      <xdr:row>393</xdr:row>
      <xdr:rowOff>133350</xdr:rowOff>
    </xdr:to>
    <xdr:sp macro="" textlink="">
      <xdr:nvSpPr>
        <xdr:cNvPr id="25089" name="AutoShape 1" descr="Eine Matrixformel, die Konstanten verwendet">
          <a:extLst>
            <a:ext uri="{FF2B5EF4-FFF2-40B4-BE49-F238E27FC236}">
              <a16:creationId xmlns:a16="http://schemas.microsoft.com/office/drawing/2014/main" id="{9EFE9037-AE6A-76FB-0B24-51882AD4DA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788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392</xdr:row>
      <xdr:rowOff>0</xdr:rowOff>
    </xdr:from>
    <xdr:to>
      <xdr:col>11</xdr:col>
      <xdr:colOff>314325</xdr:colOff>
      <xdr:row>393</xdr:row>
      <xdr:rowOff>133350</xdr:rowOff>
    </xdr:to>
    <xdr:sp macro="" textlink="">
      <xdr:nvSpPr>
        <xdr:cNvPr id="25090" name="AutoShape 1" descr="Eine Matrixformel, die Konstanten verwendet">
          <a:extLst>
            <a:ext uri="{FF2B5EF4-FFF2-40B4-BE49-F238E27FC236}">
              <a16:creationId xmlns:a16="http://schemas.microsoft.com/office/drawing/2014/main" id="{BD44B377-309B-C477-80B2-DAD0654639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788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5091" name="AutoShape 1" descr="Eine Matrixformel, die Konstanten verwendet">
          <a:extLst>
            <a:ext uri="{FF2B5EF4-FFF2-40B4-BE49-F238E27FC236}">
              <a16:creationId xmlns:a16="http://schemas.microsoft.com/office/drawing/2014/main" id="{8053EBF8-15BD-847B-1A8A-8B6E3B2D54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278</xdr:row>
      <xdr:rowOff>0</xdr:rowOff>
    </xdr:from>
    <xdr:to>
      <xdr:col>11</xdr:col>
      <xdr:colOff>314325</xdr:colOff>
      <xdr:row>279</xdr:row>
      <xdr:rowOff>133350</xdr:rowOff>
    </xdr:to>
    <xdr:sp macro="" textlink="">
      <xdr:nvSpPr>
        <xdr:cNvPr id="25092" name="AutoShape 1" descr="Eine Matrixformel, die Konstanten verwendet">
          <a:extLst>
            <a:ext uri="{FF2B5EF4-FFF2-40B4-BE49-F238E27FC236}">
              <a16:creationId xmlns:a16="http://schemas.microsoft.com/office/drawing/2014/main" id="{D471DB90-5109-C93A-22CC-553A1C4CA3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329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5093" name="AutoShape 1" descr="Eine Matrixformel, die Konstanten verwendet">
          <a:extLst>
            <a:ext uri="{FF2B5EF4-FFF2-40B4-BE49-F238E27FC236}">
              <a16:creationId xmlns:a16="http://schemas.microsoft.com/office/drawing/2014/main" id="{51DC6A80-C4B5-E5C4-454B-7C139E65E6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314325</xdr:colOff>
      <xdr:row>297</xdr:row>
      <xdr:rowOff>133350</xdr:rowOff>
    </xdr:to>
    <xdr:sp macro="" textlink="">
      <xdr:nvSpPr>
        <xdr:cNvPr id="25094" name="AutoShape 1" descr="Eine Matrixformel, die Konstanten verwendet">
          <a:extLst>
            <a:ext uri="{FF2B5EF4-FFF2-40B4-BE49-F238E27FC236}">
              <a16:creationId xmlns:a16="http://schemas.microsoft.com/office/drawing/2014/main" id="{55069EA7-C3DF-9B76-CC25-74DCA31E5F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244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5095" name="AutoShape 1" descr="Eine Matrixformel, die Konstanten verwendet">
          <a:extLst>
            <a:ext uri="{FF2B5EF4-FFF2-40B4-BE49-F238E27FC236}">
              <a16:creationId xmlns:a16="http://schemas.microsoft.com/office/drawing/2014/main" id="{04A09ECC-C705-C33C-9934-FF0A46D948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314325</xdr:colOff>
      <xdr:row>121</xdr:row>
      <xdr:rowOff>133350</xdr:rowOff>
    </xdr:to>
    <xdr:sp macro="" textlink="">
      <xdr:nvSpPr>
        <xdr:cNvPr id="25096" name="AutoShape 1" descr="Eine Matrixformel, die Konstanten verwendet">
          <a:extLst>
            <a:ext uri="{FF2B5EF4-FFF2-40B4-BE49-F238E27FC236}">
              <a16:creationId xmlns:a16="http://schemas.microsoft.com/office/drawing/2014/main" id="{A2C270C5-FFCB-EA9A-09CB-670451475D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745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5097" name="AutoShape 1" descr="Eine Matrixformel, die Konstanten verwendet">
          <a:extLst>
            <a:ext uri="{FF2B5EF4-FFF2-40B4-BE49-F238E27FC236}">
              <a16:creationId xmlns:a16="http://schemas.microsoft.com/office/drawing/2014/main" id="{4D25C3D5-1F8B-D613-6CE7-4CBAF22740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314325</xdr:colOff>
      <xdr:row>62</xdr:row>
      <xdr:rowOff>133350</xdr:rowOff>
    </xdr:to>
    <xdr:sp macro="" textlink="">
      <xdr:nvSpPr>
        <xdr:cNvPr id="25098" name="AutoShape 1" descr="Eine Matrixformel, die Konstanten verwendet">
          <a:extLst>
            <a:ext uri="{FF2B5EF4-FFF2-40B4-BE49-F238E27FC236}">
              <a16:creationId xmlns:a16="http://schemas.microsoft.com/office/drawing/2014/main" id="{5A33263C-38A3-737F-2C33-359EED573D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191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5099" name="AutoShape 1" descr="Eine Matrixformel, die Konstanten verwendet">
          <a:extLst>
            <a:ext uri="{FF2B5EF4-FFF2-40B4-BE49-F238E27FC236}">
              <a16:creationId xmlns:a16="http://schemas.microsoft.com/office/drawing/2014/main" id="{DF1103B3-9563-F8D2-DF0E-292518CE6E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285</xdr:row>
      <xdr:rowOff>0</xdr:rowOff>
    </xdr:from>
    <xdr:to>
      <xdr:col>11</xdr:col>
      <xdr:colOff>314325</xdr:colOff>
      <xdr:row>286</xdr:row>
      <xdr:rowOff>133350</xdr:rowOff>
    </xdr:to>
    <xdr:sp macro="" textlink="">
      <xdr:nvSpPr>
        <xdr:cNvPr id="25100" name="AutoShape 1" descr="Eine Matrixformel, die Konstanten verwendet">
          <a:extLst>
            <a:ext uri="{FF2B5EF4-FFF2-40B4-BE49-F238E27FC236}">
              <a16:creationId xmlns:a16="http://schemas.microsoft.com/office/drawing/2014/main" id="{65F37CFF-336B-64E3-C8E2-92A1461396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462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5101" name="AutoShape 1" descr="Eine Matrixformel, die Konstanten verwendet">
          <a:extLst>
            <a:ext uri="{FF2B5EF4-FFF2-40B4-BE49-F238E27FC236}">
              <a16:creationId xmlns:a16="http://schemas.microsoft.com/office/drawing/2014/main" id="{362BD7BF-D8A1-3C08-FE8B-DC41FCB2D68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314325</xdr:colOff>
      <xdr:row>334</xdr:row>
      <xdr:rowOff>133350</xdr:rowOff>
    </xdr:to>
    <xdr:sp macro="" textlink="">
      <xdr:nvSpPr>
        <xdr:cNvPr id="25102" name="AutoShape 1" descr="Eine Matrixformel, die Konstanten verwendet">
          <a:extLst>
            <a:ext uri="{FF2B5EF4-FFF2-40B4-BE49-F238E27FC236}">
              <a16:creationId xmlns:a16="http://schemas.microsoft.com/office/drawing/2014/main" id="{99BD942C-DD69-4F5E-C533-3B9CC1B156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235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5103" name="AutoShape 1" descr="Eine Matrixformel, die Konstanten verwendet">
          <a:extLst>
            <a:ext uri="{FF2B5EF4-FFF2-40B4-BE49-F238E27FC236}">
              <a16:creationId xmlns:a16="http://schemas.microsoft.com/office/drawing/2014/main" id="{A75D30E8-0D98-067E-1295-AD0C01FF6D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144</xdr:row>
      <xdr:rowOff>0</xdr:rowOff>
    </xdr:from>
    <xdr:to>
      <xdr:col>11</xdr:col>
      <xdr:colOff>314325</xdr:colOff>
      <xdr:row>145</xdr:row>
      <xdr:rowOff>133350</xdr:rowOff>
    </xdr:to>
    <xdr:sp macro="" textlink="">
      <xdr:nvSpPr>
        <xdr:cNvPr id="25104" name="AutoShape 1" descr="Eine Matrixformel, die Konstanten verwendet">
          <a:extLst>
            <a:ext uri="{FF2B5EF4-FFF2-40B4-BE49-F238E27FC236}">
              <a16:creationId xmlns:a16="http://schemas.microsoft.com/office/drawing/2014/main" id="{1F92E1D7-84E8-D007-BB41-BF7F4DD2D6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631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5105" name="AutoShape 1" descr="Eine Matrixformel, die Konstanten verwendet">
          <a:extLst>
            <a:ext uri="{FF2B5EF4-FFF2-40B4-BE49-F238E27FC236}">
              <a16:creationId xmlns:a16="http://schemas.microsoft.com/office/drawing/2014/main" id="{02E251A6-6981-5117-568D-8009C5FE88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314325</xdr:colOff>
      <xdr:row>355</xdr:row>
      <xdr:rowOff>133350</xdr:rowOff>
    </xdr:to>
    <xdr:sp macro="" textlink="">
      <xdr:nvSpPr>
        <xdr:cNvPr id="25106" name="AutoShape 1" descr="Eine Matrixformel, die Konstanten verwendet">
          <a:extLst>
            <a:ext uri="{FF2B5EF4-FFF2-40B4-BE49-F238E27FC236}">
              <a16:creationId xmlns:a16="http://schemas.microsoft.com/office/drawing/2014/main" id="{DE38542D-9862-4BD1-C8BF-61CFF496F5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635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5107" name="AutoShape 1" descr="Eine Matrixformel, die Konstanten verwendet">
          <a:extLst>
            <a:ext uri="{FF2B5EF4-FFF2-40B4-BE49-F238E27FC236}">
              <a16:creationId xmlns:a16="http://schemas.microsoft.com/office/drawing/2014/main" id="{AE581431-AF5B-9878-CC7A-145CB19193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314325</xdr:colOff>
      <xdr:row>211</xdr:row>
      <xdr:rowOff>133350</xdr:rowOff>
    </xdr:to>
    <xdr:sp macro="" textlink="">
      <xdr:nvSpPr>
        <xdr:cNvPr id="25108" name="AutoShape 1" descr="Eine Matrixformel, die Konstanten verwendet">
          <a:extLst>
            <a:ext uri="{FF2B5EF4-FFF2-40B4-BE49-F238E27FC236}">
              <a16:creationId xmlns:a16="http://schemas.microsoft.com/office/drawing/2014/main" id="{F2A08C1D-F672-2ACA-34B3-8E410B35F4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318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5109" name="AutoShape 1" descr="Eine Matrixformel, die Konstanten verwendet">
          <a:extLst>
            <a:ext uri="{FF2B5EF4-FFF2-40B4-BE49-F238E27FC236}">
              <a16:creationId xmlns:a16="http://schemas.microsoft.com/office/drawing/2014/main" id="{400EB211-FADC-959F-A97C-4339E94087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314325</xdr:colOff>
      <xdr:row>28</xdr:row>
      <xdr:rowOff>133350</xdr:rowOff>
    </xdr:to>
    <xdr:sp macro="" textlink="">
      <xdr:nvSpPr>
        <xdr:cNvPr id="25110" name="AutoShape 1" descr="Eine Matrixformel, die Konstanten verwendet">
          <a:extLst>
            <a:ext uri="{FF2B5EF4-FFF2-40B4-BE49-F238E27FC236}">
              <a16:creationId xmlns:a16="http://schemas.microsoft.com/office/drawing/2014/main" id="{640FF79E-B044-7202-FDF1-C9FF19B040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8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5111" name="AutoShape 1" descr="Eine Matrixformel, die Konstanten verwendet">
          <a:extLst>
            <a:ext uri="{FF2B5EF4-FFF2-40B4-BE49-F238E27FC236}">
              <a16:creationId xmlns:a16="http://schemas.microsoft.com/office/drawing/2014/main" id="{E531D9D7-9473-1499-FA0F-D8C1B3AF1D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192</xdr:row>
      <xdr:rowOff>0</xdr:rowOff>
    </xdr:from>
    <xdr:to>
      <xdr:col>11</xdr:col>
      <xdr:colOff>314325</xdr:colOff>
      <xdr:row>193</xdr:row>
      <xdr:rowOff>133350</xdr:rowOff>
    </xdr:to>
    <xdr:sp macro="" textlink="">
      <xdr:nvSpPr>
        <xdr:cNvPr id="25112" name="AutoShape 1" descr="Eine Matrixformel, die Konstanten verwendet">
          <a:extLst>
            <a:ext uri="{FF2B5EF4-FFF2-40B4-BE49-F238E27FC236}">
              <a16:creationId xmlns:a16="http://schemas.microsoft.com/office/drawing/2014/main" id="{1BF0E327-EB72-E84C-0128-8158306773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403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5113" name="AutoShape 1" descr="Eine Matrixformel, die Konstanten verwendet">
          <a:extLst>
            <a:ext uri="{FF2B5EF4-FFF2-40B4-BE49-F238E27FC236}">
              <a16:creationId xmlns:a16="http://schemas.microsoft.com/office/drawing/2014/main" id="{F6EF2218-4674-B985-BC4B-9AE0A3DFE5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314325</xdr:colOff>
      <xdr:row>63</xdr:row>
      <xdr:rowOff>133350</xdr:rowOff>
    </xdr:to>
    <xdr:sp macro="" textlink="">
      <xdr:nvSpPr>
        <xdr:cNvPr id="25114" name="AutoShape 1" descr="Eine Matrixformel, die Konstanten verwendet">
          <a:extLst>
            <a:ext uri="{FF2B5EF4-FFF2-40B4-BE49-F238E27FC236}">
              <a16:creationId xmlns:a16="http://schemas.microsoft.com/office/drawing/2014/main" id="{C4F6DA9F-31A5-3425-7CC7-66C7B83441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353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5115" name="AutoShape 1" descr="Eine Matrixformel, die Konstanten verwendet">
          <a:extLst>
            <a:ext uri="{FF2B5EF4-FFF2-40B4-BE49-F238E27FC236}">
              <a16:creationId xmlns:a16="http://schemas.microsoft.com/office/drawing/2014/main" id="{C0454B04-4EE1-DC8F-40F6-7BFDE33965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314325</xdr:colOff>
      <xdr:row>38</xdr:row>
      <xdr:rowOff>133350</xdr:rowOff>
    </xdr:to>
    <xdr:sp macro="" textlink="">
      <xdr:nvSpPr>
        <xdr:cNvPr id="25116" name="AutoShape 1" descr="Eine Matrixformel, die Konstanten verwendet">
          <a:extLst>
            <a:ext uri="{FF2B5EF4-FFF2-40B4-BE49-F238E27FC236}">
              <a16:creationId xmlns:a16="http://schemas.microsoft.com/office/drawing/2014/main" id="{588CF545-339D-3813-D510-E81393AE5A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0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446</xdr:row>
      <xdr:rowOff>0</xdr:rowOff>
    </xdr:from>
    <xdr:to>
      <xdr:col>11</xdr:col>
      <xdr:colOff>314325</xdr:colOff>
      <xdr:row>447</xdr:row>
      <xdr:rowOff>133350</xdr:rowOff>
    </xdr:to>
    <xdr:sp macro="" textlink="">
      <xdr:nvSpPr>
        <xdr:cNvPr id="25117" name="AutoShape 1" descr="Eine Matrixformel, die Konstanten verwendet">
          <a:extLst>
            <a:ext uri="{FF2B5EF4-FFF2-40B4-BE49-F238E27FC236}">
              <a16:creationId xmlns:a16="http://schemas.microsoft.com/office/drawing/2014/main" id="{953BB368-8552-ADE6-2B2F-A1846857E5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53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446</xdr:row>
      <xdr:rowOff>0</xdr:rowOff>
    </xdr:from>
    <xdr:to>
      <xdr:col>11</xdr:col>
      <xdr:colOff>314325</xdr:colOff>
      <xdr:row>447</xdr:row>
      <xdr:rowOff>133350</xdr:rowOff>
    </xdr:to>
    <xdr:sp macro="" textlink="">
      <xdr:nvSpPr>
        <xdr:cNvPr id="25118" name="AutoShape 1" descr="Eine Matrixformel, die Konstanten verwendet">
          <a:extLst>
            <a:ext uri="{FF2B5EF4-FFF2-40B4-BE49-F238E27FC236}">
              <a16:creationId xmlns:a16="http://schemas.microsoft.com/office/drawing/2014/main" id="{FAC662D1-7646-7B6E-92EF-3AD3C25659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53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25119" name="AutoShape 1" descr="Eine Matrixformel, die Konstanten verwendet">
          <a:extLst>
            <a:ext uri="{FF2B5EF4-FFF2-40B4-BE49-F238E27FC236}">
              <a16:creationId xmlns:a16="http://schemas.microsoft.com/office/drawing/2014/main" id="{65C5F75F-B7C9-62A8-8AD5-2565D53097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312</xdr:row>
      <xdr:rowOff>0</xdr:rowOff>
    </xdr:from>
    <xdr:to>
      <xdr:col>11</xdr:col>
      <xdr:colOff>314325</xdr:colOff>
      <xdr:row>313</xdr:row>
      <xdr:rowOff>133350</xdr:rowOff>
    </xdr:to>
    <xdr:sp macro="" textlink="">
      <xdr:nvSpPr>
        <xdr:cNvPr id="25120" name="AutoShape 1" descr="Eine Matrixformel, die Konstanten verwendet">
          <a:extLst>
            <a:ext uri="{FF2B5EF4-FFF2-40B4-BE49-F238E27FC236}">
              <a16:creationId xmlns:a16="http://schemas.microsoft.com/office/drawing/2014/main" id="{CBE132AA-B029-DBC0-90F4-E8F3D78A8F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834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413</xdr:row>
      <xdr:rowOff>0</xdr:rowOff>
    </xdr:from>
    <xdr:to>
      <xdr:col>11</xdr:col>
      <xdr:colOff>314325</xdr:colOff>
      <xdr:row>414</xdr:row>
      <xdr:rowOff>133350</xdr:rowOff>
    </xdr:to>
    <xdr:sp macro="" textlink="">
      <xdr:nvSpPr>
        <xdr:cNvPr id="25121" name="AutoShape 1" descr="Eine Matrixformel, die Konstanten verwendet">
          <a:extLst>
            <a:ext uri="{FF2B5EF4-FFF2-40B4-BE49-F238E27FC236}">
              <a16:creationId xmlns:a16="http://schemas.microsoft.com/office/drawing/2014/main" id="{130E7A32-F35B-A9C4-088D-C797C8F2E1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18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413</xdr:row>
      <xdr:rowOff>0</xdr:rowOff>
    </xdr:from>
    <xdr:to>
      <xdr:col>11</xdr:col>
      <xdr:colOff>314325</xdr:colOff>
      <xdr:row>414</xdr:row>
      <xdr:rowOff>133350</xdr:rowOff>
    </xdr:to>
    <xdr:sp macro="" textlink="">
      <xdr:nvSpPr>
        <xdr:cNvPr id="25122" name="AutoShape 1" descr="Eine Matrixformel, die Konstanten verwendet">
          <a:extLst>
            <a:ext uri="{FF2B5EF4-FFF2-40B4-BE49-F238E27FC236}">
              <a16:creationId xmlns:a16="http://schemas.microsoft.com/office/drawing/2014/main" id="{6727EE1E-0F22-9410-DFFD-A0DC98002A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18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5123" name="AutoShape 1" descr="Eine Matrixformel, die Konstanten verwendet">
          <a:extLst>
            <a:ext uri="{FF2B5EF4-FFF2-40B4-BE49-F238E27FC236}">
              <a16:creationId xmlns:a16="http://schemas.microsoft.com/office/drawing/2014/main" id="{0888EC14-E6B6-BB9A-2C99-D373885631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314325</xdr:colOff>
      <xdr:row>288</xdr:row>
      <xdr:rowOff>133350</xdr:rowOff>
    </xdr:to>
    <xdr:sp macro="" textlink="">
      <xdr:nvSpPr>
        <xdr:cNvPr id="25124" name="AutoShape 1" descr="Eine Matrixformel, die Konstanten verwendet">
          <a:extLst>
            <a:ext uri="{FF2B5EF4-FFF2-40B4-BE49-F238E27FC236}">
              <a16:creationId xmlns:a16="http://schemas.microsoft.com/office/drawing/2014/main" id="{C8B6C10B-5E09-C901-B1C9-5EE564B4EB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786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5125" name="AutoShape 1" descr="Eine Matrixformel, die Konstanten verwendet">
          <a:extLst>
            <a:ext uri="{FF2B5EF4-FFF2-40B4-BE49-F238E27FC236}">
              <a16:creationId xmlns:a16="http://schemas.microsoft.com/office/drawing/2014/main" id="{FEA8D075-7069-9DD8-9246-9456F006B6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5126" name="AutoShape 1" descr="Eine Matrixformel, die Konstanten verwendet">
          <a:extLst>
            <a:ext uri="{FF2B5EF4-FFF2-40B4-BE49-F238E27FC236}">
              <a16:creationId xmlns:a16="http://schemas.microsoft.com/office/drawing/2014/main" id="{FEDD8AA0-945C-5C4D-1E6A-A8125DAC11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314325</xdr:colOff>
      <xdr:row>86</xdr:row>
      <xdr:rowOff>133350</xdr:rowOff>
    </xdr:to>
    <xdr:sp macro="" textlink="">
      <xdr:nvSpPr>
        <xdr:cNvPr id="25127" name="AutoShape 1" descr="Eine Matrixformel, die Konstanten verwendet">
          <a:extLst>
            <a:ext uri="{FF2B5EF4-FFF2-40B4-BE49-F238E27FC236}">
              <a16:creationId xmlns:a16="http://schemas.microsoft.com/office/drawing/2014/main" id="{4A30F8E6-5584-4C74-270B-572066BB37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077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25128" name="AutoShape 1" descr="Eine Matrixformel, die Konstanten verwendet">
          <a:extLst>
            <a:ext uri="{FF2B5EF4-FFF2-40B4-BE49-F238E27FC236}">
              <a16:creationId xmlns:a16="http://schemas.microsoft.com/office/drawing/2014/main" id="{32ABD995-F6CC-BE8E-BE9B-003B46A17A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25129" name="AutoShape 1" descr="Eine Matrixformel, die Konstanten verwendet">
          <a:extLst>
            <a:ext uri="{FF2B5EF4-FFF2-40B4-BE49-F238E27FC236}">
              <a16:creationId xmlns:a16="http://schemas.microsoft.com/office/drawing/2014/main" id="{46B407DB-E7AD-150D-D201-1C37EFCA02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314325</xdr:colOff>
      <xdr:row>204</xdr:row>
      <xdr:rowOff>133350</xdr:rowOff>
    </xdr:to>
    <xdr:sp macro="" textlink="">
      <xdr:nvSpPr>
        <xdr:cNvPr id="25130" name="AutoShape 1" descr="Eine Matrixformel, die Konstanten verwendet">
          <a:extLst>
            <a:ext uri="{FF2B5EF4-FFF2-40B4-BE49-F238E27FC236}">
              <a16:creationId xmlns:a16="http://schemas.microsoft.com/office/drawing/2014/main" id="{9210DE4C-0006-3EBF-D505-92A0AF0A0A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185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5131" name="AutoShape 1" descr="Eine Matrixformel, die Konstanten verwendet">
          <a:extLst>
            <a:ext uri="{FF2B5EF4-FFF2-40B4-BE49-F238E27FC236}">
              <a16:creationId xmlns:a16="http://schemas.microsoft.com/office/drawing/2014/main" id="{D60B6F13-F9B4-F6A1-04A9-4895C01715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5132" name="AutoShape 1" descr="Eine Matrixformel, die Konstanten verwendet">
          <a:extLst>
            <a:ext uri="{FF2B5EF4-FFF2-40B4-BE49-F238E27FC236}">
              <a16:creationId xmlns:a16="http://schemas.microsoft.com/office/drawing/2014/main" id="{B71EEBF5-D120-49F2-D855-094DBCDF0D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335</xdr:row>
      <xdr:rowOff>0</xdr:rowOff>
    </xdr:from>
    <xdr:to>
      <xdr:col>11</xdr:col>
      <xdr:colOff>314325</xdr:colOff>
      <xdr:row>336</xdr:row>
      <xdr:rowOff>133350</xdr:rowOff>
    </xdr:to>
    <xdr:sp macro="" textlink="">
      <xdr:nvSpPr>
        <xdr:cNvPr id="25133" name="AutoShape 1" descr="Eine Matrixformel, die Konstanten verwendet">
          <a:extLst>
            <a:ext uri="{FF2B5EF4-FFF2-40B4-BE49-F238E27FC236}">
              <a16:creationId xmlns:a16="http://schemas.microsoft.com/office/drawing/2014/main" id="{7398CBE8-8ECA-7933-F622-E37F48B1CE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559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5134" name="AutoShape 1" descr="Eine Matrixformel, die Konstanten verwendet">
          <a:extLst>
            <a:ext uri="{FF2B5EF4-FFF2-40B4-BE49-F238E27FC236}">
              <a16:creationId xmlns:a16="http://schemas.microsoft.com/office/drawing/2014/main" id="{2FE37411-023A-11D5-10AB-B63CE3E1CB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5135" name="AutoShape 1" descr="Eine Matrixformel, die Konstanten verwendet">
          <a:extLst>
            <a:ext uri="{FF2B5EF4-FFF2-40B4-BE49-F238E27FC236}">
              <a16:creationId xmlns:a16="http://schemas.microsoft.com/office/drawing/2014/main" id="{CA4D3BD6-7E39-ECFE-DEAD-B06AF8D1E5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171</xdr:row>
      <xdr:rowOff>0</xdr:rowOff>
    </xdr:from>
    <xdr:to>
      <xdr:col>11</xdr:col>
      <xdr:colOff>314325</xdr:colOff>
      <xdr:row>172</xdr:row>
      <xdr:rowOff>133350</xdr:rowOff>
    </xdr:to>
    <xdr:sp macro="" textlink="">
      <xdr:nvSpPr>
        <xdr:cNvPr id="25136" name="AutoShape 1" descr="Eine Matrixformel, die Konstanten verwendet">
          <a:extLst>
            <a:ext uri="{FF2B5EF4-FFF2-40B4-BE49-F238E27FC236}">
              <a16:creationId xmlns:a16="http://schemas.microsoft.com/office/drawing/2014/main" id="{91F3D453-1679-7B32-2CD1-9B37B20428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003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5137" name="AutoShape 1" descr="Eine Matrixformel, die Konstanten verwendet">
          <a:extLst>
            <a:ext uri="{FF2B5EF4-FFF2-40B4-BE49-F238E27FC236}">
              <a16:creationId xmlns:a16="http://schemas.microsoft.com/office/drawing/2014/main" id="{2BE0C211-AB35-0B0D-AEF1-7FEF50B3102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5138" name="AutoShape 1" descr="Eine Matrixformel, die Konstanten verwendet">
          <a:extLst>
            <a:ext uri="{FF2B5EF4-FFF2-40B4-BE49-F238E27FC236}">
              <a16:creationId xmlns:a16="http://schemas.microsoft.com/office/drawing/2014/main" id="{F90C4FA7-A8FE-FDEC-F4F6-4B4C3D8310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314325</xdr:colOff>
      <xdr:row>132</xdr:row>
      <xdr:rowOff>133350</xdr:rowOff>
    </xdr:to>
    <xdr:sp macro="" textlink="">
      <xdr:nvSpPr>
        <xdr:cNvPr id="25139" name="AutoShape 1" descr="Eine Matrixformel, die Konstanten verwendet">
          <a:extLst>
            <a:ext uri="{FF2B5EF4-FFF2-40B4-BE49-F238E27FC236}">
              <a16:creationId xmlns:a16="http://schemas.microsoft.com/office/drawing/2014/main" id="{1DF1C08F-10B7-613D-553F-FBFFF7B53C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526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5140" name="AutoShape 1" descr="Eine Matrixformel, die Konstanten verwendet">
          <a:extLst>
            <a:ext uri="{FF2B5EF4-FFF2-40B4-BE49-F238E27FC236}">
              <a16:creationId xmlns:a16="http://schemas.microsoft.com/office/drawing/2014/main" id="{3A41ACEA-7139-26F7-7FD4-1C4D4BCBB6C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5141" name="AutoShape 1" descr="Eine Matrixformel, die Konstanten verwendet">
          <a:extLst>
            <a:ext uri="{FF2B5EF4-FFF2-40B4-BE49-F238E27FC236}">
              <a16:creationId xmlns:a16="http://schemas.microsoft.com/office/drawing/2014/main" id="{03E9C2D5-A612-8A96-2718-9CA7A3AF52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282</xdr:row>
      <xdr:rowOff>0</xdr:rowOff>
    </xdr:from>
    <xdr:to>
      <xdr:col>11</xdr:col>
      <xdr:colOff>314325</xdr:colOff>
      <xdr:row>283</xdr:row>
      <xdr:rowOff>133350</xdr:rowOff>
    </xdr:to>
    <xdr:sp macro="" textlink="">
      <xdr:nvSpPr>
        <xdr:cNvPr id="25142" name="AutoShape 1" descr="Eine Matrixformel, die Konstanten verwendet">
          <a:extLst>
            <a:ext uri="{FF2B5EF4-FFF2-40B4-BE49-F238E27FC236}">
              <a16:creationId xmlns:a16="http://schemas.microsoft.com/office/drawing/2014/main" id="{E979BF6B-A79D-12F2-1948-77C426E278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977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5143" name="AutoShape 1" descr="Eine Matrixformel, die Konstanten verwendet">
          <a:extLst>
            <a:ext uri="{FF2B5EF4-FFF2-40B4-BE49-F238E27FC236}">
              <a16:creationId xmlns:a16="http://schemas.microsoft.com/office/drawing/2014/main" id="{4EB5C3B9-4847-165C-06BF-B2565DFD98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5144" name="AutoShape 1" descr="Eine Matrixformel, die Konstanten verwendet">
          <a:extLst>
            <a:ext uri="{FF2B5EF4-FFF2-40B4-BE49-F238E27FC236}">
              <a16:creationId xmlns:a16="http://schemas.microsoft.com/office/drawing/2014/main" id="{D167F185-ABD5-9A02-E50B-1327FD0FBB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301</xdr:row>
      <xdr:rowOff>0</xdr:rowOff>
    </xdr:from>
    <xdr:to>
      <xdr:col>11</xdr:col>
      <xdr:colOff>314325</xdr:colOff>
      <xdr:row>302</xdr:row>
      <xdr:rowOff>133350</xdr:rowOff>
    </xdr:to>
    <xdr:sp macro="" textlink="">
      <xdr:nvSpPr>
        <xdr:cNvPr id="25145" name="AutoShape 1" descr="Eine Matrixformel, die Konstanten verwendet">
          <a:extLst>
            <a:ext uri="{FF2B5EF4-FFF2-40B4-BE49-F238E27FC236}">
              <a16:creationId xmlns:a16="http://schemas.microsoft.com/office/drawing/2014/main" id="{7B71497A-7DCC-2C52-259F-6A70D11DB5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053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146" name="AutoShape 1" descr="Eine Matrixformel, die Konstanten verwendet">
          <a:extLst>
            <a:ext uri="{FF2B5EF4-FFF2-40B4-BE49-F238E27FC236}">
              <a16:creationId xmlns:a16="http://schemas.microsoft.com/office/drawing/2014/main" id="{B3CAC978-BDA3-B983-3793-E27585681E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147" name="AutoShape 1" descr="Eine Matrixformel, die Konstanten verwendet">
          <a:extLst>
            <a:ext uri="{FF2B5EF4-FFF2-40B4-BE49-F238E27FC236}">
              <a16:creationId xmlns:a16="http://schemas.microsoft.com/office/drawing/2014/main" id="{AC7CB141-6446-C7AB-097B-F363D36922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309</xdr:row>
      <xdr:rowOff>0</xdr:rowOff>
    </xdr:from>
    <xdr:to>
      <xdr:col>11</xdr:col>
      <xdr:colOff>314325</xdr:colOff>
      <xdr:row>310</xdr:row>
      <xdr:rowOff>133350</xdr:rowOff>
    </xdr:to>
    <xdr:sp macro="" textlink="">
      <xdr:nvSpPr>
        <xdr:cNvPr id="25148" name="AutoShape 1" descr="Eine Matrixformel, die Konstanten verwendet">
          <a:extLst>
            <a:ext uri="{FF2B5EF4-FFF2-40B4-BE49-F238E27FC236}">
              <a16:creationId xmlns:a16="http://schemas.microsoft.com/office/drawing/2014/main" id="{AEB6E5A3-E025-1BA1-8857-0B2B33B807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349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374</xdr:row>
      <xdr:rowOff>0</xdr:rowOff>
    </xdr:from>
    <xdr:to>
      <xdr:col>11</xdr:col>
      <xdr:colOff>314325</xdr:colOff>
      <xdr:row>375</xdr:row>
      <xdr:rowOff>133350</xdr:rowOff>
    </xdr:to>
    <xdr:sp macro="" textlink="">
      <xdr:nvSpPr>
        <xdr:cNvPr id="25149" name="AutoShape 1" descr="Eine Matrixformel, die Konstanten verwendet">
          <a:extLst>
            <a:ext uri="{FF2B5EF4-FFF2-40B4-BE49-F238E27FC236}">
              <a16:creationId xmlns:a16="http://schemas.microsoft.com/office/drawing/2014/main" id="{3F4A9CC1-5A28-A2C0-B4D7-B9D895EBD5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874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374</xdr:row>
      <xdr:rowOff>0</xdr:rowOff>
    </xdr:from>
    <xdr:to>
      <xdr:col>11</xdr:col>
      <xdr:colOff>314325</xdr:colOff>
      <xdr:row>375</xdr:row>
      <xdr:rowOff>133350</xdr:rowOff>
    </xdr:to>
    <xdr:sp macro="" textlink="">
      <xdr:nvSpPr>
        <xdr:cNvPr id="25150" name="AutoShape 1" descr="Eine Matrixformel, die Konstanten verwendet">
          <a:extLst>
            <a:ext uri="{FF2B5EF4-FFF2-40B4-BE49-F238E27FC236}">
              <a16:creationId xmlns:a16="http://schemas.microsoft.com/office/drawing/2014/main" id="{285A8A1D-8876-D597-756D-9B211D5ADB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874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374</xdr:row>
      <xdr:rowOff>0</xdr:rowOff>
    </xdr:from>
    <xdr:to>
      <xdr:col>11</xdr:col>
      <xdr:colOff>314325</xdr:colOff>
      <xdr:row>375</xdr:row>
      <xdr:rowOff>133350</xdr:rowOff>
    </xdr:to>
    <xdr:sp macro="" textlink="">
      <xdr:nvSpPr>
        <xdr:cNvPr id="25151" name="AutoShape 1" descr="Eine Matrixformel, die Konstanten verwendet">
          <a:extLst>
            <a:ext uri="{FF2B5EF4-FFF2-40B4-BE49-F238E27FC236}">
              <a16:creationId xmlns:a16="http://schemas.microsoft.com/office/drawing/2014/main" id="{44DB073D-A82A-6D22-42CF-02A9D53052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874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5152" name="AutoShape 1" descr="Eine Matrixformel, die Konstanten verwendet">
          <a:extLst>
            <a:ext uri="{FF2B5EF4-FFF2-40B4-BE49-F238E27FC236}">
              <a16:creationId xmlns:a16="http://schemas.microsoft.com/office/drawing/2014/main" id="{689CD720-D747-EBB8-0964-F1AB35CF94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5153" name="AutoShape 1" descr="Eine Matrixformel, die Konstanten verwendet">
          <a:extLst>
            <a:ext uri="{FF2B5EF4-FFF2-40B4-BE49-F238E27FC236}">
              <a16:creationId xmlns:a16="http://schemas.microsoft.com/office/drawing/2014/main" id="{64C36640-8417-2110-1064-910A46BC84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214</xdr:row>
      <xdr:rowOff>0</xdr:rowOff>
    </xdr:from>
    <xdr:to>
      <xdr:col>11</xdr:col>
      <xdr:colOff>314325</xdr:colOff>
      <xdr:row>215</xdr:row>
      <xdr:rowOff>133350</xdr:rowOff>
    </xdr:to>
    <xdr:sp macro="" textlink="">
      <xdr:nvSpPr>
        <xdr:cNvPr id="25154" name="AutoShape 1" descr="Eine Matrixformel, die Konstanten verwendet">
          <a:extLst>
            <a:ext uri="{FF2B5EF4-FFF2-40B4-BE49-F238E27FC236}">
              <a16:creationId xmlns:a16="http://schemas.microsoft.com/office/drawing/2014/main" id="{6A516559-8C79-DF66-C402-6132A59739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966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5155" name="AutoShape 1" descr="Eine Matrixformel, die Konstanten verwendet">
          <a:extLst>
            <a:ext uri="{FF2B5EF4-FFF2-40B4-BE49-F238E27FC236}">
              <a16:creationId xmlns:a16="http://schemas.microsoft.com/office/drawing/2014/main" id="{79C73730-25F8-A509-C707-BB2F63D455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5156" name="AutoShape 1" descr="Eine Matrixformel, die Konstanten verwendet">
          <a:extLst>
            <a:ext uri="{FF2B5EF4-FFF2-40B4-BE49-F238E27FC236}">
              <a16:creationId xmlns:a16="http://schemas.microsoft.com/office/drawing/2014/main" id="{DD627200-DF9B-9EE2-8B0A-1EE3A08E0B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189</xdr:row>
      <xdr:rowOff>0</xdr:rowOff>
    </xdr:from>
    <xdr:to>
      <xdr:col>11</xdr:col>
      <xdr:colOff>314325</xdr:colOff>
      <xdr:row>190</xdr:row>
      <xdr:rowOff>133350</xdr:rowOff>
    </xdr:to>
    <xdr:sp macro="" textlink="">
      <xdr:nvSpPr>
        <xdr:cNvPr id="25157" name="AutoShape 1" descr="Eine Matrixformel, die Konstanten verwendet">
          <a:extLst>
            <a:ext uri="{FF2B5EF4-FFF2-40B4-BE49-F238E27FC236}">
              <a16:creationId xmlns:a16="http://schemas.microsoft.com/office/drawing/2014/main" id="{DB6B9902-8A4C-597C-6306-FCFE12E657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918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5158" name="AutoShape 1" descr="Eine Matrixformel, die Konstanten verwendet">
          <a:extLst>
            <a:ext uri="{FF2B5EF4-FFF2-40B4-BE49-F238E27FC236}">
              <a16:creationId xmlns:a16="http://schemas.microsoft.com/office/drawing/2014/main" id="{1848AB2C-B6B4-2A85-2ECF-2EC196F04F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5159" name="AutoShape 1" descr="Eine Matrixformel, die Konstanten verwendet">
          <a:extLst>
            <a:ext uri="{FF2B5EF4-FFF2-40B4-BE49-F238E27FC236}">
              <a16:creationId xmlns:a16="http://schemas.microsoft.com/office/drawing/2014/main" id="{FF58B07C-9E19-9F4D-06B0-7304495DC1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314325</xdr:colOff>
      <xdr:row>43</xdr:row>
      <xdr:rowOff>133350</xdr:rowOff>
    </xdr:to>
    <xdr:sp macro="" textlink="">
      <xdr:nvSpPr>
        <xdr:cNvPr id="25160" name="AutoShape 1" descr="Eine Matrixformel, die Konstanten verwendet">
          <a:extLst>
            <a:ext uri="{FF2B5EF4-FFF2-40B4-BE49-F238E27FC236}">
              <a16:creationId xmlns:a16="http://schemas.microsoft.com/office/drawing/2014/main" id="{426E88FC-ED8F-35B0-46B2-6B7035BCFF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1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5161" name="AutoShape 1" descr="Eine Matrixformel, die Konstanten verwendet">
          <a:extLst>
            <a:ext uri="{FF2B5EF4-FFF2-40B4-BE49-F238E27FC236}">
              <a16:creationId xmlns:a16="http://schemas.microsoft.com/office/drawing/2014/main" id="{F111AA00-E8E6-9449-8EC0-CE8AED0ACF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5162" name="AutoShape 1" descr="Eine Matrixformel, die Konstanten verwendet">
          <a:extLst>
            <a:ext uri="{FF2B5EF4-FFF2-40B4-BE49-F238E27FC236}">
              <a16:creationId xmlns:a16="http://schemas.microsoft.com/office/drawing/2014/main" id="{82BC11D0-265E-1F9D-3490-AB0FDB6314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314325</xdr:colOff>
      <xdr:row>269</xdr:row>
      <xdr:rowOff>133350</xdr:rowOff>
    </xdr:to>
    <xdr:sp macro="" textlink="">
      <xdr:nvSpPr>
        <xdr:cNvPr id="25163" name="AutoShape 1" descr="Eine Matrixformel, die Konstanten verwendet">
          <a:extLst>
            <a:ext uri="{FF2B5EF4-FFF2-40B4-BE49-F238E27FC236}">
              <a16:creationId xmlns:a16="http://schemas.microsoft.com/office/drawing/2014/main" id="{88E6AD0C-6879-A33D-EAF4-AA606E8168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710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5164" name="AutoShape 1" descr="Eine Matrixformel, die Konstanten verwendet">
          <a:extLst>
            <a:ext uri="{FF2B5EF4-FFF2-40B4-BE49-F238E27FC236}">
              <a16:creationId xmlns:a16="http://schemas.microsoft.com/office/drawing/2014/main" id="{697653DD-22A1-34AF-C081-9A32133E97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5165" name="AutoShape 1" descr="Eine Matrixformel, die Konstanten verwendet">
          <a:extLst>
            <a:ext uri="{FF2B5EF4-FFF2-40B4-BE49-F238E27FC236}">
              <a16:creationId xmlns:a16="http://schemas.microsoft.com/office/drawing/2014/main" id="{122F9AD9-CF79-CEF5-C552-04E804B03A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200</xdr:row>
      <xdr:rowOff>0</xdr:rowOff>
    </xdr:from>
    <xdr:to>
      <xdr:col>11</xdr:col>
      <xdr:colOff>314325</xdr:colOff>
      <xdr:row>201</xdr:row>
      <xdr:rowOff>133350</xdr:rowOff>
    </xdr:to>
    <xdr:sp macro="" textlink="">
      <xdr:nvSpPr>
        <xdr:cNvPr id="25166" name="AutoShape 1" descr="Eine Matrixformel, die Konstanten verwendet">
          <a:extLst>
            <a:ext uri="{FF2B5EF4-FFF2-40B4-BE49-F238E27FC236}">
              <a16:creationId xmlns:a16="http://schemas.microsoft.com/office/drawing/2014/main" id="{EE4DAEBC-44F9-6450-4B4B-CF166093E0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699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5167" name="AutoShape 1" descr="Eine Matrixformel, die Konstanten verwendet">
          <a:extLst>
            <a:ext uri="{FF2B5EF4-FFF2-40B4-BE49-F238E27FC236}">
              <a16:creationId xmlns:a16="http://schemas.microsoft.com/office/drawing/2014/main" id="{D0D0FE4F-3A3A-7BE6-8440-9207A6CA54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5168" name="AutoShape 1" descr="Eine Matrixformel, die Konstanten verwendet">
          <a:extLst>
            <a:ext uri="{FF2B5EF4-FFF2-40B4-BE49-F238E27FC236}">
              <a16:creationId xmlns:a16="http://schemas.microsoft.com/office/drawing/2014/main" id="{46617138-2913-ACD7-3625-3F4CB5772D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302</xdr:row>
      <xdr:rowOff>0</xdr:rowOff>
    </xdr:from>
    <xdr:to>
      <xdr:col>11</xdr:col>
      <xdr:colOff>314325</xdr:colOff>
      <xdr:row>303</xdr:row>
      <xdr:rowOff>133350</xdr:rowOff>
    </xdr:to>
    <xdr:sp macro="" textlink="">
      <xdr:nvSpPr>
        <xdr:cNvPr id="25169" name="AutoShape 1" descr="Eine Matrixformel, die Konstanten verwendet">
          <a:extLst>
            <a:ext uri="{FF2B5EF4-FFF2-40B4-BE49-F238E27FC236}">
              <a16:creationId xmlns:a16="http://schemas.microsoft.com/office/drawing/2014/main" id="{D98AB9C9-C175-D384-7498-B9FF9DF12A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215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5170" name="AutoShape 1" descr="Eine Matrixformel, die Konstanten verwendet">
          <a:extLst>
            <a:ext uri="{FF2B5EF4-FFF2-40B4-BE49-F238E27FC236}">
              <a16:creationId xmlns:a16="http://schemas.microsoft.com/office/drawing/2014/main" id="{ACEDEBE0-AD60-C125-29B0-8E8133980B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5171" name="AutoShape 1" descr="Eine Matrixformel, die Konstanten verwendet">
          <a:extLst>
            <a:ext uri="{FF2B5EF4-FFF2-40B4-BE49-F238E27FC236}">
              <a16:creationId xmlns:a16="http://schemas.microsoft.com/office/drawing/2014/main" id="{D5F3A1D6-2430-A9F6-B5E2-466044D3A3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314325</xdr:colOff>
      <xdr:row>205</xdr:row>
      <xdr:rowOff>133350</xdr:rowOff>
    </xdr:to>
    <xdr:sp macro="" textlink="">
      <xdr:nvSpPr>
        <xdr:cNvPr id="25172" name="AutoShape 1" descr="Eine Matrixformel, die Konstanten verwendet">
          <a:extLst>
            <a:ext uri="{FF2B5EF4-FFF2-40B4-BE49-F238E27FC236}">
              <a16:creationId xmlns:a16="http://schemas.microsoft.com/office/drawing/2014/main" id="{647C2C6B-2104-89B2-F7DE-11A5A96B75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347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5173" name="AutoShape 1" descr="Eine Matrixformel, die Konstanten verwendet">
          <a:extLst>
            <a:ext uri="{FF2B5EF4-FFF2-40B4-BE49-F238E27FC236}">
              <a16:creationId xmlns:a16="http://schemas.microsoft.com/office/drawing/2014/main" id="{A226D56A-B906-C7F6-E3BC-F47B849D23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5174" name="AutoShape 1" descr="Eine Matrixformel, die Konstanten verwendet">
          <a:extLst>
            <a:ext uri="{FF2B5EF4-FFF2-40B4-BE49-F238E27FC236}">
              <a16:creationId xmlns:a16="http://schemas.microsoft.com/office/drawing/2014/main" id="{3BFB48CE-C5A9-3376-5E64-6FE9064494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314325</xdr:colOff>
      <xdr:row>267</xdr:row>
      <xdr:rowOff>133350</xdr:rowOff>
    </xdr:to>
    <xdr:sp macro="" textlink="">
      <xdr:nvSpPr>
        <xdr:cNvPr id="25175" name="AutoShape 1" descr="Eine Matrixformel, die Konstanten verwendet">
          <a:extLst>
            <a:ext uri="{FF2B5EF4-FFF2-40B4-BE49-F238E27FC236}">
              <a16:creationId xmlns:a16="http://schemas.microsoft.com/office/drawing/2014/main" id="{F2A9E67F-73E5-E447-E7C1-09141595A5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386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5176" name="AutoShape 1" descr="Eine Matrixformel, die Konstanten verwendet">
          <a:extLst>
            <a:ext uri="{FF2B5EF4-FFF2-40B4-BE49-F238E27FC236}">
              <a16:creationId xmlns:a16="http://schemas.microsoft.com/office/drawing/2014/main" id="{D96181BE-0210-B553-7136-6986E56525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5177" name="AutoShape 1" descr="Eine Matrixformel, die Konstanten verwendet">
          <a:extLst>
            <a:ext uri="{FF2B5EF4-FFF2-40B4-BE49-F238E27FC236}">
              <a16:creationId xmlns:a16="http://schemas.microsoft.com/office/drawing/2014/main" id="{6ADE61D1-16C6-19A5-1CC3-9E17A967AD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11</xdr:col>
      <xdr:colOff>314325</xdr:colOff>
      <xdr:row>210</xdr:row>
      <xdr:rowOff>133350</xdr:rowOff>
    </xdr:to>
    <xdr:sp macro="" textlink="">
      <xdr:nvSpPr>
        <xdr:cNvPr id="25178" name="AutoShape 1" descr="Eine Matrixformel, die Konstanten verwendet">
          <a:extLst>
            <a:ext uri="{FF2B5EF4-FFF2-40B4-BE49-F238E27FC236}">
              <a16:creationId xmlns:a16="http://schemas.microsoft.com/office/drawing/2014/main" id="{45E27169-EB74-20E5-0100-802459C8B6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156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5179" name="AutoShape 1" descr="Eine Matrixformel, die Konstanten verwendet">
          <a:extLst>
            <a:ext uri="{FF2B5EF4-FFF2-40B4-BE49-F238E27FC236}">
              <a16:creationId xmlns:a16="http://schemas.microsoft.com/office/drawing/2014/main" id="{4D428D61-68F2-62BC-35FB-13EAFAAFD7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5180" name="AutoShape 1" descr="Eine Matrixformel, die Konstanten verwendet">
          <a:extLst>
            <a:ext uri="{FF2B5EF4-FFF2-40B4-BE49-F238E27FC236}">
              <a16:creationId xmlns:a16="http://schemas.microsoft.com/office/drawing/2014/main" id="{2721C637-73B3-EDE0-AE4F-18BC07174F9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314325</xdr:colOff>
      <xdr:row>344</xdr:row>
      <xdr:rowOff>133350</xdr:rowOff>
    </xdr:to>
    <xdr:sp macro="" textlink="">
      <xdr:nvSpPr>
        <xdr:cNvPr id="25181" name="AutoShape 1" descr="Eine Matrixformel, die Konstanten verwendet">
          <a:extLst>
            <a:ext uri="{FF2B5EF4-FFF2-40B4-BE49-F238E27FC236}">
              <a16:creationId xmlns:a16="http://schemas.microsoft.com/office/drawing/2014/main" id="{B1012C7F-2A5F-EFD5-DC98-17575100BB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854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393</xdr:row>
      <xdr:rowOff>0</xdr:rowOff>
    </xdr:from>
    <xdr:to>
      <xdr:col>11</xdr:col>
      <xdr:colOff>314325</xdr:colOff>
      <xdr:row>394</xdr:row>
      <xdr:rowOff>133350</xdr:rowOff>
    </xdr:to>
    <xdr:sp macro="" textlink="">
      <xdr:nvSpPr>
        <xdr:cNvPr id="25182" name="AutoShape 1" descr="Eine Matrixformel, die Konstanten verwendet">
          <a:extLst>
            <a:ext uri="{FF2B5EF4-FFF2-40B4-BE49-F238E27FC236}">
              <a16:creationId xmlns:a16="http://schemas.microsoft.com/office/drawing/2014/main" id="{D94F38C7-9BF1-FA53-811C-1CD62B5AE1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950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393</xdr:row>
      <xdr:rowOff>0</xdr:rowOff>
    </xdr:from>
    <xdr:to>
      <xdr:col>11</xdr:col>
      <xdr:colOff>314325</xdr:colOff>
      <xdr:row>394</xdr:row>
      <xdr:rowOff>133350</xdr:rowOff>
    </xdr:to>
    <xdr:sp macro="" textlink="">
      <xdr:nvSpPr>
        <xdr:cNvPr id="25183" name="AutoShape 1" descr="Eine Matrixformel, die Konstanten verwendet">
          <a:extLst>
            <a:ext uri="{FF2B5EF4-FFF2-40B4-BE49-F238E27FC236}">
              <a16:creationId xmlns:a16="http://schemas.microsoft.com/office/drawing/2014/main" id="{3F681092-9717-F815-5CD8-38977CFD67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950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393</xdr:row>
      <xdr:rowOff>0</xdr:rowOff>
    </xdr:from>
    <xdr:to>
      <xdr:col>11</xdr:col>
      <xdr:colOff>314325</xdr:colOff>
      <xdr:row>394</xdr:row>
      <xdr:rowOff>133350</xdr:rowOff>
    </xdr:to>
    <xdr:sp macro="" textlink="">
      <xdr:nvSpPr>
        <xdr:cNvPr id="25184" name="AutoShape 1" descr="Eine Matrixformel, die Konstanten verwendet">
          <a:extLst>
            <a:ext uri="{FF2B5EF4-FFF2-40B4-BE49-F238E27FC236}">
              <a16:creationId xmlns:a16="http://schemas.microsoft.com/office/drawing/2014/main" id="{E3C8CAE1-E856-E04E-27F0-240EC2BD71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950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5185" name="AutoShape 1" descr="Eine Matrixformel, die Konstanten verwendet">
          <a:extLst>
            <a:ext uri="{FF2B5EF4-FFF2-40B4-BE49-F238E27FC236}">
              <a16:creationId xmlns:a16="http://schemas.microsoft.com/office/drawing/2014/main" id="{EADDF110-D873-A758-A216-AD9D4D4FF84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5186" name="AutoShape 1" descr="Eine Matrixformel, die Konstanten verwendet">
          <a:extLst>
            <a:ext uri="{FF2B5EF4-FFF2-40B4-BE49-F238E27FC236}">
              <a16:creationId xmlns:a16="http://schemas.microsoft.com/office/drawing/2014/main" id="{AD20FCCB-D538-2AB7-3292-0EA48EA0E0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314325</xdr:colOff>
      <xdr:row>36</xdr:row>
      <xdr:rowOff>133350</xdr:rowOff>
    </xdr:to>
    <xdr:sp macro="" textlink="">
      <xdr:nvSpPr>
        <xdr:cNvPr id="25187" name="AutoShape 1" descr="Eine Matrixformel, die Konstanten verwendet">
          <a:extLst>
            <a:ext uri="{FF2B5EF4-FFF2-40B4-BE49-F238E27FC236}">
              <a16:creationId xmlns:a16="http://schemas.microsoft.com/office/drawing/2014/main" id="{EB45FB8B-352A-96E0-E1C9-B9A1AC64D0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8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5188" name="AutoShape 1" descr="Eine Matrixformel, die Konstanten verwendet">
          <a:extLst>
            <a:ext uri="{FF2B5EF4-FFF2-40B4-BE49-F238E27FC236}">
              <a16:creationId xmlns:a16="http://schemas.microsoft.com/office/drawing/2014/main" id="{1D52C149-A594-29DD-ECD0-BCAD0951AC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5189" name="AutoShape 1" descr="Eine Matrixformel, die Konstanten verwendet">
          <a:extLst>
            <a:ext uri="{FF2B5EF4-FFF2-40B4-BE49-F238E27FC236}">
              <a16:creationId xmlns:a16="http://schemas.microsoft.com/office/drawing/2014/main" id="{7CC8C27B-46B5-637B-23F8-0C61D20882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338</xdr:row>
      <xdr:rowOff>0</xdr:rowOff>
    </xdr:from>
    <xdr:to>
      <xdr:col>11</xdr:col>
      <xdr:colOff>314325</xdr:colOff>
      <xdr:row>339</xdr:row>
      <xdr:rowOff>133350</xdr:rowOff>
    </xdr:to>
    <xdr:sp macro="" textlink="">
      <xdr:nvSpPr>
        <xdr:cNvPr id="25190" name="AutoShape 1" descr="Eine Matrixformel, die Konstanten verwendet">
          <a:extLst>
            <a:ext uri="{FF2B5EF4-FFF2-40B4-BE49-F238E27FC236}">
              <a16:creationId xmlns:a16="http://schemas.microsoft.com/office/drawing/2014/main" id="{DDFB6853-FA59-3D5C-1A97-B74B500BF6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044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5191" name="AutoShape 1" descr="Eine Matrixformel, die Konstanten verwendet">
          <a:extLst>
            <a:ext uri="{FF2B5EF4-FFF2-40B4-BE49-F238E27FC236}">
              <a16:creationId xmlns:a16="http://schemas.microsoft.com/office/drawing/2014/main" id="{EBF9F17E-EE6F-B2AE-043E-AD229A14B4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5192" name="AutoShape 1" descr="Eine Matrixformel, die Konstanten verwendet">
          <a:extLst>
            <a:ext uri="{FF2B5EF4-FFF2-40B4-BE49-F238E27FC236}">
              <a16:creationId xmlns:a16="http://schemas.microsoft.com/office/drawing/2014/main" id="{52F08978-8321-94C2-6744-AC0E5325D4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314325</xdr:colOff>
      <xdr:row>141</xdr:row>
      <xdr:rowOff>133350</xdr:rowOff>
    </xdr:to>
    <xdr:sp macro="" textlink="">
      <xdr:nvSpPr>
        <xdr:cNvPr id="25193" name="AutoShape 1" descr="Eine Matrixformel, die Konstanten verwendet">
          <a:extLst>
            <a:ext uri="{FF2B5EF4-FFF2-40B4-BE49-F238E27FC236}">
              <a16:creationId xmlns:a16="http://schemas.microsoft.com/office/drawing/2014/main" id="{9F532EC0-D0D2-A216-BAC0-0A5247EACB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983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5194" name="AutoShape 1" descr="Eine Matrixformel, die Konstanten verwendet">
          <a:extLst>
            <a:ext uri="{FF2B5EF4-FFF2-40B4-BE49-F238E27FC236}">
              <a16:creationId xmlns:a16="http://schemas.microsoft.com/office/drawing/2014/main" id="{B2C52F95-4CDC-9BCA-7E8A-F8E9BD181B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5195" name="AutoShape 1" descr="Eine Matrixformel, die Konstanten verwendet">
          <a:extLst>
            <a:ext uri="{FF2B5EF4-FFF2-40B4-BE49-F238E27FC236}">
              <a16:creationId xmlns:a16="http://schemas.microsoft.com/office/drawing/2014/main" id="{A152B65C-1293-EBD7-F96F-21F44CE07C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113</xdr:row>
      <xdr:rowOff>0</xdr:rowOff>
    </xdr:from>
    <xdr:to>
      <xdr:col>11</xdr:col>
      <xdr:colOff>314325</xdr:colOff>
      <xdr:row>114</xdr:row>
      <xdr:rowOff>133350</xdr:rowOff>
    </xdr:to>
    <xdr:sp macro="" textlink="">
      <xdr:nvSpPr>
        <xdr:cNvPr id="25196" name="AutoShape 1" descr="Eine Matrixformel, die Konstanten verwendet">
          <a:extLst>
            <a:ext uri="{FF2B5EF4-FFF2-40B4-BE49-F238E27FC236}">
              <a16:creationId xmlns:a16="http://schemas.microsoft.com/office/drawing/2014/main" id="{DC52CDCD-EA89-060C-C6FC-BC7E161744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611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197" name="AutoShape 1" descr="Eine Matrixformel, die Konstanten verwendet">
          <a:extLst>
            <a:ext uri="{FF2B5EF4-FFF2-40B4-BE49-F238E27FC236}">
              <a16:creationId xmlns:a16="http://schemas.microsoft.com/office/drawing/2014/main" id="{5C29731C-339B-8101-5BA0-F531BA1A69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198" name="AutoShape 1" descr="Eine Matrixformel, die Konstanten verwendet">
          <a:extLst>
            <a:ext uri="{FF2B5EF4-FFF2-40B4-BE49-F238E27FC236}">
              <a16:creationId xmlns:a16="http://schemas.microsoft.com/office/drawing/2014/main" id="{0957DA32-9E1F-092F-A6B8-9FCBEEC623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241</xdr:row>
      <xdr:rowOff>0</xdr:rowOff>
    </xdr:from>
    <xdr:to>
      <xdr:col>11</xdr:col>
      <xdr:colOff>314325</xdr:colOff>
      <xdr:row>242</xdr:row>
      <xdr:rowOff>133350</xdr:rowOff>
    </xdr:to>
    <xdr:sp macro="" textlink="">
      <xdr:nvSpPr>
        <xdr:cNvPr id="25199" name="AutoShape 1" descr="Eine Matrixformel, die Konstanten verwendet">
          <a:extLst>
            <a:ext uri="{FF2B5EF4-FFF2-40B4-BE49-F238E27FC236}">
              <a16:creationId xmlns:a16="http://schemas.microsoft.com/office/drawing/2014/main" id="{D13E0D35-EC12-4514-4A7D-ACB7BBB290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338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5200" name="AutoShape 1" descr="Eine Matrixformel, die Konstanten verwendet">
          <a:extLst>
            <a:ext uri="{FF2B5EF4-FFF2-40B4-BE49-F238E27FC236}">
              <a16:creationId xmlns:a16="http://schemas.microsoft.com/office/drawing/2014/main" id="{B2266966-0C63-C945-0C92-C859AC306D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5201" name="AutoShape 1" descr="Eine Matrixformel, die Konstanten verwendet">
          <a:extLst>
            <a:ext uri="{FF2B5EF4-FFF2-40B4-BE49-F238E27FC236}">
              <a16:creationId xmlns:a16="http://schemas.microsoft.com/office/drawing/2014/main" id="{AB7C4591-A4AA-F0DD-B590-D7611E5DF7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314325</xdr:colOff>
      <xdr:row>200</xdr:row>
      <xdr:rowOff>133350</xdr:rowOff>
    </xdr:to>
    <xdr:sp macro="" textlink="">
      <xdr:nvSpPr>
        <xdr:cNvPr id="25202" name="AutoShape 1" descr="Eine Matrixformel, die Konstanten verwendet">
          <a:extLst>
            <a:ext uri="{FF2B5EF4-FFF2-40B4-BE49-F238E27FC236}">
              <a16:creationId xmlns:a16="http://schemas.microsoft.com/office/drawing/2014/main" id="{1BA2F9C1-25B2-7842-FF53-ED0E612C18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537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5203" name="AutoShape 1" descr="Eine Matrixformel, die Konstanten verwendet">
          <a:extLst>
            <a:ext uri="{FF2B5EF4-FFF2-40B4-BE49-F238E27FC236}">
              <a16:creationId xmlns:a16="http://schemas.microsoft.com/office/drawing/2014/main" id="{6958916D-031C-3BFA-7A1E-AD2525C176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5204" name="AutoShape 1" descr="Eine Matrixformel, die Konstanten verwendet">
          <a:extLst>
            <a:ext uri="{FF2B5EF4-FFF2-40B4-BE49-F238E27FC236}">
              <a16:creationId xmlns:a16="http://schemas.microsoft.com/office/drawing/2014/main" id="{2537135E-70CC-84AF-8F3D-0CD2E567B2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314325</xdr:colOff>
      <xdr:row>176</xdr:row>
      <xdr:rowOff>133350</xdr:rowOff>
    </xdr:to>
    <xdr:sp macro="" textlink="">
      <xdr:nvSpPr>
        <xdr:cNvPr id="25205" name="AutoShape 1" descr="Eine Matrixformel, die Konstanten verwendet">
          <a:extLst>
            <a:ext uri="{FF2B5EF4-FFF2-40B4-BE49-F238E27FC236}">
              <a16:creationId xmlns:a16="http://schemas.microsoft.com/office/drawing/2014/main" id="{9C65F98E-1A8D-8EFE-7FE8-D3B88AE7CE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651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5206" name="AutoShape 1" descr="Eine Matrixformel, die Konstanten verwendet">
          <a:extLst>
            <a:ext uri="{FF2B5EF4-FFF2-40B4-BE49-F238E27FC236}">
              <a16:creationId xmlns:a16="http://schemas.microsoft.com/office/drawing/2014/main" id="{8E7E5452-4E38-877C-B698-2BFC8E1F60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5207" name="AutoShape 1" descr="Eine Matrixformel, die Konstanten verwendet">
          <a:extLst>
            <a:ext uri="{FF2B5EF4-FFF2-40B4-BE49-F238E27FC236}">
              <a16:creationId xmlns:a16="http://schemas.microsoft.com/office/drawing/2014/main" id="{29A8A1BD-2DB2-2C04-3AA5-DC60115926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314325</xdr:colOff>
      <xdr:row>325</xdr:row>
      <xdr:rowOff>133350</xdr:rowOff>
    </xdr:to>
    <xdr:sp macro="" textlink="">
      <xdr:nvSpPr>
        <xdr:cNvPr id="25208" name="AutoShape 1" descr="Eine Matrixformel, die Konstanten verwendet">
          <a:extLst>
            <a:ext uri="{FF2B5EF4-FFF2-40B4-BE49-F238E27FC236}">
              <a16:creationId xmlns:a16="http://schemas.microsoft.com/office/drawing/2014/main" id="{14628D63-7132-57F4-EC59-F982A39F6C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778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395</xdr:row>
      <xdr:rowOff>0</xdr:rowOff>
    </xdr:from>
    <xdr:to>
      <xdr:col>11</xdr:col>
      <xdr:colOff>314325</xdr:colOff>
      <xdr:row>396</xdr:row>
      <xdr:rowOff>133350</xdr:rowOff>
    </xdr:to>
    <xdr:sp macro="" textlink="">
      <xdr:nvSpPr>
        <xdr:cNvPr id="25209" name="AutoShape 1" descr="Eine Matrixformel, die Konstanten verwendet">
          <a:extLst>
            <a:ext uri="{FF2B5EF4-FFF2-40B4-BE49-F238E27FC236}">
              <a16:creationId xmlns:a16="http://schemas.microsoft.com/office/drawing/2014/main" id="{A4C5400A-045F-B880-8936-19136BC0E6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274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395</xdr:row>
      <xdr:rowOff>0</xdr:rowOff>
    </xdr:from>
    <xdr:to>
      <xdr:col>11</xdr:col>
      <xdr:colOff>314325</xdr:colOff>
      <xdr:row>396</xdr:row>
      <xdr:rowOff>133350</xdr:rowOff>
    </xdr:to>
    <xdr:sp macro="" textlink="">
      <xdr:nvSpPr>
        <xdr:cNvPr id="25210" name="AutoShape 1" descr="Eine Matrixformel, die Konstanten verwendet">
          <a:extLst>
            <a:ext uri="{FF2B5EF4-FFF2-40B4-BE49-F238E27FC236}">
              <a16:creationId xmlns:a16="http://schemas.microsoft.com/office/drawing/2014/main" id="{86407AB1-DBD1-0B80-AA43-17C42988AA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274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395</xdr:row>
      <xdr:rowOff>0</xdr:rowOff>
    </xdr:from>
    <xdr:to>
      <xdr:col>11</xdr:col>
      <xdr:colOff>314325</xdr:colOff>
      <xdr:row>396</xdr:row>
      <xdr:rowOff>133350</xdr:rowOff>
    </xdr:to>
    <xdr:sp macro="" textlink="">
      <xdr:nvSpPr>
        <xdr:cNvPr id="25211" name="AutoShape 1" descr="Eine Matrixformel, die Konstanten verwendet">
          <a:extLst>
            <a:ext uri="{FF2B5EF4-FFF2-40B4-BE49-F238E27FC236}">
              <a16:creationId xmlns:a16="http://schemas.microsoft.com/office/drawing/2014/main" id="{E006A580-8A48-C1CE-6484-D9FE50BDA9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274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314325</xdr:colOff>
      <xdr:row>372</xdr:row>
      <xdr:rowOff>133350</xdr:rowOff>
    </xdr:to>
    <xdr:sp macro="" textlink="">
      <xdr:nvSpPr>
        <xdr:cNvPr id="25212" name="AutoShape 1" descr="Eine Matrixformel, die Konstanten verwendet">
          <a:extLst>
            <a:ext uri="{FF2B5EF4-FFF2-40B4-BE49-F238E27FC236}">
              <a16:creationId xmlns:a16="http://schemas.microsoft.com/office/drawing/2014/main" id="{CDE91EF3-0E2D-5FA5-9754-327746FC74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388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314325</xdr:colOff>
      <xdr:row>372</xdr:row>
      <xdr:rowOff>133350</xdr:rowOff>
    </xdr:to>
    <xdr:sp macro="" textlink="">
      <xdr:nvSpPr>
        <xdr:cNvPr id="25213" name="AutoShape 1" descr="Eine Matrixformel, die Konstanten verwendet">
          <a:extLst>
            <a:ext uri="{FF2B5EF4-FFF2-40B4-BE49-F238E27FC236}">
              <a16:creationId xmlns:a16="http://schemas.microsoft.com/office/drawing/2014/main" id="{2422F241-E774-8235-FB85-68EF72AF099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388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314325</xdr:colOff>
      <xdr:row>372</xdr:row>
      <xdr:rowOff>133350</xdr:rowOff>
    </xdr:to>
    <xdr:sp macro="" textlink="">
      <xdr:nvSpPr>
        <xdr:cNvPr id="25214" name="AutoShape 1" descr="Eine Matrixformel, die Konstanten verwendet">
          <a:extLst>
            <a:ext uri="{FF2B5EF4-FFF2-40B4-BE49-F238E27FC236}">
              <a16:creationId xmlns:a16="http://schemas.microsoft.com/office/drawing/2014/main" id="{609616A0-E3D6-7562-F88B-37EBCADCF58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388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5215" name="AutoShape 1" descr="Eine Matrixformel, die Konstanten verwendet">
          <a:extLst>
            <a:ext uri="{FF2B5EF4-FFF2-40B4-BE49-F238E27FC236}">
              <a16:creationId xmlns:a16="http://schemas.microsoft.com/office/drawing/2014/main" id="{617FBFE1-511D-6FEA-D9AA-737BFB9118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5216" name="AutoShape 1" descr="Eine Matrixformel, die Konstanten verwendet">
          <a:extLst>
            <a:ext uri="{FF2B5EF4-FFF2-40B4-BE49-F238E27FC236}">
              <a16:creationId xmlns:a16="http://schemas.microsoft.com/office/drawing/2014/main" id="{77412BA6-8717-284A-E492-5900A394879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314325</xdr:colOff>
      <xdr:row>66</xdr:row>
      <xdr:rowOff>133350</xdr:rowOff>
    </xdr:to>
    <xdr:sp macro="" textlink="">
      <xdr:nvSpPr>
        <xdr:cNvPr id="25217" name="AutoShape 1" descr="Eine Matrixformel, die Konstanten verwendet">
          <a:extLst>
            <a:ext uri="{FF2B5EF4-FFF2-40B4-BE49-F238E27FC236}">
              <a16:creationId xmlns:a16="http://schemas.microsoft.com/office/drawing/2014/main" id="{70D73FF8-1C93-D81C-E39B-79C657516D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839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5218" name="AutoShape 1" descr="Eine Matrixformel, die Konstanten verwendet">
          <a:extLst>
            <a:ext uri="{FF2B5EF4-FFF2-40B4-BE49-F238E27FC236}">
              <a16:creationId xmlns:a16="http://schemas.microsoft.com/office/drawing/2014/main" id="{590CB953-C53A-4DAC-45D1-40AA748804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5219" name="AutoShape 1" descr="Eine Matrixformel, die Konstanten verwendet">
          <a:extLst>
            <a:ext uri="{FF2B5EF4-FFF2-40B4-BE49-F238E27FC236}">
              <a16:creationId xmlns:a16="http://schemas.microsoft.com/office/drawing/2014/main" id="{2874966E-5B19-845E-D29A-284DB69255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314325</xdr:colOff>
      <xdr:row>37</xdr:row>
      <xdr:rowOff>133350</xdr:rowOff>
    </xdr:to>
    <xdr:sp macro="" textlink="">
      <xdr:nvSpPr>
        <xdr:cNvPr id="25220" name="AutoShape 1" descr="Eine Matrixformel, die Konstanten verwendet">
          <a:extLst>
            <a:ext uri="{FF2B5EF4-FFF2-40B4-BE49-F238E27FC236}">
              <a16:creationId xmlns:a16="http://schemas.microsoft.com/office/drawing/2014/main" id="{6FE6BB27-EE36-EBCA-D255-E856328F6D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4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5221" name="AutoShape 1" descr="Eine Matrixformel, die Konstanten verwendet">
          <a:extLst>
            <a:ext uri="{FF2B5EF4-FFF2-40B4-BE49-F238E27FC236}">
              <a16:creationId xmlns:a16="http://schemas.microsoft.com/office/drawing/2014/main" id="{79E5346A-833B-1479-198A-FBC40BBF4A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5222" name="AutoShape 1" descr="Eine Matrixformel, die Konstanten verwendet">
          <a:extLst>
            <a:ext uri="{FF2B5EF4-FFF2-40B4-BE49-F238E27FC236}">
              <a16:creationId xmlns:a16="http://schemas.microsoft.com/office/drawing/2014/main" id="{B68CD028-30C3-1768-91E7-1C8A8AA63A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170</xdr:row>
      <xdr:rowOff>0</xdr:rowOff>
    </xdr:from>
    <xdr:to>
      <xdr:col>11</xdr:col>
      <xdr:colOff>314325</xdr:colOff>
      <xdr:row>171</xdr:row>
      <xdr:rowOff>133350</xdr:rowOff>
    </xdr:to>
    <xdr:sp macro="" textlink="">
      <xdr:nvSpPr>
        <xdr:cNvPr id="25223" name="AutoShape 1" descr="Eine Matrixformel, die Konstanten verwendet">
          <a:extLst>
            <a:ext uri="{FF2B5EF4-FFF2-40B4-BE49-F238E27FC236}">
              <a16:creationId xmlns:a16="http://schemas.microsoft.com/office/drawing/2014/main" id="{C33478CE-7810-9CF4-1CAC-2B09FD4AD3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841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5224" name="AutoShape 1" descr="Eine Matrixformel, die Konstanten verwendet">
          <a:extLst>
            <a:ext uri="{FF2B5EF4-FFF2-40B4-BE49-F238E27FC236}">
              <a16:creationId xmlns:a16="http://schemas.microsoft.com/office/drawing/2014/main" id="{14E0786F-70BD-04D9-ADFA-9BDC07D562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5225" name="AutoShape 1" descr="Eine Matrixformel, die Konstanten verwendet">
          <a:extLst>
            <a:ext uri="{FF2B5EF4-FFF2-40B4-BE49-F238E27FC236}">
              <a16:creationId xmlns:a16="http://schemas.microsoft.com/office/drawing/2014/main" id="{0001EC25-B53A-C75C-ECFD-049EA6F5A5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300</xdr:row>
      <xdr:rowOff>0</xdr:rowOff>
    </xdr:from>
    <xdr:to>
      <xdr:col>11</xdr:col>
      <xdr:colOff>314325</xdr:colOff>
      <xdr:row>301</xdr:row>
      <xdr:rowOff>133350</xdr:rowOff>
    </xdr:to>
    <xdr:sp macro="" textlink="">
      <xdr:nvSpPr>
        <xdr:cNvPr id="25226" name="AutoShape 1" descr="Eine Matrixformel, die Konstanten verwendet">
          <a:extLst>
            <a:ext uri="{FF2B5EF4-FFF2-40B4-BE49-F238E27FC236}">
              <a16:creationId xmlns:a16="http://schemas.microsoft.com/office/drawing/2014/main" id="{32B3E39A-0A8A-C351-D703-E36B3139DA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891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5227" name="AutoShape 1" descr="Eine Matrixformel, die Konstanten verwendet">
          <a:extLst>
            <a:ext uri="{FF2B5EF4-FFF2-40B4-BE49-F238E27FC236}">
              <a16:creationId xmlns:a16="http://schemas.microsoft.com/office/drawing/2014/main" id="{6955CEF0-D373-7815-A645-E455089F9A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5228" name="AutoShape 1" descr="Eine Matrixformel, die Konstanten verwendet">
          <a:extLst>
            <a:ext uri="{FF2B5EF4-FFF2-40B4-BE49-F238E27FC236}">
              <a16:creationId xmlns:a16="http://schemas.microsoft.com/office/drawing/2014/main" id="{CC99576A-8650-5295-0E66-9E24EB6DA3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314325</xdr:colOff>
      <xdr:row>85</xdr:row>
      <xdr:rowOff>133350</xdr:rowOff>
    </xdr:to>
    <xdr:sp macro="" textlink="">
      <xdr:nvSpPr>
        <xdr:cNvPr id="25229" name="AutoShape 1" descr="Eine Matrixformel, die Konstanten verwendet">
          <a:extLst>
            <a:ext uri="{FF2B5EF4-FFF2-40B4-BE49-F238E27FC236}">
              <a16:creationId xmlns:a16="http://schemas.microsoft.com/office/drawing/2014/main" id="{6F3FE6F9-8B43-E547-9131-7ADD4D60D9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916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5230" name="AutoShape 1" descr="Eine Matrixformel, die Konstanten verwendet">
          <a:extLst>
            <a:ext uri="{FF2B5EF4-FFF2-40B4-BE49-F238E27FC236}">
              <a16:creationId xmlns:a16="http://schemas.microsoft.com/office/drawing/2014/main" id="{64A849B3-9B64-7F45-B078-52A16D54BB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5231" name="AutoShape 1" descr="Eine Matrixformel, die Konstanten verwendet">
          <a:extLst>
            <a:ext uri="{FF2B5EF4-FFF2-40B4-BE49-F238E27FC236}">
              <a16:creationId xmlns:a16="http://schemas.microsoft.com/office/drawing/2014/main" id="{1F6E57F4-54A1-5386-B387-3D9DF4113D0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11</xdr:col>
      <xdr:colOff>314325</xdr:colOff>
      <xdr:row>105</xdr:row>
      <xdr:rowOff>133350</xdr:rowOff>
    </xdr:to>
    <xdr:sp macro="" textlink="">
      <xdr:nvSpPr>
        <xdr:cNvPr id="25232" name="AutoShape 1" descr="Eine Matrixformel, die Konstanten verwendet">
          <a:extLst>
            <a:ext uri="{FF2B5EF4-FFF2-40B4-BE49-F238E27FC236}">
              <a16:creationId xmlns:a16="http://schemas.microsoft.com/office/drawing/2014/main" id="{6090066A-3D58-0BAD-6626-2C89D3FDF4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154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133350</xdr:rowOff>
    </xdr:to>
    <xdr:sp macro="" textlink="">
      <xdr:nvSpPr>
        <xdr:cNvPr id="25233" name="AutoShape 1" descr="Eine Matrixformel, die Konstanten verwendet">
          <a:extLst>
            <a:ext uri="{FF2B5EF4-FFF2-40B4-BE49-F238E27FC236}">
              <a16:creationId xmlns:a16="http://schemas.microsoft.com/office/drawing/2014/main" id="{303C9877-B740-EEF7-EAFD-DBFD1A720C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54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133350</xdr:rowOff>
    </xdr:to>
    <xdr:sp macro="" textlink="">
      <xdr:nvSpPr>
        <xdr:cNvPr id="25234" name="AutoShape 1" descr="Eine Matrixformel, die Konstanten verwendet">
          <a:extLst>
            <a:ext uri="{FF2B5EF4-FFF2-40B4-BE49-F238E27FC236}">
              <a16:creationId xmlns:a16="http://schemas.microsoft.com/office/drawing/2014/main" id="{7475B20F-98FC-5AED-A941-7F649300547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54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409</xdr:row>
      <xdr:rowOff>0</xdr:rowOff>
    </xdr:from>
    <xdr:to>
      <xdr:col>11</xdr:col>
      <xdr:colOff>314325</xdr:colOff>
      <xdr:row>410</xdr:row>
      <xdr:rowOff>133350</xdr:rowOff>
    </xdr:to>
    <xdr:sp macro="" textlink="">
      <xdr:nvSpPr>
        <xdr:cNvPr id="25235" name="AutoShape 1" descr="Eine Matrixformel, die Konstanten verwendet">
          <a:extLst>
            <a:ext uri="{FF2B5EF4-FFF2-40B4-BE49-F238E27FC236}">
              <a16:creationId xmlns:a16="http://schemas.microsoft.com/office/drawing/2014/main" id="{9A270811-03E5-069F-F3D7-CC0DC4BBE3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54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5236" name="AutoShape 1" descr="Eine Matrixformel, die Konstanten verwendet">
          <a:extLst>
            <a:ext uri="{FF2B5EF4-FFF2-40B4-BE49-F238E27FC236}">
              <a16:creationId xmlns:a16="http://schemas.microsoft.com/office/drawing/2014/main" id="{1E68D525-074E-C242-2EC3-FC10C46510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5237" name="AutoShape 1" descr="Eine Matrixformel, die Konstanten verwendet">
          <a:extLst>
            <a:ext uri="{FF2B5EF4-FFF2-40B4-BE49-F238E27FC236}">
              <a16:creationId xmlns:a16="http://schemas.microsoft.com/office/drawing/2014/main" id="{A992B99D-3839-09EE-5457-85FF33CC45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291</xdr:row>
      <xdr:rowOff>0</xdr:rowOff>
    </xdr:from>
    <xdr:to>
      <xdr:col>11</xdr:col>
      <xdr:colOff>314325</xdr:colOff>
      <xdr:row>292</xdr:row>
      <xdr:rowOff>133350</xdr:rowOff>
    </xdr:to>
    <xdr:sp macro="" textlink="">
      <xdr:nvSpPr>
        <xdr:cNvPr id="25238" name="AutoShape 1" descr="Eine Matrixformel, die Konstanten verwendet">
          <a:extLst>
            <a:ext uri="{FF2B5EF4-FFF2-40B4-BE49-F238E27FC236}">
              <a16:creationId xmlns:a16="http://schemas.microsoft.com/office/drawing/2014/main" id="{24E96DBD-C6FF-672F-72F0-727BA9FE27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434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5239" name="AutoShape 1" descr="Eine Matrixformel, die Konstanten verwendet">
          <a:extLst>
            <a:ext uri="{FF2B5EF4-FFF2-40B4-BE49-F238E27FC236}">
              <a16:creationId xmlns:a16="http://schemas.microsoft.com/office/drawing/2014/main" id="{4695A883-E5CE-FD78-5EA8-877FCD269B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5240" name="AutoShape 1" descr="Eine Matrixformel, die Konstanten verwendet">
          <a:extLst>
            <a:ext uri="{FF2B5EF4-FFF2-40B4-BE49-F238E27FC236}">
              <a16:creationId xmlns:a16="http://schemas.microsoft.com/office/drawing/2014/main" id="{73EB79B4-C7AE-A718-7FFD-4D8FE7A275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314325</xdr:colOff>
      <xdr:row>154</xdr:row>
      <xdr:rowOff>133350</xdr:rowOff>
    </xdr:to>
    <xdr:sp macro="" textlink="">
      <xdr:nvSpPr>
        <xdr:cNvPr id="25241" name="AutoShape 1" descr="Eine Matrixformel, die Konstanten verwendet">
          <a:extLst>
            <a:ext uri="{FF2B5EF4-FFF2-40B4-BE49-F238E27FC236}">
              <a16:creationId xmlns:a16="http://schemas.microsoft.com/office/drawing/2014/main" id="{0C3CCE8C-5655-8F19-B109-4019AAAA10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088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5242" name="AutoShape 1" descr="Eine Matrixformel, die Konstanten verwendet">
          <a:extLst>
            <a:ext uri="{FF2B5EF4-FFF2-40B4-BE49-F238E27FC236}">
              <a16:creationId xmlns:a16="http://schemas.microsoft.com/office/drawing/2014/main" id="{BD9A9260-BA5C-38A5-C1C5-661368A5EB8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5243" name="AutoShape 1" descr="Eine Matrixformel, die Konstanten verwendet">
          <a:extLst>
            <a:ext uri="{FF2B5EF4-FFF2-40B4-BE49-F238E27FC236}">
              <a16:creationId xmlns:a16="http://schemas.microsoft.com/office/drawing/2014/main" id="{1C8C64D7-9636-B164-2F24-67A54A4293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292</xdr:row>
      <xdr:rowOff>0</xdr:rowOff>
    </xdr:from>
    <xdr:to>
      <xdr:col>11</xdr:col>
      <xdr:colOff>314325</xdr:colOff>
      <xdr:row>293</xdr:row>
      <xdr:rowOff>133350</xdr:rowOff>
    </xdr:to>
    <xdr:sp macro="" textlink="">
      <xdr:nvSpPr>
        <xdr:cNvPr id="25244" name="AutoShape 1" descr="Eine Matrixformel, die Konstanten verwendet">
          <a:extLst>
            <a:ext uri="{FF2B5EF4-FFF2-40B4-BE49-F238E27FC236}">
              <a16:creationId xmlns:a16="http://schemas.microsoft.com/office/drawing/2014/main" id="{E85E15AA-A1C1-522D-1039-52C0394405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596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5245" name="AutoShape 1" descr="Eine Matrixformel, die Konstanten verwendet">
          <a:extLst>
            <a:ext uri="{FF2B5EF4-FFF2-40B4-BE49-F238E27FC236}">
              <a16:creationId xmlns:a16="http://schemas.microsoft.com/office/drawing/2014/main" id="{984F38C3-A6CE-C35A-38AD-0C48305E3F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5246" name="AutoShape 1" descr="Eine Matrixformel, die Konstanten verwendet">
          <a:extLst>
            <a:ext uri="{FF2B5EF4-FFF2-40B4-BE49-F238E27FC236}">
              <a16:creationId xmlns:a16="http://schemas.microsoft.com/office/drawing/2014/main" id="{78CAF2D9-1E15-708B-AF48-084297BD44C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314325</xdr:colOff>
      <xdr:row>347</xdr:row>
      <xdr:rowOff>133350</xdr:rowOff>
    </xdr:to>
    <xdr:sp macro="" textlink="">
      <xdr:nvSpPr>
        <xdr:cNvPr id="25247" name="AutoShape 1" descr="Eine Matrixformel, die Konstanten verwendet">
          <a:extLst>
            <a:ext uri="{FF2B5EF4-FFF2-40B4-BE49-F238E27FC236}">
              <a16:creationId xmlns:a16="http://schemas.microsoft.com/office/drawing/2014/main" id="{DB013D13-FA3B-86DB-32F6-3AB4C163412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340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5248" name="AutoShape 1" descr="Eine Matrixformel, die Konstanten verwendet">
          <a:extLst>
            <a:ext uri="{FF2B5EF4-FFF2-40B4-BE49-F238E27FC236}">
              <a16:creationId xmlns:a16="http://schemas.microsoft.com/office/drawing/2014/main" id="{632BC0C7-4418-C435-5F20-2D502D0978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5249" name="AutoShape 1" descr="Eine Matrixformel, die Konstanten verwendet">
          <a:extLst>
            <a:ext uri="{FF2B5EF4-FFF2-40B4-BE49-F238E27FC236}">
              <a16:creationId xmlns:a16="http://schemas.microsoft.com/office/drawing/2014/main" id="{616C9A37-F0A2-9987-E667-3A5D9BBA386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110</xdr:row>
      <xdr:rowOff>0</xdr:rowOff>
    </xdr:from>
    <xdr:to>
      <xdr:col>11</xdr:col>
      <xdr:colOff>314325</xdr:colOff>
      <xdr:row>111</xdr:row>
      <xdr:rowOff>133350</xdr:rowOff>
    </xdr:to>
    <xdr:sp macro="" textlink="">
      <xdr:nvSpPr>
        <xdr:cNvPr id="25250" name="AutoShape 1" descr="Eine Matrixformel, die Konstanten verwendet">
          <a:extLst>
            <a:ext uri="{FF2B5EF4-FFF2-40B4-BE49-F238E27FC236}">
              <a16:creationId xmlns:a16="http://schemas.microsoft.com/office/drawing/2014/main" id="{F4A71D1C-5F19-583F-85D3-AC8039C3CE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126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5251" name="AutoShape 1" descr="Eine Matrixformel, die Konstanten verwendet">
          <a:extLst>
            <a:ext uri="{FF2B5EF4-FFF2-40B4-BE49-F238E27FC236}">
              <a16:creationId xmlns:a16="http://schemas.microsoft.com/office/drawing/2014/main" id="{FCCB1F93-C359-4452-FAAA-73DEC64878F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5252" name="AutoShape 1" descr="Eine Matrixformel, die Konstanten verwendet">
          <a:extLst>
            <a:ext uri="{FF2B5EF4-FFF2-40B4-BE49-F238E27FC236}">
              <a16:creationId xmlns:a16="http://schemas.microsoft.com/office/drawing/2014/main" id="{88E25E11-99B9-48E2-781F-0B43D2806A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249</xdr:row>
      <xdr:rowOff>0</xdr:rowOff>
    </xdr:from>
    <xdr:to>
      <xdr:col>11</xdr:col>
      <xdr:colOff>314325</xdr:colOff>
      <xdr:row>250</xdr:row>
      <xdr:rowOff>133350</xdr:rowOff>
    </xdr:to>
    <xdr:sp macro="" textlink="">
      <xdr:nvSpPr>
        <xdr:cNvPr id="25253" name="AutoShape 1" descr="Eine Matrixformel, die Konstanten verwendet">
          <a:extLst>
            <a:ext uri="{FF2B5EF4-FFF2-40B4-BE49-F238E27FC236}">
              <a16:creationId xmlns:a16="http://schemas.microsoft.com/office/drawing/2014/main" id="{877A1DB3-B666-6A1B-440A-E565169744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633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5254" name="AutoShape 1" descr="Eine Matrixformel, die Konstanten verwendet">
          <a:extLst>
            <a:ext uri="{FF2B5EF4-FFF2-40B4-BE49-F238E27FC236}">
              <a16:creationId xmlns:a16="http://schemas.microsoft.com/office/drawing/2014/main" id="{3624A60F-5B6A-A020-9053-F9597BC421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5255" name="AutoShape 1" descr="Eine Matrixformel, die Konstanten verwendet">
          <a:extLst>
            <a:ext uri="{FF2B5EF4-FFF2-40B4-BE49-F238E27FC236}">
              <a16:creationId xmlns:a16="http://schemas.microsoft.com/office/drawing/2014/main" id="{955E4030-36E9-C2A4-F4BF-968C7DE22B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220</xdr:row>
      <xdr:rowOff>0</xdr:rowOff>
    </xdr:from>
    <xdr:to>
      <xdr:col>11</xdr:col>
      <xdr:colOff>314325</xdr:colOff>
      <xdr:row>221</xdr:row>
      <xdr:rowOff>133350</xdr:rowOff>
    </xdr:to>
    <xdr:sp macro="" textlink="">
      <xdr:nvSpPr>
        <xdr:cNvPr id="25256" name="AutoShape 1" descr="Eine Matrixformel, die Konstanten verwendet">
          <a:extLst>
            <a:ext uri="{FF2B5EF4-FFF2-40B4-BE49-F238E27FC236}">
              <a16:creationId xmlns:a16="http://schemas.microsoft.com/office/drawing/2014/main" id="{C01F4DC3-7165-F66B-145C-2149FD2BE0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937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5257" name="AutoShape 1" descr="Eine Matrixformel, die Konstanten verwendet">
          <a:extLst>
            <a:ext uri="{FF2B5EF4-FFF2-40B4-BE49-F238E27FC236}">
              <a16:creationId xmlns:a16="http://schemas.microsoft.com/office/drawing/2014/main" id="{AE933024-C52B-9DCB-1200-7C96A3DAD3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5258" name="AutoShape 1" descr="Eine Matrixformel, die Konstanten verwendet">
          <a:extLst>
            <a:ext uri="{FF2B5EF4-FFF2-40B4-BE49-F238E27FC236}">
              <a16:creationId xmlns:a16="http://schemas.microsoft.com/office/drawing/2014/main" id="{2EE3AC55-3B6F-9B72-C15D-C74D1D2797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235</xdr:row>
      <xdr:rowOff>0</xdr:rowOff>
    </xdr:from>
    <xdr:to>
      <xdr:col>11</xdr:col>
      <xdr:colOff>314325</xdr:colOff>
      <xdr:row>236</xdr:row>
      <xdr:rowOff>133350</xdr:rowOff>
    </xdr:to>
    <xdr:sp macro="" textlink="">
      <xdr:nvSpPr>
        <xdr:cNvPr id="25259" name="AutoShape 1" descr="Eine Matrixformel, die Konstanten verwendet">
          <a:extLst>
            <a:ext uri="{FF2B5EF4-FFF2-40B4-BE49-F238E27FC236}">
              <a16:creationId xmlns:a16="http://schemas.microsoft.com/office/drawing/2014/main" id="{A7C21640-6E1B-5FD3-7031-4A4D7E282A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366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5260" name="AutoShape 1" descr="Eine Matrixformel, die Konstanten verwendet">
          <a:extLst>
            <a:ext uri="{FF2B5EF4-FFF2-40B4-BE49-F238E27FC236}">
              <a16:creationId xmlns:a16="http://schemas.microsoft.com/office/drawing/2014/main" id="{8CB2CE13-8162-0C21-774A-26103A5540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5261" name="AutoShape 1" descr="Eine Matrixformel, die Konstanten verwendet">
          <a:extLst>
            <a:ext uri="{FF2B5EF4-FFF2-40B4-BE49-F238E27FC236}">
              <a16:creationId xmlns:a16="http://schemas.microsoft.com/office/drawing/2014/main" id="{4300B6D1-B84A-87E7-8EBC-5DAB1317F4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314325</xdr:colOff>
      <xdr:row>353</xdr:row>
      <xdr:rowOff>133350</xdr:rowOff>
    </xdr:to>
    <xdr:sp macro="" textlink="">
      <xdr:nvSpPr>
        <xdr:cNvPr id="25262" name="AutoShape 1" descr="Eine Matrixformel, die Konstanten verwendet">
          <a:extLst>
            <a:ext uri="{FF2B5EF4-FFF2-40B4-BE49-F238E27FC236}">
              <a16:creationId xmlns:a16="http://schemas.microsoft.com/office/drawing/2014/main" id="{73ADCC5C-D09A-18CD-6EB2-9C4C43F2FE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311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25263" name="AutoShape 1" descr="Eine Matrixformel, die Konstanten verwendet">
          <a:extLst>
            <a:ext uri="{FF2B5EF4-FFF2-40B4-BE49-F238E27FC236}">
              <a16:creationId xmlns:a16="http://schemas.microsoft.com/office/drawing/2014/main" id="{8C774330-038C-101A-8887-6285E6F95A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25264" name="AutoShape 1" descr="Eine Matrixformel, die Konstanten verwendet">
          <a:extLst>
            <a:ext uri="{FF2B5EF4-FFF2-40B4-BE49-F238E27FC236}">
              <a16:creationId xmlns:a16="http://schemas.microsoft.com/office/drawing/2014/main" id="{33C004DA-9809-3653-3030-7D4B909F56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172</xdr:row>
      <xdr:rowOff>0</xdr:rowOff>
    </xdr:from>
    <xdr:to>
      <xdr:col>11</xdr:col>
      <xdr:colOff>314325</xdr:colOff>
      <xdr:row>173</xdr:row>
      <xdr:rowOff>133350</xdr:rowOff>
    </xdr:to>
    <xdr:sp macro="" textlink="">
      <xdr:nvSpPr>
        <xdr:cNvPr id="25265" name="AutoShape 1" descr="Eine Matrixformel, die Konstanten verwendet">
          <a:extLst>
            <a:ext uri="{FF2B5EF4-FFF2-40B4-BE49-F238E27FC236}">
              <a16:creationId xmlns:a16="http://schemas.microsoft.com/office/drawing/2014/main" id="{80EBFF54-992D-F635-3E5B-8448101904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165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5266" name="AutoShape 1" descr="Eine Matrixformel, die Konstanten verwendet">
          <a:extLst>
            <a:ext uri="{FF2B5EF4-FFF2-40B4-BE49-F238E27FC236}">
              <a16:creationId xmlns:a16="http://schemas.microsoft.com/office/drawing/2014/main" id="{8ACBE22F-0A3C-1A70-CA4D-B8814B1DBF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5267" name="AutoShape 1" descr="Eine Matrixformel, die Konstanten verwendet">
          <a:extLst>
            <a:ext uri="{FF2B5EF4-FFF2-40B4-BE49-F238E27FC236}">
              <a16:creationId xmlns:a16="http://schemas.microsoft.com/office/drawing/2014/main" id="{9634F5D0-40E2-DAC6-2013-D3F86B02C44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11</xdr:col>
      <xdr:colOff>314325</xdr:colOff>
      <xdr:row>134</xdr:row>
      <xdr:rowOff>133350</xdr:rowOff>
    </xdr:to>
    <xdr:sp macro="" textlink="">
      <xdr:nvSpPr>
        <xdr:cNvPr id="25268" name="AutoShape 1" descr="Eine Matrixformel, die Konstanten verwendet">
          <a:extLst>
            <a:ext uri="{FF2B5EF4-FFF2-40B4-BE49-F238E27FC236}">
              <a16:creationId xmlns:a16="http://schemas.microsoft.com/office/drawing/2014/main" id="{FF46E50A-28D0-74EA-93DA-61B3963E4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850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5269" name="AutoShape 1" descr="Eine Matrixformel, die Konstanten verwendet">
          <a:extLst>
            <a:ext uri="{FF2B5EF4-FFF2-40B4-BE49-F238E27FC236}">
              <a16:creationId xmlns:a16="http://schemas.microsoft.com/office/drawing/2014/main" id="{AD16DA24-469D-0BED-CDC2-63A4C12DD0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5270" name="AutoShape 1" descr="Eine Matrixformel, die Konstanten verwendet">
          <a:extLst>
            <a:ext uri="{FF2B5EF4-FFF2-40B4-BE49-F238E27FC236}">
              <a16:creationId xmlns:a16="http://schemas.microsoft.com/office/drawing/2014/main" id="{2B5718F0-C770-7F98-4374-6604D06E24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202</xdr:row>
      <xdr:rowOff>0</xdr:rowOff>
    </xdr:from>
    <xdr:to>
      <xdr:col>11</xdr:col>
      <xdr:colOff>314325</xdr:colOff>
      <xdr:row>203</xdr:row>
      <xdr:rowOff>133350</xdr:rowOff>
    </xdr:to>
    <xdr:sp macro="" textlink="">
      <xdr:nvSpPr>
        <xdr:cNvPr id="25271" name="AutoShape 1" descr="Eine Matrixformel, die Konstanten verwendet">
          <a:extLst>
            <a:ext uri="{FF2B5EF4-FFF2-40B4-BE49-F238E27FC236}">
              <a16:creationId xmlns:a16="http://schemas.microsoft.com/office/drawing/2014/main" id="{4D20769F-504E-707D-97F5-77EFBE21A4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023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133350</xdr:rowOff>
    </xdr:to>
    <xdr:sp macro="" textlink="">
      <xdr:nvSpPr>
        <xdr:cNvPr id="25272" name="AutoShape 1" descr="Eine Matrixformel, die Konstanten verwendet">
          <a:extLst>
            <a:ext uri="{FF2B5EF4-FFF2-40B4-BE49-F238E27FC236}">
              <a16:creationId xmlns:a16="http://schemas.microsoft.com/office/drawing/2014/main" id="{2EB4F356-F4AB-6D1E-EBBF-AE5329E308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246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133350</xdr:rowOff>
    </xdr:to>
    <xdr:sp macro="" textlink="">
      <xdr:nvSpPr>
        <xdr:cNvPr id="25273" name="AutoShape 1" descr="Eine Matrixformel, die Konstanten verwendet">
          <a:extLst>
            <a:ext uri="{FF2B5EF4-FFF2-40B4-BE49-F238E27FC236}">
              <a16:creationId xmlns:a16="http://schemas.microsoft.com/office/drawing/2014/main" id="{71721AEB-CF6C-78A8-77C0-FA7E31267CE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246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401</xdr:row>
      <xdr:rowOff>0</xdr:rowOff>
    </xdr:from>
    <xdr:to>
      <xdr:col>11</xdr:col>
      <xdr:colOff>314325</xdr:colOff>
      <xdr:row>402</xdr:row>
      <xdr:rowOff>133350</xdr:rowOff>
    </xdr:to>
    <xdr:sp macro="" textlink="">
      <xdr:nvSpPr>
        <xdr:cNvPr id="25274" name="AutoShape 1" descr="Eine Matrixformel, die Konstanten verwendet">
          <a:extLst>
            <a:ext uri="{FF2B5EF4-FFF2-40B4-BE49-F238E27FC236}">
              <a16:creationId xmlns:a16="http://schemas.microsoft.com/office/drawing/2014/main" id="{3485B432-0396-F897-D218-99E6365E90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246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5275" name="AutoShape 1" descr="Eine Matrixformel, die Konstanten verwendet">
          <a:extLst>
            <a:ext uri="{FF2B5EF4-FFF2-40B4-BE49-F238E27FC236}">
              <a16:creationId xmlns:a16="http://schemas.microsoft.com/office/drawing/2014/main" id="{0C0B4747-77C6-6D4B-478C-10C65FD297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5276" name="AutoShape 1" descr="Eine Matrixformel, die Konstanten verwendet">
          <a:extLst>
            <a:ext uri="{FF2B5EF4-FFF2-40B4-BE49-F238E27FC236}">
              <a16:creationId xmlns:a16="http://schemas.microsoft.com/office/drawing/2014/main" id="{291F4E42-0F82-6682-1C0B-95648920AC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314325</xdr:colOff>
      <xdr:row>127</xdr:row>
      <xdr:rowOff>133350</xdr:rowOff>
    </xdr:to>
    <xdr:sp macro="" textlink="">
      <xdr:nvSpPr>
        <xdr:cNvPr id="25277" name="AutoShape 1" descr="Eine Matrixformel, die Konstanten verwendet">
          <a:extLst>
            <a:ext uri="{FF2B5EF4-FFF2-40B4-BE49-F238E27FC236}">
              <a16:creationId xmlns:a16="http://schemas.microsoft.com/office/drawing/2014/main" id="{8A2ADCA1-5AED-82EE-4EEC-40763DEE42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716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278" name="AutoShape 1" descr="Eine Matrixformel, die Konstanten verwendet">
          <a:extLst>
            <a:ext uri="{FF2B5EF4-FFF2-40B4-BE49-F238E27FC236}">
              <a16:creationId xmlns:a16="http://schemas.microsoft.com/office/drawing/2014/main" id="{3A5F80EB-1A20-FB31-55DE-04885CADF2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279" name="AutoShape 1" descr="Eine Matrixformel, die Konstanten verwendet">
          <a:extLst>
            <a:ext uri="{FF2B5EF4-FFF2-40B4-BE49-F238E27FC236}">
              <a16:creationId xmlns:a16="http://schemas.microsoft.com/office/drawing/2014/main" id="{C325A983-AF18-BB8F-BB9D-7C51856D82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360</xdr:row>
      <xdr:rowOff>0</xdr:rowOff>
    </xdr:from>
    <xdr:to>
      <xdr:col>11</xdr:col>
      <xdr:colOff>314325</xdr:colOff>
      <xdr:row>361</xdr:row>
      <xdr:rowOff>133350</xdr:rowOff>
    </xdr:to>
    <xdr:sp macro="" textlink="">
      <xdr:nvSpPr>
        <xdr:cNvPr id="25280" name="AutoShape 1" descr="Eine Matrixformel, die Konstanten verwendet">
          <a:extLst>
            <a:ext uri="{FF2B5EF4-FFF2-40B4-BE49-F238E27FC236}">
              <a16:creationId xmlns:a16="http://schemas.microsoft.com/office/drawing/2014/main" id="{FE691AB0-BED7-4360-254B-DD48ADDFA3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607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5281" name="AutoShape 1" descr="Eine Matrixformel, die Konstanten verwendet">
          <a:extLst>
            <a:ext uri="{FF2B5EF4-FFF2-40B4-BE49-F238E27FC236}">
              <a16:creationId xmlns:a16="http://schemas.microsoft.com/office/drawing/2014/main" id="{6A710D1C-0F48-E738-25C8-5D5B9FCA4D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5282" name="AutoShape 1" descr="Eine Matrixformel, die Konstanten verwendet">
          <a:extLst>
            <a:ext uri="{FF2B5EF4-FFF2-40B4-BE49-F238E27FC236}">
              <a16:creationId xmlns:a16="http://schemas.microsoft.com/office/drawing/2014/main" id="{E8AC6C72-FADE-D353-8BC2-EFFF29A31C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314325</xdr:colOff>
      <xdr:row>157</xdr:row>
      <xdr:rowOff>133350</xdr:rowOff>
    </xdr:to>
    <xdr:sp macro="" textlink="">
      <xdr:nvSpPr>
        <xdr:cNvPr id="25283" name="AutoShape 1" descr="Eine Matrixformel, die Konstanten verwendet">
          <a:extLst>
            <a:ext uri="{FF2B5EF4-FFF2-40B4-BE49-F238E27FC236}">
              <a16:creationId xmlns:a16="http://schemas.microsoft.com/office/drawing/2014/main" id="{8F99D3B1-6742-722C-D895-7C905A11B8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574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5284" name="AutoShape 1" descr="Eine Matrixformel, die Konstanten verwendet">
          <a:extLst>
            <a:ext uri="{FF2B5EF4-FFF2-40B4-BE49-F238E27FC236}">
              <a16:creationId xmlns:a16="http://schemas.microsoft.com/office/drawing/2014/main" id="{0467842E-3564-66F9-99BE-016FE69578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5285" name="AutoShape 1" descr="Eine Matrixformel, die Konstanten verwendet">
          <a:extLst>
            <a:ext uri="{FF2B5EF4-FFF2-40B4-BE49-F238E27FC236}">
              <a16:creationId xmlns:a16="http://schemas.microsoft.com/office/drawing/2014/main" id="{A6A89C6B-2AAC-DBEE-6DD2-7CC398F874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314325</xdr:colOff>
      <xdr:row>58</xdr:row>
      <xdr:rowOff>133350</xdr:rowOff>
    </xdr:to>
    <xdr:sp macro="" textlink="">
      <xdr:nvSpPr>
        <xdr:cNvPr id="25286" name="AutoShape 1" descr="Eine Matrixformel, die Konstanten verwendet">
          <a:extLst>
            <a:ext uri="{FF2B5EF4-FFF2-40B4-BE49-F238E27FC236}">
              <a16:creationId xmlns:a16="http://schemas.microsoft.com/office/drawing/2014/main" id="{B3C4E58E-069D-DCAF-21DB-73E7A99F8FB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544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5287" name="AutoShape 1" descr="Eine Matrixformel, die Konstanten verwendet">
          <a:extLst>
            <a:ext uri="{FF2B5EF4-FFF2-40B4-BE49-F238E27FC236}">
              <a16:creationId xmlns:a16="http://schemas.microsoft.com/office/drawing/2014/main" id="{FC5F2C35-0770-6A29-BA4F-D1DF65E8EA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5288" name="AutoShape 1" descr="Eine Matrixformel, die Konstanten verwendet">
          <a:extLst>
            <a:ext uri="{FF2B5EF4-FFF2-40B4-BE49-F238E27FC236}">
              <a16:creationId xmlns:a16="http://schemas.microsoft.com/office/drawing/2014/main" id="{FC58569B-FB68-D97A-67BD-E9B2E782FB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11</xdr:col>
      <xdr:colOff>314325</xdr:colOff>
      <xdr:row>100</xdr:row>
      <xdr:rowOff>133350</xdr:rowOff>
    </xdr:to>
    <xdr:sp macro="" textlink="">
      <xdr:nvSpPr>
        <xdr:cNvPr id="25289" name="AutoShape 1" descr="Eine Matrixformel, die Konstanten verwendet">
          <a:extLst>
            <a:ext uri="{FF2B5EF4-FFF2-40B4-BE49-F238E27FC236}">
              <a16:creationId xmlns:a16="http://schemas.microsoft.com/office/drawing/2014/main" id="{3199BD0B-0C49-8EBE-3B17-0165A5524F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344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133350</xdr:rowOff>
    </xdr:to>
    <xdr:sp macro="" textlink="">
      <xdr:nvSpPr>
        <xdr:cNvPr id="25290" name="AutoShape 1" descr="Eine Matrixformel, die Konstanten verwendet">
          <a:extLst>
            <a:ext uri="{FF2B5EF4-FFF2-40B4-BE49-F238E27FC236}">
              <a16:creationId xmlns:a16="http://schemas.microsoft.com/office/drawing/2014/main" id="{615C1AD0-47A0-CD59-5DAE-83FAB5D5A1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598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133350</xdr:rowOff>
    </xdr:to>
    <xdr:sp macro="" textlink="">
      <xdr:nvSpPr>
        <xdr:cNvPr id="25291" name="AutoShape 1" descr="Eine Matrixformel, die Konstanten verwendet">
          <a:extLst>
            <a:ext uri="{FF2B5EF4-FFF2-40B4-BE49-F238E27FC236}">
              <a16:creationId xmlns:a16="http://schemas.microsoft.com/office/drawing/2014/main" id="{F91D576E-794A-F6C1-2858-A31AAFAB1E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598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397</xdr:row>
      <xdr:rowOff>0</xdr:rowOff>
    </xdr:from>
    <xdr:to>
      <xdr:col>11</xdr:col>
      <xdr:colOff>314325</xdr:colOff>
      <xdr:row>398</xdr:row>
      <xdr:rowOff>133350</xdr:rowOff>
    </xdr:to>
    <xdr:sp macro="" textlink="">
      <xdr:nvSpPr>
        <xdr:cNvPr id="25292" name="AutoShape 1" descr="Eine Matrixformel, die Konstanten verwendet">
          <a:extLst>
            <a:ext uri="{FF2B5EF4-FFF2-40B4-BE49-F238E27FC236}">
              <a16:creationId xmlns:a16="http://schemas.microsoft.com/office/drawing/2014/main" id="{94C4A0FE-A69F-C39D-321B-12338E77A4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598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5293" name="AutoShape 1" descr="Eine Matrixformel, die Konstanten verwendet">
          <a:extLst>
            <a:ext uri="{FF2B5EF4-FFF2-40B4-BE49-F238E27FC236}">
              <a16:creationId xmlns:a16="http://schemas.microsoft.com/office/drawing/2014/main" id="{90C58F0C-DD88-346A-F42E-1868F676C5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5294" name="AutoShape 1" descr="Eine Matrixformel, die Konstanten verwendet">
          <a:extLst>
            <a:ext uri="{FF2B5EF4-FFF2-40B4-BE49-F238E27FC236}">
              <a16:creationId xmlns:a16="http://schemas.microsoft.com/office/drawing/2014/main" id="{06F11674-C057-F12C-D810-4034EE786E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314325</xdr:colOff>
      <xdr:row>39</xdr:row>
      <xdr:rowOff>133350</xdr:rowOff>
    </xdr:to>
    <xdr:sp macro="" textlink="">
      <xdr:nvSpPr>
        <xdr:cNvPr id="25295" name="AutoShape 1" descr="Eine Matrixformel, die Konstanten verwendet">
          <a:extLst>
            <a:ext uri="{FF2B5EF4-FFF2-40B4-BE49-F238E27FC236}">
              <a16:creationId xmlns:a16="http://schemas.microsoft.com/office/drawing/2014/main" id="{38E06223-E111-EF95-4298-D47A3902DB8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6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5296" name="AutoShape 1" descr="Eine Matrixformel, die Konstanten verwendet">
          <a:extLst>
            <a:ext uri="{FF2B5EF4-FFF2-40B4-BE49-F238E27FC236}">
              <a16:creationId xmlns:a16="http://schemas.microsoft.com/office/drawing/2014/main" id="{4F7097B4-5E35-8876-839F-335B2C5703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5297" name="AutoShape 1" descr="Eine Matrixformel, die Konstanten verwendet">
          <a:extLst>
            <a:ext uri="{FF2B5EF4-FFF2-40B4-BE49-F238E27FC236}">
              <a16:creationId xmlns:a16="http://schemas.microsoft.com/office/drawing/2014/main" id="{86BDD03D-300D-15F3-94DF-727BEDE628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314325</xdr:colOff>
      <xdr:row>364</xdr:row>
      <xdr:rowOff>133350</xdr:rowOff>
    </xdr:to>
    <xdr:sp macro="" textlink="">
      <xdr:nvSpPr>
        <xdr:cNvPr id="25298" name="AutoShape 1" descr="Eine Matrixformel, die Konstanten verwendet">
          <a:extLst>
            <a:ext uri="{FF2B5EF4-FFF2-40B4-BE49-F238E27FC236}">
              <a16:creationId xmlns:a16="http://schemas.microsoft.com/office/drawing/2014/main" id="{4A8E4A90-8C36-86E8-FD50-E9C42962C2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093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5299" name="AutoShape 1" descr="Eine Matrixformel, die Konstanten verwendet">
          <a:extLst>
            <a:ext uri="{FF2B5EF4-FFF2-40B4-BE49-F238E27FC236}">
              <a16:creationId xmlns:a16="http://schemas.microsoft.com/office/drawing/2014/main" id="{7567A676-1585-83DB-94C8-DC5F9E9959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5300" name="AutoShape 1" descr="Eine Matrixformel, die Konstanten verwendet">
          <a:extLst>
            <a:ext uri="{FF2B5EF4-FFF2-40B4-BE49-F238E27FC236}">
              <a16:creationId xmlns:a16="http://schemas.microsoft.com/office/drawing/2014/main" id="{C8F737FD-D9C9-B235-48AD-F99DBF5475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314325</xdr:colOff>
      <xdr:row>89</xdr:row>
      <xdr:rowOff>133350</xdr:rowOff>
    </xdr:to>
    <xdr:sp macro="" textlink="">
      <xdr:nvSpPr>
        <xdr:cNvPr id="25301" name="AutoShape 1" descr="Eine Matrixformel, die Konstanten verwendet">
          <a:extLst>
            <a:ext uri="{FF2B5EF4-FFF2-40B4-BE49-F238E27FC236}">
              <a16:creationId xmlns:a16="http://schemas.microsoft.com/office/drawing/2014/main" id="{A1941BAD-850E-26A8-901F-6643E94E12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563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5302" name="AutoShape 1" descr="Eine Matrixformel, die Konstanten verwendet">
          <a:extLst>
            <a:ext uri="{FF2B5EF4-FFF2-40B4-BE49-F238E27FC236}">
              <a16:creationId xmlns:a16="http://schemas.microsoft.com/office/drawing/2014/main" id="{44FCFA94-DD3C-B25F-ADED-CC04BFB92A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5303" name="AutoShape 1" descr="Eine Matrixformel, die Konstanten verwendet">
          <a:extLst>
            <a:ext uri="{FF2B5EF4-FFF2-40B4-BE49-F238E27FC236}">
              <a16:creationId xmlns:a16="http://schemas.microsoft.com/office/drawing/2014/main" id="{2DA59063-8B17-DF7B-B62C-038FE91A83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193</xdr:row>
      <xdr:rowOff>0</xdr:rowOff>
    </xdr:from>
    <xdr:to>
      <xdr:col>11</xdr:col>
      <xdr:colOff>314325</xdr:colOff>
      <xdr:row>194</xdr:row>
      <xdr:rowOff>133350</xdr:rowOff>
    </xdr:to>
    <xdr:sp macro="" textlink="">
      <xdr:nvSpPr>
        <xdr:cNvPr id="25304" name="AutoShape 1" descr="Eine Matrixformel, die Konstanten verwendet">
          <a:extLst>
            <a:ext uri="{FF2B5EF4-FFF2-40B4-BE49-F238E27FC236}">
              <a16:creationId xmlns:a16="http://schemas.microsoft.com/office/drawing/2014/main" id="{887C0070-AFE6-F0EA-F804-18CEF4A7FE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565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5305" name="AutoShape 1" descr="Eine Matrixformel, die Konstanten verwendet">
          <a:extLst>
            <a:ext uri="{FF2B5EF4-FFF2-40B4-BE49-F238E27FC236}">
              <a16:creationId xmlns:a16="http://schemas.microsoft.com/office/drawing/2014/main" id="{25D8AB3B-DDE7-AD4D-A0E0-B75457ED3F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5306" name="AutoShape 1" descr="Eine Matrixformel, die Konstanten verwendet">
          <a:extLst>
            <a:ext uri="{FF2B5EF4-FFF2-40B4-BE49-F238E27FC236}">
              <a16:creationId xmlns:a16="http://schemas.microsoft.com/office/drawing/2014/main" id="{CF342090-A94F-65C8-8B81-708FFFE8E7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314325</xdr:colOff>
      <xdr:row>317</xdr:row>
      <xdr:rowOff>133350</xdr:rowOff>
    </xdr:to>
    <xdr:sp macro="" textlink="">
      <xdr:nvSpPr>
        <xdr:cNvPr id="25307" name="AutoShape 1" descr="Eine Matrixformel, die Konstanten verwendet">
          <a:extLst>
            <a:ext uri="{FF2B5EF4-FFF2-40B4-BE49-F238E27FC236}">
              <a16:creationId xmlns:a16="http://schemas.microsoft.com/office/drawing/2014/main" id="{6BBBD0F7-3785-CC3E-0D6A-BDC8B9ACD6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482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314325</xdr:colOff>
      <xdr:row>383</xdr:row>
      <xdr:rowOff>133350</xdr:rowOff>
    </xdr:to>
    <xdr:sp macro="" textlink="">
      <xdr:nvSpPr>
        <xdr:cNvPr id="25308" name="AutoShape 1" descr="Eine Matrixformel, die Konstanten verwendet">
          <a:extLst>
            <a:ext uri="{FF2B5EF4-FFF2-40B4-BE49-F238E27FC236}">
              <a16:creationId xmlns:a16="http://schemas.microsoft.com/office/drawing/2014/main" id="{4F7DEF54-E937-CF47-AA65-F3BF0B9BB5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169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314325</xdr:colOff>
      <xdr:row>383</xdr:row>
      <xdr:rowOff>133350</xdr:rowOff>
    </xdr:to>
    <xdr:sp macro="" textlink="">
      <xdr:nvSpPr>
        <xdr:cNvPr id="25309" name="AutoShape 1" descr="Eine Matrixformel, die Konstanten verwendet">
          <a:extLst>
            <a:ext uri="{FF2B5EF4-FFF2-40B4-BE49-F238E27FC236}">
              <a16:creationId xmlns:a16="http://schemas.microsoft.com/office/drawing/2014/main" id="{E8907A66-7823-16CA-AEBC-FEED53A88D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169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314325</xdr:colOff>
      <xdr:row>383</xdr:row>
      <xdr:rowOff>133350</xdr:rowOff>
    </xdr:to>
    <xdr:sp macro="" textlink="">
      <xdr:nvSpPr>
        <xdr:cNvPr id="25310" name="AutoShape 1" descr="Eine Matrixformel, die Konstanten verwendet">
          <a:extLst>
            <a:ext uri="{FF2B5EF4-FFF2-40B4-BE49-F238E27FC236}">
              <a16:creationId xmlns:a16="http://schemas.microsoft.com/office/drawing/2014/main" id="{C83764E5-74FD-0BA3-7A91-8AF8846D15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169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5311" name="AutoShape 1" descr="Eine Matrixformel, die Konstanten verwendet">
          <a:extLst>
            <a:ext uri="{FF2B5EF4-FFF2-40B4-BE49-F238E27FC236}">
              <a16:creationId xmlns:a16="http://schemas.microsoft.com/office/drawing/2014/main" id="{D09F92D6-F4D4-BFDF-ECF4-DADFB674B6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5312" name="AutoShape 1" descr="Eine Matrixformel, die Konstanten verwendet">
          <a:extLst>
            <a:ext uri="{FF2B5EF4-FFF2-40B4-BE49-F238E27FC236}">
              <a16:creationId xmlns:a16="http://schemas.microsoft.com/office/drawing/2014/main" id="{0ECD78CE-F014-863F-338F-968F0C65BD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314325</xdr:colOff>
      <xdr:row>177</xdr:row>
      <xdr:rowOff>133350</xdr:rowOff>
    </xdr:to>
    <xdr:sp macro="" textlink="">
      <xdr:nvSpPr>
        <xdr:cNvPr id="25313" name="AutoShape 1" descr="Eine Matrixformel, die Konstanten verwendet">
          <a:extLst>
            <a:ext uri="{FF2B5EF4-FFF2-40B4-BE49-F238E27FC236}">
              <a16:creationId xmlns:a16="http://schemas.microsoft.com/office/drawing/2014/main" id="{C228D28A-274B-0CD8-1709-31D6626218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813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5314" name="AutoShape 1" descr="Eine Matrixformel, die Konstanten verwendet">
          <a:extLst>
            <a:ext uri="{FF2B5EF4-FFF2-40B4-BE49-F238E27FC236}">
              <a16:creationId xmlns:a16="http://schemas.microsoft.com/office/drawing/2014/main" id="{53661635-D0AA-8D3A-25CF-7A5A34D640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5315" name="AutoShape 1" descr="Eine Matrixformel, die Konstanten verwendet">
          <a:extLst>
            <a:ext uri="{FF2B5EF4-FFF2-40B4-BE49-F238E27FC236}">
              <a16:creationId xmlns:a16="http://schemas.microsoft.com/office/drawing/2014/main" id="{84EF6E47-04B7-282B-24AC-B8C0C0CC18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299</xdr:row>
      <xdr:rowOff>0</xdr:rowOff>
    </xdr:from>
    <xdr:to>
      <xdr:col>11</xdr:col>
      <xdr:colOff>314325</xdr:colOff>
      <xdr:row>300</xdr:row>
      <xdr:rowOff>133350</xdr:rowOff>
    </xdr:to>
    <xdr:sp macro="" textlink="">
      <xdr:nvSpPr>
        <xdr:cNvPr id="25316" name="AutoShape 1" descr="Eine Matrixformel, die Konstanten verwendet">
          <a:extLst>
            <a:ext uri="{FF2B5EF4-FFF2-40B4-BE49-F238E27FC236}">
              <a16:creationId xmlns:a16="http://schemas.microsoft.com/office/drawing/2014/main" id="{9E71023F-FEF8-B0F1-B30C-9ACBC6DC61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729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5317" name="AutoShape 1" descr="Eine Matrixformel, die Konstanten verwendet">
          <a:extLst>
            <a:ext uri="{FF2B5EF4-FFF2-40B4-BE49-F238E27FC236}">
              <a16:creationId xmlns:a16="http://schemas.microsoft.com/office/drawing/2014/main" id="{F179B7F6-E01D-22EE-D9E3-F05FE8B4549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5318" name="AutoShape 1" descr="Eine Matrixformel, die Konstanten verwendet">
          <a:extLst>
            <a:ext uri="{FF2B5EF4-FFF2-40B4-BE49-F238E27FC236}">
              <a16:creationId xmlns:a16="http://schemas.microsoft.com/office/drawing/2014/main" id="{E572A8E9-D4FD-F4D0-57B0-1B0524719A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314325</xdr:colOff>
      <xdr:row>324</xdr:row>
      <xdr:rowOff>133350</xdr:rowOff>
    </xdr:to>
    <xdr:sp macro="" textlink="">
      <xdr:nvSpPr>
        <xdr:cNvPr id="25319" name="AutoShape 1" descr="Eine Matrixformel, die Konstanten verwendet">
          <a:extLst>
            <a:ext uri="{FF2B5EF4-FFF2-40B4-BE49-F238E27FC236}">
              <a16:creationId xmlns:a16="http://schemas.microsoft.com/office/drawing/2014/main" id="{BAA190AB-38FD-5B72-0510-95040B2357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616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5320" name="AutoShape 1" descr="Eine Matrixformel, die Konstanten verwendet">
          <a:extLst>
            <a:ext uri="{FF2B5EF4-FFF2-40B4-BE49-F238E27FC236}">
              <a16:creationId xmlns:a16="http://schemas.microsoft.com/office/drawing/2014/main" id="{117281E7-BB63-0A3B-6DC3-E1D19C223C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5321" name="AutoShape 1" descr="Eine Matrixformel, die Konstanten verwendet">
          <a:extLst>
            <a:ext uri="{FF2B5EF4-FFF2-40B4-BE49-F238E27FC236}">
              <a16:creationId xmlns:a16="http://schemas.microsoft.com/office/drawing/2014/main" id="{9D7D2F00-3EF9-67B7-8450-D2336B3686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228</xdr:row>
      <xdr:rowOff>0</xdr:rowOff>
    </xdr:from>
    <xdr:to>
      <xdr:col>11</xdr:col>
      <xdr:colOff>314325</xdr:colOff>
      <xdr:row>229</xdr:row>
      <xdr:rowOff>133350</xdr:rowOff>
    </xdr:to>
    <xdr:sp macro="" textlink="">
      <xdr:nvSpPr>
        <xdr:cNvPr id="25322" name="AutoShape 1" descr="Eine Matrixformel, die Konstanten verwendet">
          <a:extLst>
            <a:ext uri="{FF2B5EF4-FFF2-40B4-BE49-F238E27FC236}">
              <a16:creationId xmlns:a16="http://schemas.microsoft.com/office/drawing/2014/main" id="{924DBF1A-7858-EDA8-9726-FEB062E1DC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233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323" name="AutoShape 1" descr="Eine Matrixformel, die Konstanten verwendet">
          <a:extLst>
            <a:ext uri="{FF2B5EF4-FFF2-40B4-BE49-F238E27FC236}">
              <a16:creationId xmlns:a16="http://schemas.microsoft.com/office/drawing/2014/main" id="{9A44309D-C1C8-9140-F7CA-2CF8517C51D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324" name="AutoShape 1" descr="Eine Matrixformel, die Konstanten verwendet">
          <a:extLst>
            <a:ext uri="{FF2B5EF4-FFF2-40B4-BE49-F238E27FC236}">
              <a16:creationId xmlns:a16="http://schemas.microsoft.com/office/drawing/2014/main" id="{26C1DE5C-D576-FD08-68BF-C71FA04035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201</xdr:row>
      <xdr:rowOff>0</xdr:rowOff>
    </xdr:from>
    <xdr:to>
      <xdr:col>11</xdr:col>
      <xdr:colOff>314325</xdr:colOff>
      <xdr:row>202</xdr:row>
      <xdr:rowOff>133350</xdr:rowOff>
    </xdr:to>
    <xdr:sp macro="" textlink="">
      <xdr:nvSpPr>
        <xdr:cNvPr id="25325" name="AutoShape 1" descr="Eine Matrixformel, die Konstanten verwendet">
          <a:extLst>
            <a:ext uri="{FF2B5EF4-FFF2-40B4-BE49-F238E27FC236}">
              <a16:creationId xmlns:a16="http://schemas.microsoft.com/office/drawing/2014/main" id="{BAEEF321-6500-CB62-5492-9A8020075E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861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5326" name="AutoShape 1" descr="Eine Matrixformel, die Konstanten verwendet">
          <a:extLst>
            <a:ext uri="{FF2B5EF4-FFF2-40B4-BE49-F238E27FC236}">
              <a16:creationId xmlns:a16="http://schemas.microsoft.com/office/drawing/2014/main" id="{F71BA326-1336-903D-705B-8750C69D47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5327" name="AutoShape 1" descr="Eine Matrixformel, die Konstanten verwendet">
          <a:extLst>
            <a:ext uri="{FF2B5EF4-FFF2-40B4-BE49-F238E27FC236}">
              <a16:creationId xmlns:a16="http://schemas.microsoft.com/office/drawing/2014/main" id="{04C169B6-0ABA-36CB-0E7F-41C0B32C55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89</xdr:row>
      <xdr:rowOff>0</xdr:rowOff>
    </xdr:from>
    <xdr:to>
      <xdr:col>11</xdr:col>
      <xdr:colOff>314325</xdr:colOff>
      <xdr:row>90</xdr:row>
      <xdr:rowOff>133350</xdr:rowOff>
    </xdr:to>
    <xdr:sp macro="" textlink="">
      <xdr:nvSpPr>
        <xdr:cNvPr id="25328" name="AutoShape 1" descr="Eine Matrixformel, die Konstanten verwendet">
          <a:extLst>
            <a:ext uri="{FF2B5EF4-FFF2-40B4-BE49-F238E27FC236}">
              <a16:creationId xmlns:a16="http://schemas.microsoft.com/office/drawing/2014/main" id="{7E2CF054-EBE2-6AE2-69D3-0D8B30804F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725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5329" name="AutoShape 1" descr="Eine Matrixformel, die Konstanten verwendet">
          <a:extLst>
            <a:ext uri="{FF2B5EF4-FFF2-40B4-BE49-F238E27FC236}">
              <a16:creationId xmlns:a16="http://schemas.microsoft.com/office/drawing/2014/main" id="{C59AB114-D765-5CF0-3FE9-DE9A68952C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5330" name="AutoShape 1" descr="Eine Matrixformel, die Konstanten verwendet">
          <a:extLst>
            <a:ext uri="{FF2B5EF4-FFF2-40B4-BE49-F238E27FC236}">
              <a16:creationId xmlns:a16="http://schemas.microsoft.com/office/drawing/2014/main" id="{73CBB1BD-9E9F-2DCC-8730-276CCCC773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290</xdr:row>
      <xdr:rowOff>0</xdr:rowOff>
    </xdr:from>
    <xdr:to>
      <xdr:col>11</xdr:col>
      <xdr:colOff>314325</xdr:colOff>
      <xdr:row>291</xdr:row>
      <xdr:rowOff>133350</xdr:rowOff>
    </xdr:to>
    <xdr:sp macro="" textlink="">
      <xdr:nvSpPr>
        <xdr:cNvPr id="25331" name="AutoShape 1" descr="Eine Matrixformel, die Konstanten verwendet">
          <a:extLst>
            <a:ext uri="{FF2B5EF4-FFF2-40B4-BE49-F238E27FC236}">
              <a16:creationId xmlns:a16="http://schemas.microsoft.com/office/drawing/2014/main" id="{1760FD11-3FFC-7E7A-689A-52859FB01B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272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5332" name="AutoShape 1" descr="Eine Matrixformel, die Konstanten verwendet">
          <a:extLst>
            <a:ext uri="{FF2B5EF4-FFF2-40B4-BE49-F238E27FC236}">
              <a16:creationId xmlns:a16="http://schemas.microsoft.com/office/drawing/2014/main" id="{F53144F4-3B8E-275D-14E8-E8BD7D8497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5333" name="AutoShape 1" descr="Eine Matrixformel, die Konstanten verwendet">
          <a:extLst>
            <a:ext uri="{FF2B5EF4-FFF2-40B4-BE49-F238E27FC236}">
              <a16:creationId xmlns:a16="http://schemas.microsoft.com/office/drawing/2014/main" id="{ADA8F4D8-D637-21A6-6967-0A0272D79F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260</xdr:row>
      <xdr:rowOff>0</xdr:rowOff>
    </xdr:from>
    <xdr:to>
      <xdr:col>11</xdr:col>
      <xdr:colOff>314325</xdr:colOff>
      <xdr:row>261</xdr:row>
      <xdr:rowOff>133350</xdr:rowOff>
    </xdr:to>
    <xdr:sp macro="" textlink="">
      <xdr:nvSpPr>
        <xdr:cNvPr id="25334" name="AutoShape 1" descr="Eine Matrixformel, die Konstanten verwendet">
          <a:extLst>
            <a:ext uri="{FF2B5EF4-FFF2-40B4-BE49-F238E27FC236}">
              <a16:creationId xmlns:a16="http://schemas.microsoft.com/office/drawing/2014/main" id="{C334FD02-C928-79CB-4D4B-2493F91123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414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5335" name="AutoShape 1" descr="Eine Matrixformel, die Konstanten verwendet">
          <a:extLst>
            <a:ext uri="{FF2B5EF4-FFF2-40B4-BE49-F238E27FC236}">
              <a16:creationId xmlns:a16="http://schemas.microsoft.com/office/drawing/2014/main" id="{3D832F1A-2C9D-E188-29A6-EB9DB4DF57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5336" name="AutoShape 1" descr="Eine Matrixformel, die Konstanten verwendet">
          <a:extLst>
            <a:ext uri="{FF2B5EF4-FFF2-40B4-BE49-F238E27FC236}">
              <a16:creationId xmlns:a16="http://schemas.microsoft.com/office/drawing/2014/main" id="{377DBAB4-3E59-FBE6-4630-9609B9AE13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314325</xdr:colOff>
      <xdr:row>248</xdr:row>
      <xdr:rowOff>133350</xdr:rowOff>
    </xdr:to>
    <xdr:sp macro="" textlink="">
      <xdr:nvSpPr>
        <xdr:cNvPr id="25337" name="AutoShape 1" descr="Eine Matrixformel, die Konstanten verwendet">
          <a:extLst>
            <a:ext uri="{FF2B5EF4-FFF2-40B4-BE49-F238E27FC236}">
              <a16:creationId xmlns:a16="http://schemas.microsoft.com/office/drawing/2014/main" id="{741B2FB5-9A58-C3AD-C2FA-421215C3CF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09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5338" name="AutoShape 1" descr="Eine Matrixformel, die Konstanten verwendet">
          <a:extLst>
            <a:ext uri="{FF2B5EF4-FFF2-40B4-BE49-F238E27FC236}">
              <a16:creationId xmlns:a16="http://schemas.microsoft.com/office/drawing/2014/main" id="{AA2ABADD-1C98-CF22-E20F-4D51CCAB73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5339" name="AutoShape 1" descr="Eine Matrixformel, die Konstanten verwendet">
          <a:extLst>
            <a:ext uri="{FF2B5EF4-FFF2-40B4-BE49-F238E27FC236}">
              <a16:creationId xmlns:a16="http://schemas.microsoft.com/office/drawing/2014/main" id="{5E3603AF-D8A5-2B71-6CC9-830733D8D8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179</xdr:row>
      <xdr:rowOff>0</xdr:rowOff>
    </xdr:from>
    <xdr:to>
      <xdr:col>11</xdr:col>
      <xdr:colOff>314325</xdr:colOff>
      <xdr:row>180</xdr:row>
      <xdr:rowOff>133350</xdr:rowOff>
    </xdr:to>
    <xdr:sp macro="" textlink="">
      <xdr:nvSpPr>
        <xdr:cNvPr id="25340" name="AutoShape 1" descr="Eine Matrixformel, die Konstanten verwendet">
          <a:extLst>
            <a:ext uri="{FF2B5EF4-FFF2-40B4-BE49-F238E27FC236}">
              <a16:creationId xmlns:a16="http://schemas.microsoft.com/office/drawing/2014/main" id="{450F2968-53D9-AB75-7D06-D55F9ACFA0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298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5341" name="AutoShape 1" descr="Eine Matrixformel, die Konstanten verwendet">
          <a:extLst>
            <a:ext uri="{FF2B5EF4-FFF2-40B4-BE49-F238E27FC236}">
              <a16:creationId xmlns:a16="http://schemas.microsoft.com/office/drawing/2014/main" id="{5199D6CA-2610-00AA-4274-7D4EF9C5CF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5342" name="AutoShape 1" descr="Eine Matrixformel, die Konstanten verwendet">
          <a:extLst>
            <a:ext uri="{FF2B5EF4-FFF2-40B4-BE49-F238E27FC236}">
              <a16:creationId xmlns:a16="http://schemas.microsoft.com/office/drawing/2014/main" id="{60BC82BF-FFCC-D62A-7711-F3A908FC92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314325</xdr:colOff>
      <xdr:row>343</xdr:row>
      <xdr:rowOff>133350</xdr:rowOff>
    </xdr:to>
    <xdr:sp macro="" textlink="">
      <xdr:nvSpPr>
        <xdr:cNvPr id="25343" name="AutoShape 1" descr="Eine Matrixformel, die Konstanten verwendet">
          <a:extLst>
            <a:ext uri="{FF2B5EF4-FFF2-40B4-BE49-F238E27FC236}">
              <a16:creationId xmlns:a16="http://schemas.microsoft.com/office/drawing/2014/main" id="{8B8DDB8F-4C68-17B5-BCA9-B9EBE87BC8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692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344" name="AutoShape 1" descr="Eine Matrixformel, die Konstanten verwendet">
          <a:extLst>
            <a:ext uri="{FF2B5EF4-FFF2-40B4-BE49-F238E27FC236}">
              <a16:creationId xmlns:a16="http://schemas.microsoft.com/office/drawing/2014/main" id="{C813C457-9DF8-0728-EA15-4D0D8FE978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345" name="AutoShape 1" descr="Eine Matrixformel, die Konstanten verwendet">
          <a:extLst>
            <a:ext uri="{FF2B5EF4-FFF2-40B4-BE49-F238E27FC236}">
              <a16:creationId xmlns:a16="http://schemas.microsoft.com/office/drawing/2014/main" id="{6E589B7C-69EE-B0CD-999A-16650C3C6A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132</xdr:row>
      <xdr:rowOff>0</xdr:rowOff>
    </xdr:from>
    <xdr:to>
      <xdr:col>11</xdr:col>
      <xdr:colOff>314325</xdr:colOff>
      <xdr:row>133</xdr:row>
      <xdr:rowOff>133350</xdr:rowOff>
    </xdr:to>
    <xdr:sp macro="" textlink="">
      <xdr:nvSpPr>
        <xdr:cNvPr id="25346" name="AutoShape 1" descr="Eine Matrixformel, die Konstanten verwendet">
          <a:extLst>
            <a:ext uri="{FF2B5EF4-FFF2-40B4-BE49-F238E27FC236}">
              <a16:creationId xmlns:a16="http://schemas.microsoft.com/office/drawing/2014/main" id="{66D590BA-9009-C3BB-6650-C9D85F15FC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688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5347" name="AutoShape 1" descr="Eine Matrixformel, die Konstanten verwendet">
          <a:extLst>
            <a:ext uri="{FF2B5EF4-FFF2-40B4-BE49-F238E27FC236}">
              <a16:creationId xmlns:a16="http://schemas.microsoft.com/office/drawing/2014/main" id="{D557E010-E850-0255-8E86-450810D8AF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5348" name="AutoShape 1" descr="Eine Matrixformel, die Konstanten verwendet">
          <a:extLst>
            <a:ext uri="{FF2B5EF4-FFF2-40B4-BE49-F238E27FC236}">
              <a16:creationId xmlns:a16="http://schemas.microsoft.com/office/drawing/2014/main" id="{7B31B5BA-0D00-C1B3-9F1E-B6B28D4440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314325</xdr:colOff>
      <xdr:row>351</xdr:row>
      <xdr:rowOff>133350</xdr:rowOff>
    </xdr:to>
    <xdr:sp macro="" textlink="">
      <xdr:nvSpPr>
        <xdr:cNvPr id="25349" name="AutoShape 1" descr="Eine Matrixformel, die Konstanten verwendet">
          <a:extLst>
            <a:ext uri="{FF2B5EF4-FFF2-40B4-BE49-F238E27FC236}">
              <a16:creationId xmlns:a16="http://schemas.microsoft.com/office/drawing/2014/main" id="{975133FC-07C7-3A3F-DEB0-F2853946D3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988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5350" name="AutoShape 1" descr="Eine Matrixformel, die Konstanten verwendet">
          <a:extLst>
            <a:ext uri="{FF2B5EF4-FFF2-40B4-BE49-F238E27FC236}">
              <a16:creationId xmlns:a16="http://schemas.microsoft.com/office/drawing/2014/main" id="{9F158393-86E7-A67B-92DA-14368BC4E5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5351" name="AutoShape 1" descr="Eine Matrixformel, die Konstanten verwendet">
          <a:extLst>
            <a:ext uri="{FF2B5EF4-FFF2-40B4-BE49-F238E27FC236}">
              <a16:creationId xmlns:a16="http://schemas.microsoft.com/office/drawing/2014/main" id="{46E807B9-F52B-CB8F-A62F-4A3D304273D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314325</xdr:colOff>
      <xdr:row>78</xdr:row>
      <xdr:rowOff>133350</xdr:rowOff>
    </xdr:to>
    <xdr:sp macro="" textlink="">
      <xdr:nvSpPr>
        <xdr:cNvPr id="25352" name="AutoShape 1" descr="Eine Matrixformel, die Konstanten verwendet">
          <a:extLst>
            <a:ext uri="{FF2B5EF4-FFF2-40B4-BE49-F238E27FC236}">
              <a16:creationId xmlns:a16="http://schemas.microsoft.com/office/drawing/2014/main" id="{AC8FE9AD-53FE-CC5D-466A-D7AA5C4FBB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782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5353" name="AutoShape 1" descr="Eine Matrixformel, die Konstanten verwendet">
          <a:extLst>
            <a:ext uri="{FF2B5EF4-FFF2-40B4-BE49-F238E27FC236}">
              <a16:creationId xmlns:a16="http://schemas.microsoft.com/office/drawing/2014/main" id="{2BC35442-91B6-8587-CC63-819936D736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5354" name="AutoShape 1" descr="Eine Matrixformel, die Konstanten verwendet">
          <a:extLst>
            <a:ext uri="{FF2B5EF4-FFF2-40B4-BE49-F238E27FC236}">
              <a16:creationId xmlns:a16="http://schemas.microsoft.com/office/drawing/2014/main" id="{F5D335D2-BF77-F45E-761E-5803D1C131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111</xdr:row>
      <xdr:rowOff>0</xdr:rowOff>
    </xdr:from>
    <xdr:to>
      <xdr:col>11</xdr:col>
      <xdr:colOff>314325</xdr:colOff>
      <xdr:row>112</xdr:row>
      <xdr:rowOff>133350</xdr:rowOff>
    </xdr:to>
    <xdr:sp macro="" textlink="">
      <xdr:nvSpPr>
        <xdr:cNvPr id="25355" name="AutoShape 1" descr="Eine Matrixformel, die Konstanten verwendet">
          <a:extLst>
            <a:ext uri="{FF2B5EF4-FFF2-40B4-BE49-F238E27FC236}">
              <a16:creationId xmlns:a16="http://schemas.microsoft.com/office/drawing/2014/main" id="{9991EAB9-CCC8-7716-7742-458F197A36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288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314325</xdr:colOff>
      <xdr:row>368</xdr:row>
      <xdr:rowOff>133350</xdr:rowOff>
    </xdr:to>
    <xdr:sp macro="" textlink="">
      <xdr:nvSpPr>
        <xdr:cNvPr id="25356" name="AutoShape 1" descr="Eine Matrixformel, die Konstanten verwendet">
          <a:extLst>
            <a:ext uri="{FF2B5EF4-FFF2-40B4-BE49-F238E27FC236}">
              <a16:creationId xmlns:a16="http://schemas.microsoft.com/office/drawing/2014/main" id="{5574082B-0B99-3C77-E4D2-57390BE5DE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740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314325</xdr:colOff>
      <xdr:row>368</xdr:row>
      <xdr:rowOff>133350</xdr:rowOff>
    </xdr:to>
    <xdr:sp macro="" textlink="">
      <xdr:nvSpPr>
        <xdr:cNvPr id="25357" name="AutoShape 1" descr="Eine Matrixformel, die Konstanten verwendet">
          <a:extLst>
            <a:ext uri="{FF2B5EF4-FFF2-40B4-BE49-F238E27FC236}">
              <a16:creationId xmlns:a16="http://schemas.microsoft.com/office/drawing/2014/main" id="{01539B6C-B714-CFF1-3F69-346374ECED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740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314325</xdr:colOff>
      <xdr:row>368</xdr:row>
      <xdr:rowOff>133350</xdr:rowOff>
    </xdr:to>
    <xdr:sp macro="" textlink="">
      <xdr:nvSpPr>
        <xdr:cNvPr id="25358" name="AutoShape 1" descr="Eine Matrixformel, die Konstanten verwendet">
          <a:extLst>
            <a:ext uri="{FF2B5EF4-FFF2-40B4-BE49-F238E27FC236}">
              <a16:creationId xmlns:a16="http://schemas.microsoft.com/office/drawing/2014/main" id="{2D77862F-1EC0-CC45-1D3E-475275CBF3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740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5359" name="AutoShape 1" descr="Eine Matrixformel, die Konstanten verwendet">
          <a:extLst>
            <a:ext uri="{FF2B5EF4-FFF2-40B4-BE49-F238E27FC236}">
              <a16:creationId xmlns:a16="http://schemas.microsoft.com/office/drawing/2014/main" id="{328D3800-B2F0-FFB2-6501-E9031AC60E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5360" name="AutoShape 1" descr="Eine Matrixformel, die Konstanten verwendet">
          <a:extLst>
            <a:ext uri="{FF2B5EF4-FFF2-40B4-BE49-F238E27FC236}">
              <a16:creationId xmlns:a16="http://schemas.microsoft.com/office/drawing/2014/main" id="{1E20889D-B1C8-DE90-1FE7-85C3A710F7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314325</xdr:colOff>
      <xdr:row>341</xdr:row>
      <xdr:rowOff>133350</xdr:rowOff>
    </xdr:to>
    <xdr:sp macro="" textlink="">
      <xdr:nvSpPr>
        <xdr:cNvPr id="25361" name="AutoShape 1" descr="Eine Matrixformel, die Konstanten verwendet">
          <a:extLst>
            <a:ext uri="{FF2B5EF4-FFF2-40B4-BE49-F238E27FC236}">
              <a16:creationId xmlns:a16="http://schemas.microsoft.com/office/drawing/2014/main" id="{DC2A4A22-3D04-4FE3-0D1A-93A403FF9B4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368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5362" name="AutoShape 1" descr="Eine Matrixformel, die Konstanten verwendet">
          <a:extLst>
            <a:ext uri="{FF2B5EF4-FFF2-40B4-BE49-F238E27FC236}">
              <a16:creationId xmlns:a16="http://schemas.microsoft.com/office/drawing/2014/main" id="{B18499F1-A205-07CF-C703-C3CA350710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5363" name="AutoShape 1" descr="Eine Matrixformel, die Konstanten verwendet">
          <a:extLst>
            <a:ext uri="{FF2B5EF4-FFF2-40B4-BE49-F238E27FC236}">
              <a16:creationId xmlns:a16="http://schemas.microsoft.com/office/drawing/2014/main" id="{A344D3B8-DF5E-D599-71DB-4D058EE901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11</xdr:col>
      <xdr:colOff>314325</xdr:colOff>
      <xdr:row>102</xdr:row>
      <xdr:rowOff>133350</xdr:rowOff>
    </xdr:to>
    <xdr:sp macro="" textlink="">
      <xdr:nvSpPr>
        <xdr:cNvPr id="25364" name="AutoShape 1" descr="Eine Matrixformel, die Konstanten verwendet">
          <a:extLst>
            <a:ext uri="{FF2B5EF4-FFF2-40B4-BE49-F238E27FC236}">
              <a16:creationId xmlns:a16="http://schemas.microsoft.com/office/drawing/2014/main" id="{163094DB-A182-A32C-BFFD-FC911E43FD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668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365" name="AutoShape 1" descr="Eine Matrixformel, die Konstanten verwendet">
          <a:extLst>
            <a:ext uri="{FF2B5EF4-FFF2-40B4-BE49-F238E27FC236}">
              <a16:creationId xmlns:a16="http://schemas.microsoft.com/office/drawing/2014/main" id="{237A446F-2834-0239-0D51-25C56D875E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366" name="AutoShape 1" descr="Eine Matrixformel, die Konstanten verwendet">
          <a:extLst>
            <a:ext uri="{FF2B5EF4-FFF2-40B4-BE49-F238E27FC236}">
              <a16:creationId xmlns:a16="http://schemas.microsoft.com/office/drawing/2014/main" id="{6830772C-1F81-464B-0505-56044AAE3C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314325</xdr:colOff>
      <xdr:row>23</xdr:row>
      <xdr:rowOff>133350</xdr:rowOff>
    </xdr:to>
    <xdr:sp macro="" textlink="">
      <xdr:nvSpPr>
        <xdr:cNvPr id="25367" name="AutoShape 1" descr="Eine Matrixformel, die Konstanten verwendet">
          <a:extLst>
            <a:ext uri="{FF2B5EF4-FFF2-40B4-BE49-F238E27FC236}">
              <a16:creationId xmlns:a16="http://schemas.microsoft.com/office/drawing/2014/main" id="{DBBDDF9D-5D8F-148C-12E2-3338F6A7E6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7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368" name="AutoShape 1" descr="Eine Matrixformel, die Konstanten verwendet">
          <a:extLst>
            <a:ext uri="{FF2B5EF4-FFF2-40B4-BE49-F238E27FC236}">
              <a16:creationId xmlns:a16="http://schemas.microsoft.com/office/drawing/2014/main" id="{7AABA134-B86E-AEA9-5A2D-A3038B1CD3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369" name="AutoShape 1" descr="Eine Matrixformel, die Konstanten verwendet">
          <a:extLst>
            <a:ext uri="{FF2B5EF4-FFF2-40B4-BE49-F238E27FC236}">
              <a16:creationId xmlns:a16="http://schemas.microsoft.com/office/drawing/2014/main" id="{1A72617F-19E4-6E37-614A-37AB1CD932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211</xdr:row>
      <xdr:rowOff>0</xdr:rowOff>
    </xdr:from>
    <xdr:to>
      <xdr:col>11</xdr:col>
      <xdr:colOff>314325</xdr:colOff>
      <xdr:row>212</xdr:row>
      <xdr:rowOff>133350</xdr:rowOff>
    </xdr:to>
    <xdr:sp macro="" textlink="">
      <xdr:nvSpPr>
        <xdr:cNvPr id="25370" name="AutoShape 1" descr="Eine Matrixformel, die Konstanten verwendet">
          <a:extLst>
            <a:ext uri="{FF2B5EF4-FFF2-40B4-BE49-F238E27FC236}">
              <a16:creationId xmlns:a16="http://schemas.microsoft.com/office/drawing/2014/main" id="{996BFADF-8842-2BD0-617E-CFC1EF9539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480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314325</xdr:colOff>
      <xdr:row>381</xdr:row>
      <xdr:rowOff>133350</xdr:rowOff>
    </xdr:to>
    <xdr:sp macro="" textlink="">
      <xdr:nvSpPr>
        <xdr:cNvPr id="25371" name="AutoShape 1" descr="Eine Matrixformel, die Konstanten verwendet">
          <a:extLst>
            <a:ext uri="{FF2B5EF4-FFF2-40B4-BE49-F238E27FC236}">
              <a16:creationId xmlns:a16="http://schemas.microsoft.com/office/drawing/2014/main" id="{C4486334-58A6-C385-3452-94B4BA8FD0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845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314325</xdr:colOff>
      <xdr:row>381</xdr:row>
      <xdr:rowOff>133350</xdr:rowOff>
    </xdr:to>
    <xdr:sp macro="" textlink="">
      <xdr:nvSpPr>
        <xdr:cNvPr id="25372" name="AutoShape 1" descr="Eine Matrixformel, die Konstanten verwendet">
          <a:extLst>
            <a:ext uri="{FF2B5EF4-FFF2-40B4-BE49-F238E27FC236}">
              <a16:creationId xmlns:a16="http://schemas.microsoft.com/office/drawing/2014/main" id="{A2B856E2-677E-7F0A-AD7A-F12B2D5AB3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845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314325</xdr:colOff>
      <xdr:row>381</xdr:row>
      <xdr:rowOff>133350</xdr:rowOff>
    </xdr:to>
    <xdr:sp macro="" textlink="">
      <xdr:nvSpPr>
        <xdr:cNvPr id="25373" name="AutoShape 1" descr="Eine Matrixformel, die Konstanten verwendet">
          <a:extLst>
            <a:ext uri="{FF2B5EF4-FFF2-40B4-BE49-F238E27FC236}">
              <a16:creationId xmlns:a16="http://schemas.microsoft.com/office/drawing/2014/main" id="{7DE6E90E-8FE9-4F80-CCC5-6EACAE56D6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845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5374" name="AutoShape 1" descr="Eine Matrixformel, die Konstanten verwendet">
          <a:extLst>
            <a:ext uri="{FF2B5EF4-FFF2-40B4-BE49-F238E27FC236}">
              <a16:creationId xmlns:a16="http://schemas.microsoft.com/office/drawing/2014/main" id="{8B271D8A-CC1A-62A6-6B17-A5C46AA76F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5375" name="AutoShape 1" descr="Eine Matrixformel, die Konstanten verwendet">
          <a:extLst>
            <a:ext uri="{FF2B5EF4-FFF2-40B4-BE49-F238E27FC236}">
              <a16:creationId xmlns:a16="http://schemas.microsoft.com/office/drawing/2014/main" id="{1DF8E59E-75A7-11C2-36BA-A530630ECF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298</xdr:row>
      <xdr:rowOff>0</xdr:rowOff>
    </xdr:from>
    <xdr:to>
      <xdr:col>11</xdr:col>
      <xdr:colOff>314325</xdr:colOff>
      <xdr:row>299</xdr:row>
      <xdr:rowOff>133350</xdr:rowOff>
    </xdr:to>
    <xdr:sp macro="" textlink="">
      <xdr:nvSpPr>
        <xdr:cNvPr id="25376" name="AutoShape 1" descr="Eine Matrixformel, die Konstanten verwendet">
          <a:extLst>
            <a:ext uri="{FF2B5EF4-FFF2-40B4-BE49-F238E27FC236}">
              <a16:creationId xmlns:a16="http://schemas.microsoft.com/office/drawing/2014/main" id="{77594B2B-3344-3E3B-A0B1-620707A2F4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567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11</xdr:col>
      <xdr:colOff>314325</xdr:colOff>
      <xdr:row>407</xdr:row>
      <xdr:rowOff>133350</xdr:rowOff>
    </xdr:to>
    <xdr:sp macro="" textlink="">
      <xdr:nvSpPr>
        <xdr:cNvPr id="25377" name="AutoShape 1" descr="Eine Matrixformel, die Konstanten verwendet">
          <a:extLst>
            <a:ext uri="{FF2B5EF4-FFF2-40B4-BE49-F238E27FC236}">
              <a16:creationId xmlns:a16="http://schemas.microsoft.com/office/drawing/2014/main" id="{8C4CD0D5-5FDF-B868-80E0-81A177ED44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055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11</xdr:col>
      <xdr:colOff>314325</xdr:colOff>
      <xdr:row>407</xdr:row>
      <xdr:rowOff>133350</xdr:rowOff>
    </xdr:to>
    <xdr:sp macro="" textlink="">
      <xdr:nvSpPr>
        <xdr:cNvPr id="25378" name="AutoShape 1" descr="Eine Matrixformel, die Konstanten verwendet">
          <a:extLst>
            <a:ext uri="{FF2B5EF4-FFF2-40B4-BE49-F238E27FC236}">
              <a16:creationId xmlns:a16="http://schemas.microsoft.com/office/drawing/2014/main" id="{89346B54-8887-3C3A-D453-81514A77E2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055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11</xdr:col>
      <xdr:colOff>314325</xdr:colOff>
      <xdr:row>407</xdr:row>
      <xdr:rowOff>133350</xdr:rowOff>
    </xdr:to>
    <xdr:sp macro="" textlink="">
      <xdr:nvSpPr>
        <xdr:cNvPr id="25379" name="AutoShape 1" descr="Eine Matrixformel, die Konstanten verwendet">
          <a:extLst>
            <a:ext uri="{FF2B5EF4-FFF2-40B4-BE49-F238E27FC236}">
              <a16:creationId xmlns:a16="http://schemas.microsoft.com/office/drawing/2014/main" id="{601551B9-2705-EEBD-265F-B13FA51635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055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5380" name="AutoShape 1" descr="Eine Matrixformel, die Konstanten verwendet">
          <a:extLst>
            <a:ext uri="{FF2B5EF4-FFF2-40B4-BE49-F238E27FC236}">
              <a16:creationId xmlns:a16="http://schemas.microsoft.com/office/drawing/2014/main" id="{B3FC2F9D-BFE1-6B9A-E3EB-EAFC2FA692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5381" name="AutoShape 1" descr="Eine Matrixformel, die Konstanten verwendet">
          <a:extLst>
            <a:ext uri="{FF2B5EF4-FFF2-40B4-BE49-F238E27FC236}">
              <a16:creationId xmlns:a16="http://schemas.microsoft.com/office/drawing/2014/main" id="{BF0DA7E7-F809-AF8F-0D07-BCD446A8D8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219</xdr:row>
      <xdr:rowOff>0</xdr:rowOff>
    </xdr:from>
    <xdr:to>
      <xdr:col>11</xdr:col>
      <xdr:colOff>314325</xdr:colOff>
      <xdr:row>220</xdr:row>
      <xdr:rowOff>133350</xdr:rowOff>
    </xdr:to>
    <xdr:sp macro="" textlink="">
      <xdr:nvSpPr>
        <xdr:cNvPr id="25382" name="AutoShape 1" descr="Eine Matrixformel, die Konstanten verwendet">
          <a:extLst>
            <a:ext uri="{FF2B5EF4-FFF2-40B4-BE49-F238E27FC236}">
              <a16:creationId xmlns:a16="http://schemas.microsoft.com/office/drawing/2014/main" id="{4D005656-57BB-6430-04B4-2E9F322946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775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383" name="AutoShape 1" descr="Eine Matrixformel, die Konstanten verwendet">
          <a:extLst>
            <a:ext uri="{FF2B5EF4-FFF2-40B4-BE49-F238E27FC236}">
              <a16:creationId xmlns:a16="http://schemas.microsoft.com/office/drawing/2014/main" id="{60C463B8-F4CF-E9E4-6D8A-925A57F997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384" name="AutoShape 1" descr="Eine Matrixformel, die Konstanten verwendet">
          <a:extLst>
            <a:ext uri="{FF2B5EF4-FFF2-40B4-BE49-F238E27FC236}">
              <a16:creationId xmlns:a16="http://schemas.microsoft.com/office/drawing/2014/main" id="{E5A075CC-5AE0-3B1E-DA0B-6B6D52E1DC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182</xdr:row>
      <xdr:rowOff>0</xdr:rowOff>
    </xdr:from>
    <xdr:to>
      <xdr:col>11</xdr:col>
      <xdr:colOff>314325</xdr:colOff>
      <xdr:row>183</xdr:row>
      <xdr:rowOff>133350</xdr:rowOff>
    </xdr:to>
    <xdr:sp macro="" textlink="">
      <xdr:nvSpPr>
        <xdr:cNvPr id="25385" name="AutoShape 1" descr="Eine Matrixformel, die Konstanten verwendet">
          <a:extLst>
            <a:ext uri="{FF2B5EF4-FFF2-40B4-BE49-F238E27FC236}">
              <a16:creationId xmlns:a16="http://schemas.microsoft.com/office/drawing/2014/main" id="{538D030E-F9F5-B611-790A-3B44C654E5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784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5386" name="AutoShape 1" descr="Eine Matrixformel, die Konstanten verwendet">
          <a:extLst>
            <a:ext uri="{FF2B5EF4-FFF2-40B4-BE49-F238E27FC236}">
              <a16:creationId xmlns:a16="http://schemas.microsoft.com/office/drawing/2014/main" id="{34F1EB54-8331-A6FF-CC30-39856D4307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5387" name="AutoShape 1" descr="Eine Matrixformel, die Konstanten verwendet">
          <a:extLst>
            <a:ext uri="{FF2B5EF4-FFF2-40B4-BE49-F238E27FC236}">
              <a16:creationId xmlns:a16="http://schemas.microsoft.com/office/drawing/2014/main" id="{D77C9727-C67F-4FD0-E0B5-F6E7E626A0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129</xdr:row>
      <xdr:rowOff>0</xdr:rowOff>
    </xdr:from>
    <xdr:to>
      <xdr:col>11</xdr:col>
      <xdr:colOff>314325</xdr:colOff>
      <xdr:row>130</xdr:row>
      <xdr:rowOff>133350</xdr:rowOff>
    </xdr:to>
    <xdr:sp macro="" textlink="">
      <xdr:nvSpPr>
        <xdr:cNvPr id="25388" name="AutoShape 1" descr="Eine Matrixformel, die Konstanten verwendet">
          <a:extLst>
            <a:ext uri="{FF2B5EF4-FFF2-40B4-BE49-F238E27FC236}">
              <a16:creationId xmlns:a16="http://schemas.microsoft.com/office/drawing/2014/main" id="{B7040A9C-912E-4A84-28F6-E2767EE1D1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202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389" name="AutoShape 1" descr="Eine Matrixformel, die Konstanten verwendet">
          <a:extLst>
            <a:ext uri="{FF2B5EF4-FFF2-40B4-BE49-F238E27FC236}">
              <a16:creationId xmlns:a16="http://schemas.microsoft.com/office/drawing/2014/main" id="{18DAE3B7-46DA-844B-3826-96DFF5248C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390" name="AutoShape 1" descr="Eine Matrixformel, die Konstanten verwendet">
          <a:extLst>
            <a:ext uri="{FF2B5EF4-FFF2-40B4-BE49-F238E27FC236}">
              <a16:creationId xmlns:a16="http://schemas.microsoft.com/office/drawing/2014/main" id="{A224E5B3-CC49-2A75-0D9C-3C49D56D12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391" name="AutoShape 1" descr="Eine Matrixformel, die Konstanten verwendet">
          <a:extLst>
            <a:ext uri="{FF2B5EF4-FFF2-40B4-BE49-F238E27FC236}">
              <a16:creationId xmlns:a16="http://schemas.microsoft.com/office/drawing/2014/main" id="{664FA151-54CE-5627-F26C-FE25192C7C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273</xdr:row>
      <xdr:rowOff>0</xdr:rowOff>
    </xdr:from>
    <xdr:to>
      <xdr:col>11</xdr:col>
      <xdr:colOff>314325</xdr:colOff>
      <xdr:row>274</xdr:row>
      <xdr:rowOff>133350</xdr:rowOff>
    </xdr:to>
    <xdr:sp macro="" textlink="">
      <xdr:nvSpPr>
        <xdr:cNvPr id="25392" name="AutoShape 1" descr="Eine Matrixformel, die Konstanten verwendet">
          <a:extLst>
            <a:ext uri="{FF2B5EF4-FFF2-40B4-BE49-F238E27FC236}">
              <a16:creationId xmlns:a16="http://schemas.microsoft.com/office/drawing/2014/main" id="{BB52B279-B208-F105-9E84-9BC7E5286E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519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393" name="AutoShape 1" descr="Eine Matrixformel, die Konstanten verwendet">
          <a:extLst>
            <a:ext uri="{FF2B5EF4-FFF2-40B4-BE49-F238E27FC236}">
              <a16:creationId xmlns:a16="http://schemas.microsoft.com/office/drawing/2014/main" id="{CE3A2E6C-89FD-3DE8-81DA-677E562D35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394" name="AutoShape 1" descr="Eine Matrixformel, die Konstanten verwendet">
          <a:extLst>
            <a:ext uri="{FF2B5EF4-FFF2-40B4-BE49-F238E27FC236}">
              <a16:creationId xmlns:a16="http://schemas.microsoft.com/office/drawing/2014/main" id="{336FEAC1-BF33-3792-929D-C53E303A4C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395" name="AutoShape 1" descr="Eine Matrixformel, die Konstanten verwendet">
          <a:extLst>
            <a:ext uri="{FF2B5EF4-FFF2-40B4-BE49-F238E27FC236}">
              <a16:creationId xmlns:a16="http://schemas.microsoft.com/office/drawing/2014/main" id="{2AAB25D2-E7BE-CF41-1F35-A7AB5172704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234</xdr:row>
      <xdr:rowOff>0</xdr:rowOff>
    </xdr:from>
    <xdr:to>
      <xdr:col>11</xdr:col>
      <xdr:colOff>314325</xdr:colOff>
      <xdr:row>235</xdr:row>
      <xdr:rowOff>133350</xdr:rowOff>
    </xdr:to>
    <xdr:sp macro="" textlink="">
      <xdr:nvSpPr>
        <xdr:cNvPr id="25396" name="AutoShape 1" descr="Eine Matrixformel, die Konstanten verwendet">
          <a:extLst>
            <a:ext uri="{FF2B5EF4-FFF2-40B4-BE49-F238E27FC236}">
              <a16:creationId xmlns:a16="http://schemas.microsoft.com/office/drawing/2014/main" id="{564B19E5-A343-3E4E-C128-82995A8979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204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5397" name="AutoShape 1" descr="Eine Matrixformel, die Konstanten verwendet">
          <a:extLst>
            <a:ext uri="{FF2B5EF4-FFF2-40B4-BE49-F238E27FC236}">
              <a16:creationId xmlns:a16="http://schemas.microsoft.com/office/drawing/2014/main" id="{D4B73221-262A-7EF4-E720-44188C85AA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5398" name="AutoShape 1" descr="Eine Matrixformel, die Konstanten verwendet">
          <a:extLst>
            <a:ext uri="{FF2B5EF4-FFF2-40B4-BE49-F238E27FC236}">
              <a16:creationId xmlns:a16="http://schemas.microsoft.com/office/drawing/2014/main" id="{B6E00D0B-81EF-361E-1747-266A13C331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5399" name="AutoShape 1" descr="Eine Matrixformel, die Konstanten verwendet">
          <a:extLst>
            <a:ext uri="{FF2B5EF4-FFF2-40B4-BE49-F238E27FC236}">
              <a16:creationId xmlns:a16="http://schemas.microsoft.com/office/drawing/2014/main" id="{963304D6-DEA2-255D-2DDC-DB88897CA3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314325</xdr:colOff>
      <xdr:row>330</xdr:row>
      <xdr:rowOff>133350</xdr:rowOff>
    </xdr:to>
    <xdr:sp macro="" textlink="">
      <xdr:nvSpPr>
        <xdr:cNvPr id="25400" name="AutoShape 1" descr="Eine Matrixformel, die Konstanten verwendet">
          <a:extLst>
            <a:ext uri="{FF2B5EF4-FFF2-40B4-BE49-F238E27FC236}">
              <a16:creationId xmlns:a16="http://schemas.microsoft.com/office/drawing/2014/main" id="{9F1A2B36-3D2A-DF6C-2399-F23A74296B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587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5401" name="AutoShape 1" descr="Eine Matrixformel, die Konstanten verwendet">
          <a:extLst>
            <a:ext uri="{FF2B5EF4-FFF2-40B4-BE49-F238E27FC236}">
              <a16:creationId xmlns:a16="http://schemas.microsoft.com/office/drawing/2014/main" id="{5EE77AFB-7BAE-A437-AA25-3B2AB24046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5402" name="AutoShape 1" descr="Eine Matrixformel, die Konstanten verwendet">
          <a:extLst>
            <a:ext uri="{FF2B5EF4-FFF2-40B4-BE49-F238E27FC236}">
              <a16:creationId xmlns:a16="http://schemas.microsoft.com/office/drawing/2014/main" id="{8E872472-CB6A-1EBE-8714-18F4B451AB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5403" name="AutoShape 1" descr="Eine Matrixformel, die Konstanten verwendet">
          <a:extLst>
            <a:ext uri="{FF2B5EF4-FFF2-40B4-BE49-F238E27FC236}">
              <a16:creationId xmlns:a16="http://schemas.microsoft.com/office/drawing/2014/main" id="{0022511C-85EB-AADC-3F6D-FAFB139783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314325</xdr:colOff>
      <xdr:row>34</xdr:row>
      <xdr:rowOff>133350</xdr:rowOff>
    </xdr:to>
    <xdr:sp macro="" textlink="">
      <xdr:nvSpPr>
        <xdr:cNvPr id="25404" name="AutoShape 1" descr="Eine Matrixformel, die Konstanten verwendet">
          <a:extLst>
            <a:ext uri="{FF2B5EF4-FFF2-40B4-BE49-F238E27FC236}">
              <a16:creationId xmlns:a16="http://schemas.microsoft.com/office/drawing/2014/main" id="{DD422F52-9CDE-05A9-CB25-3582E14F60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7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405" name="AutoShape 1" descr="Eine Matrixformel, die Konstanten verwendet">
          <a:extLst>
            <a:ext uri="{FF2B5EF4-FFF2-40B4-BE49-F238E27FC236}">
              <a16:creationId xmlns:a16="http://schemas.microsoft.com/office/drawing/2014/main" id="{8D74E444-E414-A8D4-7AE1-81010CEB223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406" name="AutoShape 1" descr="Eine Matrixformel, die Konstanten verwendet">
          <a:extLst>
            <a:ext uri="{FF2B5EF4-FFF2-40B4-BE49-F238E27FC236}">
              <a16:creationId xmlns:a16="http://schemas.microsoft.com/office/drawing/2014/main" id="{A4A22355-B1F1-98F8-830C-061D9AB2F6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407" name="AutoShape 1" descr="Eine Matrixformel, die Konstanten verwendet">
          <a:extLst>
            <a:ext uri="{FF2B5EF4-FFF2-40B4-BE49-F238E27FC236}">
              <a16:creationId xmlns:a16="http://schemas.microsoft.com/office/drawing/2014/main" id="{300D1D86-8FDF-E0E2-FA6B-2EFC2F828B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261</xdr:row>
      <xdr:rowOff>0</xdr:rowOff>
    </xdr:from>
    <xdr:to>
      <xdr:col>11</xdr:col>
      <xdr:colOff>314325</xdr:colOff>
      <xdr:row>262</xdr:row>
      <xdr:rowOff>133350</xdr:rowOff>
    </xdr:to>
    <xdr:sp macro="" textlink="">
      <xdr:nvSpPr>
        <xdr:cNvPr id="25408" name="AutoShape 1" descr="Eine Matrixformel, die Konstanten verwendet">
          <a:extLst>
            <a:ext uri="{FF2B5EF4-FFF2-40B4-BE49-F238E27FC236}">
              <a16:creationId xmlns:a16="http://schemas.microsoft.com/office/drawing/2014/main" id="{F8C92F5B-7FFB-404F-16BE-5DFEC41A6C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576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409" name="AutoShape 1" descr="Eine Matrixformel, die Konstanten verwendet">
          <a:extLst>
            <a:ext uri="{FF2B5EF4-FFF2-40B4-BE49-F238E27FC236}">
              <a16:creationId xmlns:a16="http://schemas.microsoft.com/office/drawing/2014/main" id="{134BC768-02C9-CD61-C9D0-15EBB816F1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410" name="AutoShape 1" descr="Eine Matrixformel, die Konstanten verwendet">
          <a:extLst>
            <a:ext uri="{FF2B5EF4-FFF2-40B4-BE49-F238E27FC236}">
              <a16:creationId xmlns:a16="http://schemas.microsoft.com/office/drawing/2014/main" id="{9DB3402A-9BC7-385A-4322-8B04F1BB89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411" name="AutoShape 1" descr="Eine Matrixformel, die Konstanten verwendet">
          <a:extLst>
            <a:ext uri="{FF2B5EF4-FFF2-40B4-BE49-F238E27FC236}">
              <a16:creationId xmlns:a16="http://schemas.microsoft.com/office/drawing/2014/main" id="{FBF64127-03FB-40EA-C0EC-B9EA863D22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314325</xdr:colOff>
      <xdr:row>91</xdr:row>
      <xdr:rowOff>133350</xdr:rowOff>
    </xdr:to>
    <xdr:sp macro="" textlink="">
      <xdr:nvSpPr>
        <xdr:cNvPr id="25412" name="AutoShape 1" descr="Eine Matrixformel, die Konstanten verwendet">
          <a:extLst>
            <a:ext uri="{FF2B5EF4-FFF2-40B4-BE49-F238E27FC236}">
              <a16:creationId xmlns:a16="http://schemas.microsoft.com/office/drawing/2014/main" id="{7CF26713-6F18-8BA2-2B9F-B84B4092ED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887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5413" name="AutoShape 1" descr="Eine Matrixformel, die Konstanten verwendet">
          <a:extLst>
            <a:ext uri="{FF2B5EF4-FFF2-40B4-BE49-F238E27FC236}">
              <a16:creationId xmlns:a16="http://schemas.microsoft.com/office/drawing/2014/main" id="{14C1846D-72BF-B6F8-DDD1-F8D90217F6B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5414" name="AutoShape 1" descr="Eine Matrixformel, die Konstanten verwendet">
          <a:extLst>
            <a:ext uri="{FF2B5EF4-FFF2-40B4-BE49-F238E27FC236}">
              <a16:creationId xmlns:a16="http://schemas.microsoft.com/office/drawing/2014/main" id="{21BDB993-BDCF-7717-DAD0-16C3201A86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5415" name="AutoShape 1" descr="Eine Matrixformel, die Konstanten verwendet">
          <a:extLst>
            <a:ext uri="{FF2B5EF4-FFF2-40B4-BE49-F238E27FC236}">
              <a16:creationId xmlns:a16="http://schemas.microsoft.com/office/drawing/2014/main" id="{853E24B9-11F0-EB91-0D87-9E4D965026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256</xdr:row>
      <xdr:rowOff>0</xdr:rowOff>
    </xdr:from>
    <xdr:to>
      <xdr:col>11</xdr:col>
      <xdr:colOff>314325</xdr:colOff>
      <xdr:row>257</xdr:row>
      <xdr:rowOff>133350</xdr:rowOff>
    </xdr:to>
    <xdr:sp macro="" textlink="">
      <xdr:nvSpPr>
        <xdr:cNvPr id="25416" name="AutoShape 1" descr="Eine Matrixformel, die Konstanten verwendet">
          <a:extLst>
            <a:ext uri="{FF2B5EF4-FFF2-40B4-BE49-F238E27FC236}">
              <a16:creationId xmlns:a16="http://schemas.microsoft.com/office/drawing/2014/main" id="{196E14AC-4E6C-94BD-0B09-2E1F249502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767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133350</xdr:rowOff>
    </xdr:to>
    <xdr:sp macro="" textlink="">
      <xdr:nvSpPr>
        <xdr:cNvPr id="25417" name="AutoShape 1" descr="Eine Matrixformel, die Konstanten verwendet">
          <a:extLst>
            <a:ext uri="{FF2B5EF4-FFF2-40B4-BE49-F238E27FC236}">
              <a16:creationId xmlns:a16="http://schemas.microsoft.com/office/drawing/2014/main" id="{D92B89FE-0338-3F4C-24CC-497F2EA850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084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133350</xdr:rowOff>
    </xdr:to>
    <xdr:sp macro="" textlink="">
      <xdr:nvSpPr>
        <xdr:cNvPr id="25418" name="AutoShape 1" descr="Eine Matrixformel, die Konstanten verwendet">
          <a:extLst>
            <a:ext uri="{FF2B5EF4-FFF2-40B4-BE49-F238E27FC236}">
              <a16:creationId xmlns:a16="http://schemas.microsoft.com/office/drawing/2014/main" id="{CF614035-9BF6-5895-2F02-FEF8EE8EDA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084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133350</xdr:rowOff>
    </xdr:to>
    <xdr:sp macro="" textlink="">
      <xdr:nvSpPr>
        <xdr:cNvPr id="25419" name="AutoShape 1" descr="Eine Matrixformel, die Konstanten verwendet">
          <a:extLst>
            <a:ext uri="{FF2B5EF4-FFF2-40B4-BE49-F238E27FC236}">
              <a16:creationId xmlns:a16="http://schemas.microsoft.com/office/drawing/2014/main" id="{7E583DA8-B11C-5A29-3829-FB91070E60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084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400</xdr:row>
      <xdr:rowOff>0</xdr:rowOff>
    </xdr:from>
    <xdr:to>
      <xdr:col>11</xdr:col>
      <xdr:colOff>314325</xdr:colOff>
      <xdr:row>401</xdr:row>
      <xdr:rowOff>133350</xdr:rowOff>
    </xdr:to>
    <xdr:sp macro="" textlink="">
      <xdr:nvSpPr>
        <xdr:cNvPr id="25420" name="AutoShape 1" descr="Eine Matrixformel, die Konstanten verwendet">
          <a:extLst>
            <a:ext uri="{FF2B5EF4-FFF2-40B4-BE49-F238E27FC236}">
              <a16:creationId xmlns:a16="http://schemas.microsoft.com/office/drawing/2014/main" id="{B130222B-E1E7-2E5D-3F94-25133FA031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084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133350</xdr:rowOff>
    </xdr:to>
    <xdr:sp macro="" textlink="">
      <xdr:nvSpPr>
        <xdr:cNvPr id="25421" name="AutoShape 1" descr="Eine Matrixformel, die Konstanten verwendet">
          <a:extLst>
            <a:ext uri="{FF2B5EF4-FFF2-40B4-BE49-F238E27FC236}">
              <a16:creationId xmlns:a16="http://schemas.microsoft.com/office/drawing/2014/main" id="{6A102C22-6FFB-12C9-DB07-7FCB3AF62B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712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133350</xdr:rowOff>
    </xdr:to>
    <xdr:sp macro="" textlink="">
      <xdr:nvSpPr>
        <xdr:cNvPr id="25422" name="AutoShape 1" descr="Eine Matrixformel, die Konstanten verwendet">
          <a:extLst>
            <a:ext uri="{FF2B5EF4-FFF2-40B4-BE49-F238E27FC236}">
              <a16:creationId xmlns:a16="http://schemas.microsoft.com/office/drawing/2014/main" id="{0EEEFF5E-1FCC-247B-AC93-DD7641EB2B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712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133350</xdr:rowOff>
    </xdr:to>
    <xdr:sp macro="" textlink="">
      <xdr:nvSpPr>
        <xdr:cNvPr id="25423" name="AutoShape 1" descr="Eine Matrixformel, die Konstanten verwendet">
          <a:extLst>
            <a:ext uri="{FF2B5EF4-FFF2-40B4-BE49-F238E27FC236}">
              <a16:creationId xmlns:a16="http://schemas.microsoft.com/office/drawing/2014/main" id="{AC6DFAD0-5019-7EFF-4DEA-26B75BB9CA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712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314325</xdr:colOff>
      <xdr:row>374</xdr:row>
      <xdr:rowOff>133350</xdr:rowOff>
    </xdr:to>
    <xdr:sp macro="" textlink="">
      <xdr:nvSpPr>
        <xdr:cNvPr id="25424" name="AutoShape 1" descr="Eine Matrixformel, die Konstanten verwendet">
          <a:extLst>
            <a:ext uri="{FF2B5EF4-FFF2-40B4-BE49-F238E27FC236}">
              <a16:creationId xmlns:a16="http://schemas.microsoft.com/office/drawing/2014/main" id="{A2A6BE20-C5D0-F620-C762-D8B6A0741B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712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425" name="AutoShape 1" descr="Eine Matrixformel, die Konstanten verwendet">
          <a:extLst>
            <a:ext uri="{FF2B5EF4-FFF2-40B4-BE49-F238E27FC236}">
              <a16:creationId xmlns:a16="http://schemas.microsoft.com/office/drawing/2014/main" id="{1123D42F-1338-1EF5-0A24-36C63401DA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426" name="AutoShape 1" descr="Eine Matrixformel, die Konstanten verwendet">
          <a:extLst>
            <a:ext uri="{FF2B5EF4-FFF2-40B4-BE49-F238E27FC236}">
              <a16:creationId xmlns:a16="http://schemas.microsoft.com/office/drawing/2014/main" id="{C9C50118-04AB-F824-0D48-C45585C3B6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427" name="AutoShape 1" descr="Eine Matrixformel, die Konstanten verwendet">
          <a:extLst>
            <a:ext uri="{FF2B5EF4-FFF2-40B4-BE49-F238E27FC236}">
              <a16:creationId xmlns:a16="http://schemas.microsoft.com/office/drawing/2014/main" id="{CD5EA650-A5E8-543E-59DB-175E2F9C58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314325</xdr:colOff>
      <xdr:row>27</xdr:row>
      <xdr:rowOff>133350</xdr:rowOff>
    </xdr:to>
    <xdr:sp macro="" textlink="">
      <xdr:nvSpPr>
        <xdr:cNvPr id="25428" name="AutoShape 1" descr="Eine Matrixformel, die Konstanten verwendet">
          <a:extLst>
            <a:ext uri="{FF2B5EF4-FFF2-40B4-BE49-F238E27FC236}">
              <a16:creationId xmlns:a16="http://schemas.microsoft.com/office/drawing/2014/main" id="{7018B262-EEFA-5181-9A6B-6C4C749E5E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2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429" name="AutoShape 1" descr="Eine Matrixformel, die Konstanten verwendet">
          <a:extLst>
            <a:ext uri="{FF2B5EF4-FFF2-40B4-BE49-F238E27FC236}">
              <a16:creationId xmlns:a16="http://schemas.microsoft.com/office/drawing/2014/main" id="{9E79C0A0-8C15-78CA-255E-287B25B0B3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430" name="AutoShape 1" descr="Eine Matrixformel, die Konstanten verwendet">
          <a:extLst>
            <a:ext uri="{FF2B5EF4-FFF2-40B4-BE49-F238E27FC236}">
              <a16:creationId xmlns:a16="http://schemas.microsoft.com/office/drawing/2014/main" id="{F7156EF7-34F7-631D-C701-A92C1CB03E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431" name="AutoShape 1" descr="Eine Matrixformel, die Konstanten verwendet">
          <a:extLst>
            <a:ext uri="{FF2B5EF4-FFF2-40B4-BE49-F238E27FC236}">
              <a16:creationId xmlns:a16="http://schemas.microsoft.com/office/drawing/2014/main" id="{2CB72F01-B1F7-90F7-8AB1-75B3FD1EDE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404</xdr:row>
      <xdr:rowOff>0</xdr:rowOff>
    </xdr:from>
    <xdr:to>
      <xdr:col>11</xdr:col>
      <xdr:colOff>314325</xdr:colOff>
      <xdr:row>405</xdr:row>
      <xdr:rowOff>133350</xdr:rowOff>
    </xdr:to>
    <xdr:sp macro="" textlink="">
      <xdr:nvSpPr>
        <xdr:cNvPr id="25432" name="AutoShape 1" descr="Eine Matrixformel, die Konstanten verwendet">
          <a:extLst>
            <a:ext uri="{FF2B5EF4-FFF2-40B4-BE49-F238E27FC236}">
              <a16:creationId xmlns:a16="http://schemas.microsoft.com/office/drawing/2014/main" id="{FBBB4D10-DBB7-8E8D-57CE-A236A48E0A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732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5433" name="AutoShape 1" descr="Eine Matrixformel, die Konstanten verwendet">
          <a:extLst>
            <a:ext uri="{FF2B5EF4-FFF2-40B4-BE49-F238E27FC236}">
              <a16:creationId xmlns:a16="http://schemas.microsoft.com/office/drawing/2014/main" id="{E2162E77-D660-0E6F-0549-06AB0A0533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5434" name="AutoShape 1" descr="Eine Matrixformel, die Konstanten verwendet">
          <a:extLst>
            <a:ext uri="{FF2B5EF4-FFF2-40B4-BE49-F238E27FC236}">
              <a16:creationId xmlns:a16="http://schemas.microsoft.com/office/drawing/2014/main" id="{A94B6915-A46A-6B4C-0BBA-16B6D65C49D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5435" name="AutoShape 1" descr="Eine Matrixformel, die Konstanten verwendet">
          <a:extLst>
            <a:ext uri="{FF2B5EF4-FFF2-40B4-BE49-F238E27FC236}">
              <a16:creationId xmlns:a16="http://schemas.microsoft.com/office/drawing/2014/main" id="{2B624006-2199-3EEB-E53B-AA55E60B73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197</xdr:row>
      <xdr:rowOff>0</xdr:rowOff>
    </xdr:from>
    <xdr:to>
      <xdr:col>11</xdr:col>
      <xdr:colOff>314325</xdr:colOff>
      <xdr:row>198</xdr:row>
      <xdr:rowOff>133350</xdr:rowOff>
    </xdr:to>
    <xdr:sp macro="" textlink="">
      <xdr:nvSpPr>
        <xdr:cNvPr id="25436" name="AutoShape 1" descr="Eine Matrixformel, die Konstanten verwendet">
          <a:extLst>
            <a:ext uri="{FF2B5EF4-FFF2-40B4-BE49-F238E27FC236}">
              <a16:creationId xmlns:a16="http://schemas.microsoft.com/office/drawing/2014/main" id="{5CE0E8D7-272B-7C41-DF7B-4F5E9076C3B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13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437" name="AutoShape 1" descr="Eine Matrixformel, die Konstanten verwendet">
          <a:extLst>
            <a:ext uri="{FF2B5EF4-FFF2-40B4-BE49-F238E27FC236}">
              <a16:creationId xmlns:a16="http://schemas.microsoft.com/office/drawing/2014/main" id="{ACB46396-163D-E715-56AD-6F1F792307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438" name="AutoShape 1" descr="Eine Matrixformel, die Konstanten verwendet">
          <a:extLst>
            <a:ext uri="{FF2B5EF4-FFF2-40B4-BE49-F238E27FC236}">
              <a16:creationId xmlns:a16="http://schemas.microsoft.com/office/drawing/2014/main" id="{A7CFBDAC-9DDB-BB52-9070-81088AF567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439" name="AutoShape 1" descr="Eine Matrixformel, die Konstanten verwendet">
          <a:extLst>
            <a:ext uri="{FF2B5EF4-FFF2-40B4-BE49-F238E27FC236}">
              <a16:creationId xmlns:a16="http://schemas.microsoft.com/office/drawing/2014/main" id="{63DB30ED-0411-16C2-8BB5-448576F333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208</xdr:row>
      <xdr:rowOff>0</xdr:rowOff>
    </xdr:from>
    <xdr:to>
      <xdr:col>11</xdr:col>
      <xdr:colOff>314325</xdr:colOff>
      <xdr:row>209</xdr:row>
      <xdr:rowOff>133350</xdr:rowOff>
    </xdr:to>
    <xdr:sp macro="" textlink="">
      <xdr:nvSpPr>
        <xdr:cNvPr id="25440" name="AutoShape 1" descr="Eine Matrixformel, die Konstanten verwendet">
          <a:extLst>
            <a:ext uri="{FF2B5EF4-FFF2-40B4-BE49-F238E27FC236}">
              <a16:creationId xmlns:a16="http://schemas.microsoft.com/office/drawing/2014/main" id="{E27C96F0-402C-A536-55B2-CA47541438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94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5441" name="AutoShape 1" descr="Eine Matrixformel, die Konstanten verwendet">
          <a:extLst>
            <a:ext uri="{FF2B5EF4-FFF2-40B4-BE49-F238E27FC236}">
              <a16:creationId xmlns:a16="http://schemas.microsoft.com/office/drawing/2014/main" id="{60F943CB-A4E1-7728-7782-1AB376D740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5442" name="AutoShape 1" descr="Eine Matrixformel, die Konstanten verwendet">
          <a:extLst>
            <a:ext uri="{FF2B5EF4-FFF2-40B4-BE49-F238E27FC236}">
              <a16:creationId xmlns:a16="http://schemas.microsoft.com/office/drawing/2014/main" id="{8AD8337F-AA92-55A1-D1BF-3F41347177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5443" name="AutoShape 1" descr="Eine Matrixformel, die Konstanten verwendet">
          <a:extLst>
            <a:ext uri="{FF2B5EF4-FFF2-40B4-BE49-F238E27FC236}">
              <a16:creationId xmlns:a16="http://schemas.microsoft.com/office/drawing/2014/main" id="{DA7A0F7D-E5FF-8B9C-AE8E-2456B9912E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314325</xdr:colOff>
      <xdr:row>104</xdr:row>
      <xdr:rowOff>133350</xdr:rowOff>
    </xdr:to>
    <xdr:sp macro="" textlink="">
      <xdr:nvSpPr>
        <xdr:cNvPr id="25444" name="AutoShape 1" descr="Eine Matrixformel, die Konstanten verwendet">
          <a:extLst>
            <a:ext uri="{FF2B5EF4-FFF2-40B4-BE49-F238E27FC236}">
              <a16:creationId xmlns:a16="http://schemas.microsoft.com/office/drawing/2014/main" id="{5C5E1AAD-0AC3-8377-78D1-5A8D01877A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992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133350</xdr:rowOff>
    </xdr:to>
    <xdr:sp macro="" textlink="">
      <xdr:nvSpPr>
        <xdr:cNvPr id="25445" name="AutoShape 1" descr="Eine Matrixformel, die Konstanten verwendet">
          <a:extLst>
            <a:ext uri="{FF2B5EF4-FFF2-40B4-BE49-F238E27FC236}">
              <a16:creationId xmlns:a16="http://schemas.microsoft.com/office/drawing/2014/main" id="{560BA23D-F2CF-2E74-D7A1-8E0F3A403E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893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133350</xdr:rowOff>
    </xdr:to>
    <xdr:sp macro="" textlink="">
      <xdr:nvSpPr>
        <xdr:cNvPr id="25446" name="AutoShape 1" descr="Eine Matrixformel, die Konstanten verwendet">
          <a:extLst>
            <a:ext uri="{FF2B5EF4-FFF2-40B4-BE49-F238E27FC236}">
              <a16:creationId xmlns:a16="http://schemas.microsoft.com/office/drawing/2014/main" id="{DC189865-F1DE-80C7-29CF-44348698EF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893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133350</xdr:rowOff>
    </xdr:to>
    <xdr:sp macro="" textlink="">
      <xdr:nvSpPr>
        <xdr:cNvPr id="25447" name="AutoShape 1" descr="Eine Matrixformel, die Konstanten verwendet">
          <a:extLst>
            <a:ext uri="{FF2B5EF4-FFF2-40B4-BE49-F238E27FC236}">
              <a16:creationId xmlns:a16="http://schemas.microsoft.com/office/drawing/2014/main" id="{5F8347CD-7A99-2187-BF73-96E73BF5CA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893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314325</xdr:colOff>
      <xdr:row>406</xdr:row>
      <xdr:rowOff>133350</xdr:rowOff>
    </xdr:to>
    <xdr:sp macro="" textlink="">
      <xdr:nvSpPr>
        <xdr:cNvPr id="25448" name="AutoShape 1" descr="Eine Matrixformel, die Konstanten verwendet">
          <a:extLst>
            <a:ext uri="{FF2B5EF4-FFF2-40B4-BE49-F238E27FC236}">
              <a16:creationId xmlns:a16="http://schemas.microsoft.com/office/drawing/2014/main" id="{625E5A32-45C9-9C0F-230C-F20244CBB4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893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5449" name="AutoShape 1" descr="Eine Matrixformel, die Konstanten verwendet">
          <a:extLst>
            <a:ext uri="{FF2B5EF4-FFF2-40B4-BE49-F238E27FC236}">
              <a16:creationId xmlns:a16="http://schemas.microsoft.com/office/drawing/2014/main" id="{B31542BC-CEEE-153C-4969-3400B4EE68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5450" name="AutoShape 1" descr="Eine Matrixformel, die Konstanten verwendet">
          <a:extLst>
            <a:ext uri="{FF2B5EF4-FFF2-40B4-BE49-F238E27FC236}">
              <a16:creationId xmlns:a16="http://schemas.microsoft.com/office/drawing/2014/main" id="{48F20496-9FB7-6CF5-044F-CC50E10670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5451" name="AutoShape 1" descr="Eine Matrixformel, die Konstanten verwendet">
          <a:extLst>
            <a:ext uri="{FF2B5EF4-FFF2-40B4-BE49-F238E27FC236}">
              <a16:creationId xmlns:a16="http://schemas.microsoft.com/office/drawing/2014/main" id="{658DDBB1-9254-6232-88AC-75E843F1F0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11</xdr:col>
      <xdr:colOff>314325</xdr:colOff>
      <xdr:row>99</xdr:row>
      <xdr:rowOff>133350</xdr:rowOff>
    </xdr:to>
    <xdr:sp macro="" textlink="">
      <xdr:nvSpPr>
        <xdr:cNvPr id="25452" name="AutoShape 1" descr="Eine Matrixformel, die Konstanten verwendet">
          <a:extLst>
            <a:ext uri="{FF2B5EF4-FFF2-40B4-BE49-F238E27FC236}">
              <a16:creationId xmlns:a16="http://schemas.microsoft.com/office/drawing/2014/main" id="{E443846D-5DDE-48F0-384F-714B5B1FB8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182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5453" name="AutoShape 1" descr="Eine Matrixformel, die Konstanten verwendet">
          <a:extLst>
            <a:ext uri="{FF2B5EF4-FFF2-40B4-BE49-F238E27FC236}">
              <a16:creationId xmlns:a16="http://schemas.microsoft.com/office/drawing/2014/main" id="{2A8CC301-24F4-2758-68F5-D7CE1FF2FA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5454" name="AutoShape 1" descr="Eine Matrixformel, die Konstanten verwendet">
          <a:extLst>
            <a:ext uri="{FF2B5EF4-FFF2-40B4-BE49-F238E27FC236}">
              <a16:creationId xmlns:a16="http://schemas.microsoft.com/office/drawing/2014/main" id="{CE5D22CD-06DD-9702-A3ED-6C300E6FAB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5455" name="AutoShape 1" descr="Eine Matrixformel, die Konstanten verwendet">
          <a:extLst>
            <a:ext uri="{FF2B5EF4-FFF2-40B4-BE49-F238E27FC236}">
              <a16:creationId xmlns:a16="http://schemas.microsoft.com/office/drawing/2014/main" id="{47952FB1-A681-A1E1-6927-2FA69B17A6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435</xdr:row>
      <xdr:rowOff>0</xdr:rowOff>
    </xdr:from>
    <xdr:to>
      <xdr:col>11</xdr:col>
      <xdr:colOff>314325</xdr:colOff>
      <xdr:row>436</xdr:row>
      <xdr:rowOff>133350</xdr:rowOff>
    </xdr:to>
    <xdr:sp macro="" textlink="">
      <xdr:nvSpPr>
        <xdr:cNvPr id="25456" name="AutoShape 1" descr="Eine Matrixformel, die Konstanten verwendet">
          <a:extLst>
            <a:ext uri="{FF2B5EF4-FFF2-40B4-BE49-F238E27FC236}">
              <a16:creationId xmlns:a16="http://schemas.microsoft.com/office/drawing/2014/main" id="{DE64981F-AEE9-0B62-27FA-895A26A172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751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457" name="AutoShape 1" descr="Eine Matrixformel, die Konstanten verwendet">
          <a:extLst>
            <a:ext uri="{FF2B5EF4-FFF2-40B4-BE49-F238E27FC236}">
              <a16:creationId xmlns:a16="http://schemas.microsoft.com/office/drawing/2014/main" id="{207B6A3A-E877-0635-F7A7-40D2315500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458" name="AutoShape 1" descr="Eine Matrixformel, die Konstanten verwendet">
          <a:extLst>
            <a:ext uri="{FF2B5EF4-FFF2-40B4-BE49-F238E27FC236}">
              <a16:creationId xmlns:a16="http://schemas.microsoft.com/office/drawing/2014/main" id="{1E2D643C-C9B9-DC99-9B42-9C884B6FCD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459" name="AutoShape 1" descr="Eine Matrixformel, die Konstanten verwendet">
          <a:extLst>
            <a:ext uri="{FF2B5EF4-FFF2-40B4-BE49-F238E27FC236}">
              <a16:creationId xmlns:a16="http://schemas.microsoft.com/office/drawing/2014/main" id="{74DDBBC5-1A4F-08D2-CEB4-A72F513D43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314325</xdr:colOff>
      <xdr:row>20</xdr:row>
      <xdr:rowOff>133350</xdr:rowOff>
    </xdr:to>
    <xdr:sp macro="" textlink="">
      <xdr:nvSpPr>
        <xdr:cNvPr id="25460" name="AutoShape 1" descr="Eine Matrixformel, die Konstanten verwendet">
          <a:extLst>
            <a:ext uri="{FF2B5EF4-FFF2-40B4-BE49-F238E27FC236}">
              <a16:creationId xmlns:a16="http://schemas.microsoft.com/office/drawing/2014/main" id="{81AD9D57-4287-F57F-770E-77E5119C61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9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461" name="AutoShape 1" descr="Eine Matrixformel, die Konstanten verwendet">
          <a:extLst>
            <a:ext uri="{FF2B5EF4-FFF2-40B4-BE49-F238E27FC236}">
              <a16:creationId xmlns:a16="http://schemas.microsoft.com/office/drawing/2014/main" id="{B2BA9BF7-2CE2-C275-3547-63B772E15B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462" name="AutoShape 1" descr="Eine Matrixformel, die Konstanten verwendet">
          <a:extLst>
            <a:ext uri="{FF2B5EF4-FFF2-40B4-BE49-F238E27FC236}">
              <a16:creationId xmlns:a16="http://schemas.microsoft.com/office/drawing/2014/main" id="{386FD02C-4173-F556-9E1B-8638435C2A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463" name="AutoShape 1" descr="Eine Matrixformel, die Konstanten verwendet">
          <a:extLst>
            <a:ext uri="{FF2B5EF4-FFF2-40B4-BE49-F238E27FC236}">
              <a16:creationId xmlns:a16="http://schemas.microsoft.com/office/drawing/2014/main" id="{2D6505E3-BCBF-AE4D-07F6-B767269A2E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422</xdr:row>
      <xdr:rowOff>0</xdr:rowOff>
    </xdr:from>
    <xdr:to>
      <xdr:col>11</xdr:col>
      <xdr:colOff>314325</xdr:colOff>
      <xdr:row>423</xdr:row>
      <xdr:rowOff>133350</xdr:rowOff>
    </xdr:to>
    <xdr:sp macro="" textlink="">
      <xdr:nvSpPr>
        <xdr:cNvPr id="25464" name="AutoShape 1" descr="Eine Matrixformel, die Konstanten verwendet">
          <a:extLst>
            <a:ext uri="{FF2B5EF4-FFF2-40B4-BE49-F238E27FC236}">
              <a16:creationId xmlns:a16="http://schemas.microsoft.com/office/drawing/2014/main" id="{8D9D1C66-DCB4-E7A2-BF6B-5D7A81BCE4A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646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465" name="AutoShape 1" descr="Eine Matrixformel, die Konstanten verwendet">
          <a:extLst>
            <a:ext uri="{FF2B5EF4-FFF2-40B4-BE49-F238E27FC236}">
              <a16:creationId xmlns:a16="http://schemas.microsoft.com/office/drawing/2014/main" id="{95C69D82-6B7C-1CDD-4094-F7C273970E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466" name="AutoShape 1" descr="Eine Matrixformel, die Konstanten verwendet">
          <a:extLst>
            <a:ext uri="{FF2B5EF4-FFF2-40B4-BE49-F238E27FC236}">
              <a16:creationId xmlns:a16="http://schemas.microsoft.com/office/drawing/2014/main" id="{04BE3DE4-6ED1-1B36-9368-46D072E776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467" name="AutoShape 1" descr="Eine Matrixformel, die Konstanten verwendet">
          <a:extLst>
            <a:ext uri="{FF2B5EF4-FFF2-40B4-BE49-F238E27FC236}">
              <a16:creationId xmlns:a16="http://schemas.microsoft.com/office/drawing/2014/main" id="{448528CE-E485-CADC-ABC4-4B17325A3A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165</xdr:row>
      <xdr:rowOff>0</xdr:rowOff>
    </xdr:from>
    <xdr:to>
      <xdr:col>11</xdr:col>
      <xdr:colOff>314325</xdr:colOff>
      <xdr:row>166</xdr:row>
      <xdr:rowOff>133350</xdr:rowOff>
    </xdr:to>
    <xdr:sp macro="" textlink="">
      <xdr:nvSpPr>
        <xdr:cNvPr id="25468" name="AutoShape 1" descr="Eine Matrixformel, die Konstanten verwendet">
          <a:extLst>
            <a:ext uri="{FF2B5EF4-FFF2-40B4-BE49-F238E27FC236}">
              <a16:creationId xmlns:a16="http://schemas.microsoft.com/office/drawing/2014/main" id="{A5E30825-0448-CC9D-A0C3-0B586EAC49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031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5469" name="AutoShape 1" descr="Eine Matrixformel, die Konstanten verwendet">
          <a:extLst>
            <a:ext uri="{FF2B5EF4-FFF2-40B4-BE49-F238E27FC236}">
              <a16:creationId xmlns:a16="http://schemas.microsoft.com/office/drawing/2014/main" id="{75C498D8-902D-D282-0F50-B6E67381A6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5470" name="AutoShape 1" descr="Eine Matrixformel, die Konstanten verwendet">
          <a:extLst>
            <a:ext uri="{FF2B5EF4-FFF2-40B4-BE49-F238E27FC236}">
              <a16:creationId xmlns:a16="http://schemas.microsoft.com/office/drawing/2014/main" id="{B87D0BAD-0E54-B451-FF90-AC44B2A44D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5471" name="AutoShape 1" descr="Eine Matrixformel, die Konstanten verwendet">
          <a:extLst>
            <a:ext uri="{FF2B5EF4-FFF2-40B4-BE49-F238E27FC236}">
              <a16:creationId xmlns:a16="http://schemas.microsoft.com/office/drawing/2014/main" id="{E3791029-A51A-8C5E-E79D-C48817C953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163</xdr:row>
      <xdr:rowOff>0</xdr:rowOff>
    </xdr:from>
    <xdr:to>
      <xdr:col>11</xdr:col>
      <xdr:colOff>314325</xdr:colOff>
      <xdr:row>164</xdr:row>
      <xdr:rowOff>133350</xdr:rowOff>
    </xdr:to>
    <xdr:sp macro="" textlink="">
      <xdr:nvSpPr>
        <xdr:cNvPr id="25472" name="AutoShape 1" descr="Eine Matrixformel, die Konstanten verwendet">
          <a:extLst>
            <a:ext uri="{FF2B5EF4-FFF2-40B4-BE49-F238E27FC236}">
              <a16:creationId xmlns:a16="http://schemas.microsoft.com/office/drawing/2014/main" id="{1024EE41-0DB0-CBEE-2054-7AB52D21A0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708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473" name="AutoShape 1" descr="Eine Matrixformel, die Konstanten verwendet">
          <a:extLst>
            <a:ext uri="{FF2B5EF4-FFF2-40B4-BE49-F238E27FC236}">
              <a16:creationId xmlns:a16="http://schemas.microsoft.com/office/drawing/2014/main" id="{73729EC2-C175-44A6-4FDF-E36E0D1CB1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474" name="AutoShape 1" descr="Eine Matrixformel, die Konstanten verwendet">
          <a:extLst>
            <a:ext uri="{FF2B5EF4-FFF2-40B4-BE49-F238E27FC236}">
              <a16:creationId xmlns:a16="http://schemas.microsoft.com/office/drawing/2014/main" id="{0E7EFF85-2046-93A6-711F-0B3FC8AD11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475" name="AutoShape 1" descr="Eine Matrixformel, die Konstanten verwendet">
          <a:extLst>
            <a:ext uri="{FF2B5EF4-FFF2-40B4-BE49-F238E27FC236}">
              <a16:creationId xmlns:a16="http://schemas.microsoft.com/office/drawing/2014/main" id="{30A2D589-1F31-D536-0D1D-ABBBA0DFEA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147</xdr:row>
      <xdr:rowOff>0</xdr:rowOff>
    </xdr:from>
    <xdr:to>
      <xdr:col>11</xdr:col>
      <xdr:colOff>314325</xdr:colOff>
      <xdr:row>148</xdr:row>
      <xdr:rowOff>133350</xdr:rowOff>
    </xdr:to>
    <xdr:sp macro="" textlink="">
      <xdr:nvSpPr>
        <xdr:cNvPr id="25476" name="AutoShape 1" descr="Eine Matrixformel, die Konstanten verwendet">
          <a:extLst>
            <a:ext uri="{FF2B5EF4-FFF2-40B4-BE49-F238E27FC236}">
              <a16:creationId xmlns:a16="http://schemas.microsoft.com/office/drawing/2014/main" id="{1C098243-D832-5BFA-B07B-041FA87F7C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17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5477" name="AutoShape 1" descr="Eine Matrixformel, die Konstanten verwendet">
          <a:extLst>
            <a:ext uri="{FF2B5EF4-FFF2-40B4-BE49-F238E27FC236}">
              <a16:creationId xmlns:a16="http://schemas.microsoft.com/office/drawing/2014/main" id="{5899B17A-F15B-A136-96F4-5F3B30AEDB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5478" name="AutoShape 1" descr="Eine Matrixformel, die Konstanten verwendet">
          <a:extLst>
            <a:ext uri="{FF2B5EF4-FFF2-40B4-BE49-F238E27FC236}">
              <a16:creationId xmlns:a16="http://schemas.microsoft.com/office/drawing/2014/main" id="{3B2042BB-415C-92B1-2C37-F3FE90E8B1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5479" name="AutoShape 1" descr="Eine Matrixformel, die Konstanten verwendet">
          <a:extLst>
            <a:ext uri="{FF2B5EF4-FFF2-40B4-BE49-F238E27FC236}">
              <a16:creationId xmlns:a16="http://schemas.microsoft.com/office/drawing/2014/main" id="{3D0DF3B6-3AF0-F8CE-91AC-EAE9234927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258</xdr:row>
      <xdr:rowOff>0</xdr:rowOff>
    </xdr:from>
    <xdr:to>
      <xdr:col>11</xdr:col>
      <xdr:colOff>314325</xdr:colOff>
      <xdr:row>259</xdr:row>
      <xdr:rowOff>133350</xdr:rowOff>
    </xdr:to>
    <xdr:sp macro="" textlink="">
      <xdr:nvSpPr>
        <xdr:cNvPr id="25480" name="AutoShape 1" descr="Eine Matrixformel, die Konstanten verwendet">
          <a:extLst>
            <a:ext uri="{FF2B5EF4-FFF2-40B4-BE49-F238E27FC236}">
              <a16:creationId xmlns:a16="http://schemas.microsoft.com/office/drawing/2014/main" id="{E091F2BE-0013-D868-9273-B433D3BC87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90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5481" name="AutoShape 1" descr="Eine Matrixformel, die Konstanten verwendet">
          <a:extLst>
            <a:ext uri="{FF2B5EF4-FFF2-40B4-BE49-F238E27FC236}">
              <a16:creationId xmlns:a16="http://schemas.microsoft.com/office/drawing/2014/main" id="{FCFA7C86-BA4B-0CE1-C3BA-7D270F298F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5482" name="AutoShape 1" descr="Eine Matrixformel, die Konstanten verwendet">
          <a:extLst>
            <a:ext uri="{FF2B5EF4-FFF2-40B4-BE49-F238E27FC236}">
              <a16:creationId xmlns:a16="http://schemas.microsoft.com/office/drawing/2014/main" id="{C2719867-9990-ADFB-C19B-2270E84261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5483" name="AutoShape 1" descr="Eine Matrixformel, die Konstanten verwendet">
          <a:extLst>
            <a:ext uri="{FF2B5EF4-FFF2-40B4-BE49-F238E27FC236}">
              <a16:creationId xmlns:a16="http://schemas.microsoft.com/office/drawing/2014/main" id="{3A7C08E9-4A4E-2BDF-BEB2-AD4A01F63E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138</xdr:row>
      <xdr:rowOff>0</xdr:rowOff>
    </xdr:from>
    <xdr:to>
      <xdr:col>11</xdr:col>
      <xdr:colOff>314325</xdr:colOff>
      <xdr:row>139</xdr:row>
      <xdr:rowOff>133350</xdr:rowOff>
    </xdr:to>
    <xdr:sp macro="" textlink="">
      <xdr:nvSpPr>
        <xdr:cNvPr id="25484" name="AutoShape 1" descr="Eine Matrixformel, die Konstanten verwendet">
          <a:extLst>
            <a:ext uri="{FF2B5EF4-FFF2-40B4-BE49-F238E27FC236}">
              <a16:creationId xmlns:a16="http://schemas.microsoft.com/office/drawing/2014/main" id="{E609C341-32D7-051B-886F-B3E51538AD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659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485" name="AutoShape 1" descr="Eine Matrixformel, die Konstanten verwendet">
          <a:extLst>
            <a:ext uri="{FF2B5EF4-FFF2-40B4-BE49-F238E27FC236}">
              <a16:creationId xmlns:a16="http://schemas.microsoft.com/office/drawing/2014/main" id="{24E9EF0F-8CB9-A883-6725-153181FB85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486" name="AutoShape 1" descr="Eine Matrixformel, die Konstanten verwendet">
          <a:extLst>
            <a:ext uri="{FF2B5EF4-FFF2-40B4-BE49-F238E27FC236}">
              <a16:creationId xmlns:a16="http://schemas.microsoft.com/office/drawing/2014/main" id="{0D007C79-B1FA-B3CA-CE70-404182BCB4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487" name="AutoShape 1" descr="Eine Matrixformel, die Konstanten verwendet">
          <a:extLst>
            <a:ext uri="{FF2B5EF4-FFF2-40B4-BE49-F238E27FC236}">
              <a16:creationId xmlns:a16="http://schemas.microsoft.com/office/drawing/2014/main" id="{CEEE801E-C389-ABD3-94DF-A56D2D6E68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488" name="AutoShape 1" descr="Eine Matrixformel, die Konstanten verwendet">
          <a:extLst>
            <a:ext uri="{FF2B5EF4-FFF2-40B4-BE49-F238E27FC236}">
              <a16:creationId xmlns:a16="http://schemas.microsoft.com/office/drawing/2014/main" id="{90999FD5-278C-A3D7-6C79-B9EB8FCAFC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137</xdr:row>
      <xdr:rowOff>0</xdr:rowOff>
    </xdr:from>
    <xdr:to>
      <xdr:col>11</xdr:col>
      <xdr:colOff>314325</xdr:colOff>
      <xdr:row>138</xdr:row>
      <xdr:rowOff>133350</xdr:rowOff>
    </xdr:to>
    <xdr:sp macro="" textlink="">
      <xdr:nvSpPr>
        <xdr:cNvPr id="25489" name="AutoShape 1" descr="Eine Matrixformel, die Konstanten verwendet">
          <a:extLst>
            <a:ext uri="{FF2B5EF4-FFF2-40B4-BE49-F238E27FC236}">
              <a16:creationId xmlns:a16="http://schemas.microsoft.com/office/drawing/2014/main" id="{6525CE09-2DA5-76BD-75C0-ECD749B285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498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5490" name="AutoShape 1" descr="Eine Matrixformel, die Konstanten verwendet">
          <a:extLst>
            <a:ext uri="{FF2B5EF4-FFF2-40B4-BE49-F238E27FC236}">
              <a16:creationId xmlns:a16="http://schemas.microsoft.com/office/drawing/2014/main" id="{0AE9E433-D98D-03B2-8B06-62AE829B8A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5491" name="AutoShape 1" descr="Eine Matrixformel, die Konstanten verwendet">
          <a:extLst>
            <a:ext uri="{FF2B5EF4-FFF2-40B4-BE49-F238E27FC236}">
              <a16:creationId xmlns:a16="http://schemas.microsoft.com/office/drawing/2014/main" id="{315BAF1B-D80E-D962-86E2-87FB464530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5492" name="AutoShape 1" descr="Eine Matrixformel, die Konstanten verwendet">
          <a:extLst>
            <a:ext uri="{FF2B5EF4-FFF2-40B4-BE49-F238E27FC236}">
              <a16:creationId xmlns:a16="http://schemas.microsoft.com/office/drawing/2014/main" id="{C9869DF8-59EC-0715-FFA2-825B472927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5493" name="AutoShape 1" descr="Eine Matrixformel, die Konstanten verwendet">
          <a:extLst>
            <a:ext uri="{FF2B5EF4-FFF2-40B4-BE49-F238E27FC236}">
              <a16:creationId xmlns:a16="http://schemas.microsoft.com/office/drawing/2014/main" id="{6A4C9BAB-5111-2562-E1D3-A6EA1673D1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314325</xdr:colOff>
      <xdr:row>95</xdr:row>
      <xdr:rowOff>133350</xdr:rowOff>
    </xdr:to>
    <xdr:sp macro="" textlink="">
      <xdr:nvSpPr>
        <xdr:cNvPr id="25494" name="AutoShape 1" descr="Eine Matrixformel, die Konstanten verwendet">
          <a:extLst>
            <a:ext uri="{FF2B5EF4-FFF2-40B4-BE49-F238E27FC236}">
              <a16:creationId xmlns:a16="http://schemas.microsoft.com/office/drawing/2014/main" id="{C517DBCD-C543-C47C-A3FB-36E0D0C2FB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535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5495" name="AutoShape 1" descr="Eine Matrixformel, die Konstanten verwendet">
          <a:extLst>
            <a:ext uri="{FF2B5EF4-FFF2-40B4-BE49-F238E27FC236}">
              <a16:creationId xmlns:a16="http://schemas.microsoft.com/office/drawing/2014/main" id="{ECE4292F-2F04-5808-914B-1D8D0D0FB8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5496" name="AutoShape 1" descr="Eine Matrixformel, die Konstanten verwendet">
          <a:extLst>
            <a:ext uri="{FF2B5EF4-FFF2-40B4-BE49-F238E27FC236}">
              <a16:creationId xmlns:a16="http://schemas.microsoft.com/office/drawing/2014/main" id="{EE3ECD5A-3D13-AA39-63D9-AAE9AD0A15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5497" name="AutoShape 1" descr="Eine Matrixformel, die Konstanten verwendet">
          <a:extLst>
            <a:ext uri="{FF2B5EF4-FFF2-40B4-BE49-F238E27FC236}">
              <a16:creationId xmlns:a16="http://schemas.microsoft.com/office/drawing/2014/main" id="{EA08E302-E7F3-CBBC-D051-ADDC0D66B5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5498" name="AutoShape 1" descr="Eine Matrixformel, die Konstanten verwendet">
          <a:extLst>
            <a:ext uri="{FF2B5EF4-FFF2-40B4-BE49-F238E27FC236}">
              <a16:creationId xmlns:a16="http://schemas.microsoft.com/office/drawing/2014/main" id="{54FABDF9-433C-F899-CB19-A8403E51D5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245</xdr:row>
      <xdr:rowOff>0</xdr:rowOff>
    </xdr:from>
    <xdr:to>
      <xdr:col>11</xdr:col>
      <xdr:colOff>314325</xdr:colOff>
      <xdr:row>246</xdr:row>
      <xdr:rowOff>133350</xdr:rowOff>
    </xdr:to>
    <xdr:sp macro="" textlink="">
      <xdr:nvSpPr>
        <xdr:cNvPr id="25499" name="AutoShape 1" descr="Eine Matrixformel, die Konstanten verwendet">
          <a:extLst>
            <a:ext uri="{FF2B5EF4-FFF2-40B4-BE49-F238E27FC236}">
              <a16:creationId xmlns:a16="http://schemas.microsoft.com/office/drawing/2014/main" id="{CC3D9490-54C5-00F4-B182-5CBE9E6EB4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985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5500" name="AutoShape 1" descr="Eine Matrixformel, die Konstanten verwendet">
          <a:extLst>
            <a:ext uri="{FF2B5EF4-FFF2-40B4-BE49-F238E27FC236}">
              <a16:creationId xmlns:a16="http://schemas.microsoft.com/office/drawing/2014/main" id="{26AAE1AB-C91B-1539-4A6E-A87250A708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5501" name="AutoShape 1" descr="Eine Matrixformel, die Konstanten verwendet">
          <a:extLst>
            <a:ext uri="{FF2B5EF4-FFF2-40B4-BE49-F238E27FC236}">
              <a16:creationId xmlns:a16="http://schemas.microsoft.com/office/drawing/2014/main" id="{DFA2FEA1-3CB1-8BC8-FB26-071292A9C4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5502" name="AutoShape 1" descr="Eine Matrixformel, die Konstanten verwendet">
          <a:extLst>
            <a:ext uri="{FF2B5EF4-FFF2-40B4-BE49-F238E27FC236}">
              <a16:creationId xmlns:a16="http://schemas.microsoft.com/office/drawing/2014/main" id="{EEB60BE9-6B23-3EE9-0E14-E9D70B7B50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5503" name="AutoShape 1" descr="Eine Matrixformel, die Konstanten verwendet">
          <a:extLst>
            <a:ext uri="{FF2B5EF4-FFF2-40B4-BE49-F238E27FC236}">
              <a16:creationId xmlns:a16="http://schemas.microsoft.com/office/drawing/2014/main" id="{535E85C8-5C98-3517-8A71-04C8A4CFA0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314325</xdr:colOff>
      <xdr:row>337</xdr:row>
      <xdr:rowOff>133350</xdr:rowOff>
    </xdr:to>
    <xdr:sp macro="" textlink="">
      <xdr:nvSpPr>
        <xdr:cNvPr id="25504" name="AutoShape 1" descr="Eine Matrixformel, die Konstanten verwendet">
          <a:extLst>
            <a:ext uri="{FF2B5EF4-FFF2-40B4-BE49-F238E27FC236}">
              <a16:creationId xmlns:a16="http://schemas.microsoft.com/office/drawing/2014/main" id="{DB60BCA4-CF86-1D0D-EBCA-6E53BAF811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721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505" name="AutoShape 1" descr="Eine Matrixformel, die Konstanten verwendet">
          <a:extLst>
            <a:ext uri="{FF2B5EF4-FFF2-40B4-BE49-F238E27FC236}">
              <a16:creationId xmlns:a16="http://schemas.microsoft.com/office/drawing/2014/main" id="{DB0A6E12-C06A-4407-3B94-F53EB8DA61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506" name="AutoShape 1" descr="Eine Matrixformel, die Konstanten verwendet">
          <a:extLst>
            <a:ext uri="{FF2B5EF4-FFF2-40B4-BE49-F238E27FC236}">
              <a16:creationId xmlns:a16="http://schemas.microsoft.com/office/drawing/2014/main" id="{7E1DCCED-D70A-0E41-8FFF-C4751E2196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507" name="AutoShape 1" descr="Eine Matrixformel, die Konstanten verwendet">
          <a:extLst>
            <a:ext uri="{FF2B5EF4-FFF2-40B4-BE49-F238E27FC236}">
              <a16:creationId xmlns:a16="http://schemas.microsoft.com/office/drawing/2014/main" id="{F3E04B60-EBA2-1228-F798-FA9E607840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508" name="AutoShape 1" descr="Eine Matrixformel, die Konstanten verwendet">
          <a:extLst>
            <a:ext uri="{FF2B5EF4-FFF2-40B4-BE49-F238E27FC236}">
              <a16:creationId xmlns:a16="http://schemas.microsoft.com/office/drawing/2014/main" id="{C3357CD2-0A24-795F-0525-3EBF132D1E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314325</xdr:colOff>
      <xdr:row>319</xdr:row>
      <xdr:rowOff>133350</xdr:rowOff>
    </xdr:to>
    <xdr:sp macro="" textlink="">
      <xdr:nvSpPr>
        <xdr:cNvPr id="25509" name="AutoShape 1" descr="Eine Matrixformel, die Konstanten verwendet">
          <a:extLst>
            <a:ext uri="{FF2B5EF4-FFF2-40B4-BE49-F238E27FC236}">
              <a16:creationId xmlns:a16="http://schemas.microsoft.com/office/drawing/2014/main" id="{4D0DEF14-4210-125C-3DD2-6570EE1DF4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806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510" name="AutoShape 1" descr="Eine Matrixformel, die Konstanten verwendet">
          <a:extLst>
            <a:ext uri="{FF2B5EF4-FFF2-40B4-BE49-F238E27FC236}">
              <a16:creationId xmlns:a16="http://schemas.microsoft.com/office/drawing/2014/main" id="{230D594E-2892-8F58-D354-7539CFAEFE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511" name="AutoShape 1" descr="Eine Matrixformel, die Konstanten verwendet">
          <a:extLst>
            <a:ext uri="{FF2B5EF4-FFF2-40B4-BE49-F238E27FC236}">
              <a16:creationId xmlns:a16="http://schemas.microsoft.com/office/drawing/2014/main" id="{255C575E-A8F9-4B91-1036-F55078B5D3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512" name="AutoShape 1" descr="Eine Matrixformel, die Konstanten verwendet">
          <a:extLst>
            <a:ext uri="{FF2B5EF4-FFF2-40B4-BE49-F238E27FC236}">
              <a16:creationId xmlns:a16="http://schemas.microsoft.com/office/drawing/2014/main" id="{B712908F-AA7C-BCCC-9D10-90A2FEB8CA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513" name="AutoShape 1" descr="Eine Matrixformel, die Konstanten verwendet">
          <a:extLst>
            <a:ext uri="{FF2B5EF4-FFF2-40B4-BE49-F238E27FC236}">
              <a16:creationId xmlns:a16="http://schemas.microsoft.com/office/drawing/2014/main" id="{69850A72-FA69-781C-1447-21D20A8FCB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304</xdr:row>
      <xdr:rowOff>0</xdr:rowOff>
    </xdr:from>
    <xdr:to>
      <xdr:col>11</xdr:col>
      <xdr:colOff>314325</xdr:colOff>
      <xdr:row>305</xdr:row>
      <xdr:rowOff>133350</xdr:rowOff>
    </xdr:to>
    <xdr:sp macro="" textlink="">
      <xdr:nvSpPr>
        <xdr:cNvPr id="25514" name="AutoShape 1" descr="Eine Matrixformel, die Konstanten verwendet">
          <a:extLst>
            <a:ext uri="{FF2B5EF4-FFF2-40B4-BE49-F238E27FC236}">
              <a16:creationId xmlns:a16="http://schemas.microsoft.com/office/drawing/2014/main" id="{32EC61C4-3785-C227-C6D0-F34C14E0B5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539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515" name="AutoShape 1" descr="Eine Matrixformel, die Konstanten verwendet">
          <a:extLst>
            <a:ext uri="{FF2B5EF4-FFF2-40B4-BE49-F238E27FC236}">
              <a16:creationId xmlns:a16="http://schemas.microsoft.com/office/drawing/2014/main" id="{21B06E10-556A-5602-547A-835B2A1DBE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516" name="AutoShape 1" descr="Eine Matrixformel, die Konstanten verwendet">
          <a:extLst>
            <a:ext uri="{FF2B5EF4-FFF2-40B4-BE49-F238E27FC236}">
              <a16:creationId xmlns:a16="http://schemas.microsoft.com/office/drawing/2014/main" id="{A1388A3A-5074-3370-5DBB-A4977265D3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517" name="AutoShape 1" descr="Eine Matrixformel, die Konstanten verwendet">
          <a:extLst>
            <a:ext uri="{FF2B5EF4-FFF2-40B4-BE49-F238E27FC236}">
              <a16:creationId xmlns:a16="http://schemas.microsoft.com/office/drawing/2014/main" id="{C54ADBE3-489A-51A8-DAA0-2230A525BD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518" name="AutoShape 1" descr="Eine Matrixformel, die Konstanten verwendet">
          <a:extLst>
            <a:ext uri="{FF2B5EF4-FFF2-40B4-BE49-F238E27FC236}">
              <a16:creationId xmlns:a16="http://schemas.microsoft.com/office/drawing/2014/main" id="{A8CBE660-5CDC-6DCC-053A-15071E7D17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232</xdr:row>
      <xdr:rowOff>0</xdr:rowOff>
    </xdr:from>
    <xdr:to>
      <xdr:col>11</xdr:col>
      <xdr:colOff>314325</xdr:colOff>
      <xdr:row>233</xdr:row>
      <xdr:rowOff>133350</xdr:rowOff>
    </xdr:to>
    <xdr:sp macro="" textlink="">
      <xdr:nvSpPr>
        <xdr:cNvPr id="25519" name="AutoShape 1" descr="Eine Matrixformel, die Konstanten verwendet">
          <a:extLst>
            <a:ext uri="{FF2B5EF4-FFF2-40B4-BE49-F238E27FC236}">
              <a16:creationId xmlns:a16="http://schemas.microsoft.com/office/drawing/2014/main" id="{F3ED4ADC-CC2F-2F29-3115-20792352A3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880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520" name="AutoShape 1" descr="Eine Matrixformel, die Konstanten verwendet">
          <a:extLst>
            <a:ext uri="{FF2B5EF4-FFF2-40B4-BE49-F238E27FC236}">
              <a16:creationId xmlns:a16="http://schemas.microsoft.com/office/drawing/2014/main" id="{3AFE7449-84BF-9D3D-2D16-F0A4E33029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521" name="AutoShape 1" descr="Eine Matrixformel, die Konstanten verwendet">
          <a:extLst>
            <a:ext uri="{FF2B5EF4-FFF2-40B4-BE49-F238E27FC236}">
              <a16:creationId xmlns:a16="http://schemas.microsoft.com/office/drawing/2014/main" id="{9F5B9AD8-EE55-15CB-CF43-C291A2A7243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522" name="AutoShape 1" descr="Eine Matrixformel, die Konstanten verwendet">
          <a:extLst>
            <a:ext uri="{FF2B5EF4-FFF2-40B4-BE49-F238E27FC236}">
              <a16:creationId xmlns:a16="http://schemas.microsoft.com/office/drawing/2014/main" id="{E67E68D0-91AE-5B20-DC3C-F3A5E0B5CD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523" name="AutoShape 1" descr="Eine Matrixformel, die Konstanten verwendet">
          <a:extLst>
            <a:ext uri="{FF2B5EF4-FFF2-40B4-BE49-F238E27FC236}">
              <a16:creationId xmlns:a16="http://schemas.microsoft.com/office/drawing/2014/main" id="{BE253975-A28B-E6EC-7ACA-2562460607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314325</xdr:colOff>
      <xdr:row>162</xdr:row>
      <xdr:rowOff>133350</xdr:rowOff>
    </xdr:to>
    <xdr:sp macro="" textlink="">
      <xdr:nvSpPr>
        <xdr:cNvPr id="25524" name="AutoShape 1" descr="Eine Matrixformel, die Konstanten verwendet">
          <a:extLst>
            <a:ext uri="{FF2B5EF4-FFF2-40B4-BE49-F238E27FC236}">
              <a16:creationId xmlns:a16="http://schemas.microsoft.com/office/drawing/2014/main" id="{3634C3EC-3A91-C39A-1F6A-CCA29A19EF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384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525" name="AutoShape 1" descr="Eine Matrixformel, die Konstanten verwendet">
          <a:extLst>
            <a:ext uri="{FF2B5EF4-FFF2-40B4-BE49-F238E27FC236}">
              <a16:creationId xmlns:a16="http://schemas.microsoft.com/office/drawing/2014/main" id="{A7AF17B4-ECB8-CE6B-D62B-82AE6DD019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526" name="AutoShape 1" descr="Eine Matrixformel, die Konstanten verwendet">
          <a:extLst>
            <a:ext uri="{FF2B5EF4-FFF2-40B4-BE49-F238E27FC236}">
              <a16:creationId xmlns:a16="http://schemas.microsoft.com/office/drawing/2014/main" id="{BAAB1BF6-608C-EDFF-0919-7DDEB2C52F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527" name="AutoShape 1" descr="Eine Matrixformel, die Konstanten verwendet">
          <a:extLst>
            <a:ext uri="{FF2B5EF4-FFF2-40B4-BE49-F238E27FC236}">
              <a16:creationId xmlns:a16="http://schemas.microsoft.com/office/drawing/2014/main" id="{F7FF6221-EAD6-1ACD-4FF0-F22E018F8B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528" name="AutoShape 1" descr="Eine Matrixformel, die Konstanten verwendet">
          <a:extLst>
            <a:ext uri="{FF2B5EF4-FFF2-40B4-BE49-F238E27FC236}">
              <a16:creationId xmlns:a16="http://schemas.microsoft.com/office/drawing/2014/main" id="{C73A2431-D893-B86D-9C61-6566F5C0A2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133350</xdr:rowOff>
    </xdr:to>
    <xdr:sp macro="" textlink="">
      <xdr:nvSpPr>
        <xdr:cNvPr id="25529" name="AutoShape 1" descr="Eine Matrixformel, die Konstanten verwendet">
          <a:extLst>
            <a:ext uri="{FF2B5EF4-FFF2-40B4-BE49-F238E27FC236}">
              <a16:creationId xmlns:a16="http://schemas.microsoft.com/office/drawing/2014/main" id="{6A56F18F-931C-90A0-4131-3E6EBCDC00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60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530" name="AutoShape 1" descr="Eine Matrixformel, die Konstanten verwendet">
          <a:extLst>
            <a:ext uri="{FF2B5EF4-FFF2-40B4-BE49-F238E27FC236}">
              <a16:creationId xmlns:a16="http://schemas.microsoft.com/office/drawing/2014/main" id="{7A078FC2-435F-5DF0-31F9-6B914EE9AA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531" name="AutoShape 1" descr="Eine Matrixformel, die Konstanten verwendet">
          <a:extLst>
            <a:ext uri="{FF2B5EF4-FFF2-40B4-BE49-F238E27FC236}">
              <a16:creationId xmlns:a16="http://schemas.microsoft.com/office/drawing/2014/main" id="{B921C7D9-B602-BC92-4EBC-57315F8C76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532" name="AutoShape 1" descr="Eine Matrixformel, die Konstanten verwendet">
          <a:extLst>
            <a:ext uri="{FF2B5EF4-FFF2-40B4-BE49-F238E27FC236}">
              <a16:creationId xmlns:a16="http://schemas.microsoft.com/office/drawing/2014/main" id="{11F1D3BE-002C-08FF-83C7-BE5B210799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533" name="AutoShape 1" descr="Eine Matrixformel, die Konstanten verwendet">
          <a:extLst>
            <a:ext uri="{FF2B5EF4-FFF2-40B4-BE49-F238E27FC236}">
              <a16:creationId xmlns:a16="http://schemas.microsoft.com/office/drawing/2014/main" id="{B8AF6742-3DD6-D7C1-2DFC-BA3C1F95DC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314325</xdr:colOff>
      <xdr:row>120</xdr:row>
      <xdr:rowOff>133350</xdr:rowOff>
    </xdr:to>
    <xdr:sp macro="" textlink="">
      <xdr:nvSpPr>
        <xdr:cNvPr id="25534" name="AutoShape 1" descr="Eine Matrixformel, die Konstanten verwendet">
          <a:extLst>
            <a:ext uri="{FF2B5EF4-FFF2-40B4-BE49-F238E27FC236}">
              <a16:creationId xmlns:a16="http://schemas.microsoft.com/office/drawing/2014/main" id="{82BE3921-2500-B12E-514A-0182E24FE3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583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535" name="AutoShape 1" descr="Eine Matrixformel, die Konstanten verwendet">
          <a:extLst>
            <a:ext uri="{FF2B5EF4-FFF2-40B4-BE49-F238E27FC236}">
              <a16:creationId xmlns:a16="http://schemas.microsoft.com/office/drawing/2014/main" id="{F73AD2F7-3B19-AE09-47FF-CB23FB19676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536" name="AutoShape 1" descr="Eine Matrixformel, die Konstanten verwendet">
          <a:extLst>
            <a:ext uri="{FF2B5EF4-FFF2-40B4-BE49-F238E27FC236}">
              <a16:creationId xmlns:a16="http://schemas.microsoft.com/office/drawing/2014/main" id="{4A6D82AB-1C94-BA7D-CBC1-F658F3D211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537" name="AutoShape 1" descr="Eine Matrixformel, die Konstanten verwendet">
          <a:extLst>
            <a:ext uri="{FF2B5EF4-FFF2-40B4-BE49-F238E27FC236}">
              <a16:creationId xmlns:a16="http://schemas.microsoft.com/office/drawing/2014/main" id="{5E57321C-E32A-CCCD-233F-669A23C0F5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538" name="AutoShape 1" descr="Eine Matrixformel, die Konstanten verwendet">
          <a:extLst>
            <a:ext uri="{FF2B5EF4-FFF2-40B4-BE49-F238E27FC236}">
              <a16:creationId xmlns:a16="http://schemas.microsoft.com/office/drawing/2014/main" id="{2DF0C0E6-3019-B95F-D1C9-63D03EBFB6C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314325</xdr:colOff>
      <xdr:row>71</xdr:row>
      <xdr:rowOff>133350</xdr:rowOff>
    </xdr:to>
    <xdr:sp macro="" textlink="">
      <xdr:nvSpPr>
        <xdr:cNvPr id="25539" name="AutoShape 1" descr="Eine Matrixformel, die Konstanten verwendet">
          <a:extLst>
            <a:ext uri="{FF2B5EF4-FFF2-40B4-BE49-F238E27FC236}">
              <a16:creationId xmlns:a16="http://schemas.microsoft.com/office/drawing/2014/main" id="{C74D7929-38D2-13A8-45C5-C18281B883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649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540" name="AutoShape 1" descr="Eine Matrixformel, die Konstanten verwendet">
          <a:extLst>
            <a:ext uri="{FF2B5EF4-FFF2-40B4-BE49-F238E27FC236}">
              <a16:creationId xmlns:a16="http://schemas.microsoft.com/office/drawing/2014/main" id="{44E8321D-8691-89F0-DE7E-D3C004F076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541" name="AutoShape 1" descr="Eine Matrixformel, die Konstanten verwendet">
          <a:extLst>
            <a:ext uri="{FF2B5EF4-FFF2-40B4-BE49-F238E27FC236}">
              <a16:creationId xmlns:a16="http://schemas.microsoft.com/office/drawing/2014/main" id="{5DA74B58-503A-4529-00B1-878B1AFD37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542" name="AutoShape 1" descr="Eine Matrixformel, die Konstanten verwendet">
          <a:extLst>
            <a:ext uri="{FF2B5EF4-FFF2-40B4-BE49-F238E27FC236}">
              <a16:creationId xmlns:a16="http://schemas.microsoft.com/office/drawing/2014/main" id="{A506C494-7FFB-1D64-22F0-41D6B29AAF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543" name="AutoShape 1" descr="Eine Matrixformel, die Konstanten verwendet">
          <a:extLst>
            <a:ext uri="{FF2B5EF4-FFF2-40B4-BE49-F238E27FC236}">
              <a16:creationId xmlns:a16="http://schemas.microsoft.com/office/drawing/2014/main" id="{82D5786C-02FE-EA99-D212-4A76939263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106</xdr:row>
      <xdr:rowOff>0</xdr:rowOff>
    </xdr:from>
    <xdr:to>
      <xdr:col>11</xdr:col>
      <xdr:colOff>314325</xdr:colOff>
      <xdr:row>107</xdr:row>
      <xdr:rowOff>133350</xdr:rowOff>
    </xdr:to>
    <xdr:sp macro="" textlink="">
      <xdr:nvSpPr>
        <xdr:cNvPr id="25544" name="AutoShape 1" descr="Eine Matrixformel, die Konstanten verwendet">
          <a:extLst>
            <a:ext uri="{FF2B5EF4-FFF2-40B4-BE49-F238E27FC236}">
              <a16:creationId xmlns:a16="http://schemas.microsoft.com/office/drawing/2014/main" id="{7E45332D-5903-C365-DFE9-6C25E6B815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478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5545" name="AutoShape 1" descr="Eine Matrixformel, die Konstanten verwendet">
          <a:extLst>
            <a:ext uri="{FF2B5EF4-FFF2-40B4-BE49-F238E27FC236}">
              <a16:creationId xmlns:a16="http://schemas.microsoft.com/office/drawing/2014/main" id="{65B00429-3C70-5761-F979-194C20A0DD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5546" name="AutoShape 1" descr="Eine Matrixformel, die Konstanten verwendet">
          <a:extLst>
            <a:ext uri="{FF2B5EF4-FFF2-40B4-BE49-F238E27FC236}">
              <a16:creationId xmlns:a16="http://schemas.microsoft.com/office/drawing/2014/main" id="{1F96ABB6-4A11-9052-6E18-924BFB8F0D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5547" name="AutoShape 1" descr="Eine Matrixformel, die Konstanten verwendet">
          <a:extLst>
            <a:ext uri="{FF2B5EF4-FFF2-40B4-BE49-F238E27FC236}">
              <a16:creationId xmlns:a16="http://schemas.microsoft.com/office/drawing/2014/main" id="{FC2819D2-1AD9-31DA-B610-16191737AF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5548" name="AutoShape 1" descr="Eine Matrixformel, die Konstanten verwendet">
          <a:extLst>
            <a:ext uri="{FF2B5EF4-FFF2-40B4-BE49-F238E27FC236}">
              <a16:creationId xmlns:a16="http://schemas.microsoft.com/office/drawing/2014/main" id="{EFC6C755-A604-16D1-C49D-44AED3F98D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310</xdr:row>
      <xdr:rowOff>0</xdr:rowOff>
    </xdr:from>
    <xdr:to>
      <xdr:col>11</xdr:col>
      <xdr:colOff>314325</xdr:colOff>
      <xdr:row>311</xdr:row>
      <xdr:rowOff>133350</xdr:rowOff>
    </xdr:to>
    <xdr:sp macro="" textlink="">
      <xdr:nvSpPr>
        <xdr:cNvPr id="25549" name="AutoShape 1" descr="Eine Matrixformel, die Konstanten verwendet">
          <a:extLst>
            <a:ext uri="{FF2B5EF4-FFF2-40B4-BE49-F238E27FC236}">
              <a16:creationId xmlns:a16="http://schemas.microsoft.com/office/drawing/2014/main" id="{BA345BDA-D291-9B71-15D7-63CA2C77D3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511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415</xdr:row>
      <xdr:rowOff>0</xdr:rowOff>
    </xdr:from>
    <xdr:to>
      <xdr:col>11</xdr:col>
      <xdr:colOff>314325</xdr:colOff>
      <xdr:row>416</xdr:row>
      <xdr:rowOff>133350</xdr:rowOff>
    </xdr:to>
    <xdr:sp macro="" textlink="">
      <xdr:nvSpPr>
        <xdr:cNvPr id="25550" name="AutoShape 1" descr="Eine Matrixformel, die Konstanten verwendet">
          <a:extLst>
            <a:ext uri="{FF2B5EF4-FFF2-40B4-BE49-F238E27FC236}">
              <a16:creationId xmlns:a16="http://schemas.microsoft.com/office/drawing/2014/main" id="{42623E78-F988-1338-B438-D3A8CAE201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51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415</xdr:row>
      <xdr:rowOff>0</xdr:rowOff>
    </xdr:from>
    <xdr:to>
      <xdr:col>11</xdr:col>
      <xdr:colOff>314325</xdr:colOff>
      <xdr:row>416</xdr:row>
      <xdr:rowOff>133350</xdr:rowOff>
    </xdr:to>
    <xdr:sp macro="" textlink="">
      <xdr:nvSpPr>
        <xdr:cNvPr id="25551" name="AutoShape 1" descr="Eine Matrixformel, die Konstanten verwendet">
          <a:extLst>
            <a:ext uri="{FF2B5EF4-FFF2-40B4-BE49-F238E27FC236}">
              <a16:creationId xmlns:a16="http://schemas.microsoft.com/office/drawing/2014/main" id="{19933368-9A3D-42BE-AC94-B5C2058815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51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415</xdr:row>
      <xdr:rowOff>0</xdr:rowOff>
    </xdr:from>
    <xdr:to>
      <xdr:col>11</xdr:col>
      <xdr:colOff>314325</xdr:colOff>
      <xdr:row>416</xdr:row>
      <xdr:rowOff>133350</xdr:rowOff>
    </xdr:to>
    <xdr:sp macro="" textlink="">
      <xdr:nvSpPr>
        <xdr:cNvPr id="25552" name="AutoShape 1" descr="Eine Matrixformel, die Konstanten verwendet">
          <a:extLst>
            <a:ext uri="{FF2B5EF4-FFF2-40B4-BE49-F238E27FC236}">
              <a16:creationId xmlns:a16="http://schemas.microsoft.com/office/drawing/2014/main" id="{4F4A1C9B-D046-20D7-0353-F5A4AF4EB64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51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415</xdr:row>
      <xdr:rowOff>0</xdr:rowOff>
    </xdr:from>
    <xdr:to>
      <xdr:col>11</xdr:col>
      <xdr:colOff>314325</xdr:colOff>
      <xdr:row>416</xdr:row>
      <xdr:rowOff>133350</xdr:rowOff>
    </xdr:to>
    <xdr:sp macro="" textlink="">
      <xdr:nvSpPr>
        <xdr:cNvPr id="25553" name="AutoShape 1" descr="Eine Matrixformel, die Konstanten verwendet">
          <a:extLst>
            <a:ext uri="{FF2B5EF4-FFF2-40B4-BE49-F238E27FC236}">
              <a16:creationId xmlns:a16="http://schemas.microsoft.com/office/drawing/2014/main" id="{DBC78FD2-10E8-D874-5791-B65B415C08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51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415</xdr:row>
      <xdr:rowOff>0</xdr:rowOff>
    </xdr:from>
    <xdr:to>
      <xdr:col>11</xdr:col>
      <xdr:colOff>314325</xdr:colOff>
      <xdr:row>416</xdr:row>
      <xdr:rowOff>133350</xdr:rowOff>
    </xdr:to>
    <xdr:sp macro="" textlink="">
      <xdr:nvSpPr>
        <xdr:cNvPr id="25554" name="AutoShape 1" descr="Eine Matrixformel, die Konstanten verwendet">
          <a:extLst>
            <a:ext uri="{FF2B5EF4-FFF2-40B4-BE49-F238E27FC236}">
              <a16:creationId xmlns:a16="http://schemas.microsoft.com/office/drawing/2014/main" id="{45B17006-BDF1-EFB7-51DC-472C19C934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51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555" name="AutoShape 1" descr="Eine Matrixformel, die Konstanten verwendet">
          <a:extLst>
            <a:ext uri="{FF2B5EF4-FFF2-40B4-BE49-F238E27FC236}">
              <a16:creationId xmlns:a16="http://schemas.microsoft.com/office/drawing/2014/main" id="{F4D0F0EF-183C-F262-62DF-438BE5B1039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556" name="AutoShape 1" descr="Eine Matrixformel, die Konstanten verwendet">
          <a:extLst>
            <a:ext uri="{FF2B5EF4-FFF2-40B4-BE49-F238E27FC236}">
              <a16:creationId xmlns:a16="http://schemas.microsoft.com/office/drawing/2014/main" id="{CFC7001B-8C94-83BB-B1FB-F9056D4598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557" name="AutoShape 1" descr="Eine Matrixformel, die Konstanten verwendet">
          <a:extLst>
            <a:ext uri="{FF2B5EF4-FFF2-40B4-BE49-F238E27FC236}">
              <a16:creationId xmlns:a16="http://schemas.microsoft.com/office/drawing/2014/main" id="{3326D97D-7FCC-B620-27A2-EEA0084C95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558" name="AutoShape 1" descr="Eine Matrixformel, die Konstanten verwendet">
          <a:extLst>
            <a:ext uri="{FF2B5EF4-FFF2-40B4-BE49-F238E27FC236}">
              <a16:creationId xmlns:a16="http://schemas.microsoft.com/office/drawing/2014/main" id="{0A538A90-44C6-C362-D70E-2F06EA75C2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399</xdr:row>
      <xdr:rowOff>0</xdr:rowOff>
    </xdr:from>
    <xdr:to>
      <xdr:col>11</xdr:col>
      <xdr:colOff>314325</xdr:colOff>
      <xdr:row>400</xdr:row>
      <xdr:rowOff>133350</xdr:rowOff>
    </xdr:to>
    <xdr:sp macro="" textlink="">
      <xdr:nvSpPr>
        <xdr:cNvPr id="25559" name="AutoShape 1" descr="Eine Matrixformel, die Konstanten verwendet">
          <a:extLst>
            <a:ext uri="{FF2B5EF4-FFF2-40B4-BE49-F238E27FC236}">
              <a16:creationId xmlns:a16="http://schemas.microsoft.com/office/drawing/2014/main" id="{9AC50E6C-07A0-7842-4F9C-28300B44A8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922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560" name="AutoShape 1" descr="Eine Matrixformel, die Konstanten verwendet">
          <a:extLst>
            <a:ext uri="{FF2B5EF4-FFF2-40B4-BE49-F238E27FC236}">
              <a16:creationId xmlns:a16="http://schemas.microsoft.com/office/drawing/2014/main" id="{812069F5-7F3E-A897-69CE-D1DD48FF7D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561" name="AutoShape 1" descr="Eine Matrixformel, die Konstanten verwendet">
          <a:extLst>
            <a:ext uri="{FF2B5EF4-FFF2-40B4-BE49-F238E27FC236}">
              <a16:creationId xmlns:a16="http://schemas.microsoft.com/office/drawing/2014/main" id="{51DD4D6C-DF96-C5F3-A3DB-A0D0E90E32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562" name="AutoShape 1" descr="Eine Matrixformel, die Konstanten verwendet">
          <a:extLst>
            <a:ext uri="{FF2B5EF4-FFF2-40B4-BE49-F238E27FC236}">
              <a16:creationId xmlns:a16="http://schemas.microsoft.com/office/drawing/2014/main" id="{2945EE59-2F21-D967-642E-4E696974E8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563" name="AutoShape 1" descr="Eine Matrixformel, die Konstanten verwendet">
          <a:extLst>
            <a:ext uri="{FF2B5EF4-FFF2-40B4-BE49-F238E27FC236}">
              <a16:creationId xmlns:a16="http://schemas.microsoft.com/office/drawing/2014/main" id="{9870E18A-B969-C07B-72E0-993B448BA6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314325</xdr:colOff>
      <xdr:row>371</xdr:row>
      <xdr:rowOff>133350</xdr:rowOff>
    </xdr:to>
    <xdr:sp macro="" textlink="">
      <xdr:nvSpPr>
        <xdr:cNvPr id="25564" name="AutoShape 1" descr="Eine Matrixformel, die Konstanten verwendet">
          <a:extLst>
            <a:ext uri="{FF2B5EF4-FFF2-40B4-BE49-F238E27FC236}">
              <a16:creationId xmlns:a16="http://schemas.microsoft.com/office/drawing/2014/main" id="{3C449626-6C41-62A7-BA04-8139416354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226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5565" name="AutoShape 1" descr="Eine Matrixformel, die Konstanten verwendet">
          <a:extLst>
            <a:ext uri="{FF2B5EF4-FFF2-40B4-BE49-F238E27FC236}">
              <a16:creationId xmlns:a16="http://schemas.microsoft.com/office/drawing/2014/main" id="{ED25CE7B-66F2-FC9A-BCE7-33904B80E5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5566" name="AutoShape 1" descr="Eine Matrixformel, die Konstanten verwendet">
          <a:extLst>
            <a:ext uri="{FF2B5EF4-FFF2-40B4-BE49-F238E27FC236}">
              <a16:creationId xmlns:a16="http://schemas.microsoft.com/office/drawing/2014/main" id="{AA01E4BB-1D56-E446-A18E-702D8BBD6E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5567" name="AutoShape 1" descr="Eine Matrixformel, die Konstanten verwendet">
          <a:extLst>
            <a:ext uri="{FF2B5EF4-FFF2-40B4-BE49-F238E27FC236}">
              <a16:creationId xmlns:a16="http://schemas.microsoft.com/office/drawing/2014/main" id="{C898A024-6A40-FD61-B236-716101D362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5568" name="AutoShape 1" descr="Eine Matrixformel, die Konstanten verwendet">
          <a:extLst>
            <a:ext uri="{FF2B5EF4-FFF2-40B4-BE49-F238E27FC236}">
              <a16:creationId xmlns:a16="http://schemas.microsoft.com/office/drawing/2014/main" id="{8CFB75CC-B265-EC47-249A-3ADDDBA2B3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314325</xdr:colOff>
      <xdr:row>358</xdr:row>
      <xdr:rowOff>133350</xdr:rowOff>
    </xdr:to>
    <xdr:sp macro="" textlink="">
      <xdr:nvSpPr>
        <xdr:cNvPr id="25569" name="AutoShape 1" descr="Eine Matrixformel, die Konstanten verwendet">
          <a:extLst>
            <a:ext uri="{FF2B5EF4-FFF2-40B4-BE49-F238E27FC236}">
              <a16:creationId xmlns:a16="http://schemas.microsoft.com/office/drawing/2014/main" id="{05AF8DD3-1322-C5A8-79D5-7832B60310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21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570" name="AutoShape 1" descr="Eine Matrixformel, die Konstanten verwendet">
          <a:extLst>
            <a:ext uri="{FF2B5EF4-FFF2-40B4-BE49-F238E27FC236}">
              <a16:creationId xmlns:a16="http://schemas.microsoft.com/office/drawing/2014/main" id="{9210F2BC-49B2-572B-E7C8-02244FAEFE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571" name="AutoShape 1" descr="Eine Matrixformel, die Konstanten verwendet">
          <a:extLst>
            <a:ext uri="{FF2B5EF4-FFF2-40B4-BE49-F238E27FC236}">
              <a16:creationId xmlns:a16="http://schemas.microsoft.com/office/drawing/2014/main" id="{509A5E4C-D9F3-20D7-6F80-BE31498CFD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572" name="AutoShape 1" descr="Eine Matrixformel, die Konstanten verwendet">
          <a:extLst>
            <a:ext uri="{FF2B5EF4-FFF2-40B4-BE49-F238E27FC236}">
              <a16:creationId xmlns:a16="http://schemas.microsoft.com/office/drawing/2014/main" id="{1C8297C6-E05A-DF2C-1237-EE7C697218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573" name="AutoShape 1" descr="Eine Matrixformel, die Konstanten verwendet">
          <a:extLst>
            <a:ext uri="{FF2B5EF4-FFF2-40B4-BE49-F238E27FC236}">
              <a16:creationId xmlns:a16="http://schemas.microsoft.com/office/drawing/2014/main" id="{1517C64F-BEA9-74D4-FBF0-8C51845C08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314325</xdr:colOff>
      <xdr:row>54</xdr:row>
      <xdr:rowOff>133350</xdr:rowOff>
    </xdr:to>
    <xdr:sp macro="" textlink="">
      <xdr:nvSpPr>
        <xdr:cNvPr id="25574" name="AutoShape 1" descr="Eine Matrixformel, die Konstanten verwendet">
          <a:extLst>
            <a:ext uri="{FF2B5EF4-FFF2-40B4-BE49-F238E27FC236}">
              <a16:creationId xmlns:a16="http://schemas.microsoft.com/office/drawing/2014/main" id="{51D7A4A7-BAF6-7B53-5D9D-2CD778220F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896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75" name="AutoShape 1" descr="Eine Matrixformel, die Konstanten verwendet">
          <a:extLst>
            <a:ext uri="{FF2B5EF4-FFF2-40B4-BE49-F238E27FC236}">
              <a16:creationId xmlns:a16="http://schemas.microsoft.com/office/drawing/2014/main" id="{A445940E-C6A2-7B81-D3EE-1803B8B74EC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76" name="AutoShape 1" descr="Eine Matrixformel, die Konstanten verwendet">
          <a:extLst>
            <a:ext uri="{FF2B5EF4-FFF2-40B4-BE49-F238E27FC236}">
              <a16:creationId xmlns:a16="http://schemas.microsoft.com/office/drawing/2014/main" id="{77F99AAA-DCA4-9F67-4049-87BB639D8F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77" name="AutoShape 1" descr="Eine Matrixformel, die Konstanten verwendet">
          <a:extLst>
            <a:ext uri="{FF2B5EF4-FFF2-40B4-BE49-F238E27FC236}">
              <a16:creationId xmlns:a16="http://schemas.microsoft.com/office/drawing/2014/main" id="{813BE796-5E4A-D061-9610-2010DDDC05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78" name="AutoShape 1" descr="Eine Matrixformel, die Konstanten verwendet">
          <a:extLst>
            <a:ext uri="{FF2B5EF4-FFF2-40B4-BE49-F238E27FC236}">
              <a16:creationId xmlns:a16="http://schemas.microsoft.com/office/drawing/2014/main" id="{221CCF25-4BB1-4829-FCA2-69A8F961F6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240</xdr:row>
      <xdr:rowOff>0</xdr:rowOff>
    </xdr:from>
    <xdr:to>
      <xdr:col>11</xdr:col>
      <xdr:colOff>314325</xdr:colOff>
      <xdr:row>241</xdr:row>
      <xdr:rowOff>133350</xdr:rowOff>
    </xdr:to>
    <xdr:sp macro="" textlink="">
      <xdr:nvSpPr>
        <xdr:cNvPr id="25579" name="AutoShape 1" descr="Eine Matrixformel, die Konstanten verwendet">
          <a:extLst>
            <a:ext uri="{FF2B5EF4-FFF2-40B4-BE49-F238E27FC236}">
              <a16:creationId xmlns:a16="http://schemas.microsoft.com/office/drawing/2014/main" id="{B25E00E2-925E-536B-DF86-6C9CF448ED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176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580" name="AutoShape 1" descr="Eine Matrixformel, die Konstanten verwendet">
          <a:extLst>
            <a:ext uri="{FF2B5EF4-FFF2-40B4-BE49-F238E27FC236}">
              <a16:creationId xmlns:a16="http://schemas.microsoft.com/office/drawing/2014/main" id="{8C43DA91-245B-5D67-9D00-7E4F76330E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581" name="AutoShape 1" descr="Eine Matrixformel, die Konstanten verwendet">
          <a:extLst>
            <a:ext uri="{FF2B5EF4-FFF2-40B4-BE49-F238E27FC236}">
              <a16:creationId xmlns:a16="http://schemas.microsoft.com/office/drawing/2014/main" id="{B0D929A1-B81B-5D01-A5D9-70C80FE3D0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582" name="AutoShape 1" descr="Eine Matrixformel, die Konstanten verwendet">
          <a:extLst>
            <a:ext uri="{FF2B5EF4-FFF2-40B4-BE49-F238E27FC236}">
              <a16:creationId xmlns:a16="http://schemas.microsoft.com/office/drawing/2014/main" id="{19AE65F9-AD04-345F-BC8C-5147C96EFF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583" name="AutoShape 1" descr="Eine Matrixformel, die Konstanten verwendet">
          <a:extLst>
            <a:ext uri="{FF2B5EF4-FFF2-40B4-BE49-F238E27FC236}">
              <a16:creationId xmlns:a16="http://schemas.microsoft.com/office/drawing/2014/main" id="{E0545C68-0199-2DED-8FF1-410FDDEF1B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314325</xdr:colOff>
      <xdr:row>346</xdr:row>
      <xdr:rowOff>133350</xdr:rowOff>
    </xdr:to>
    <xdr:sp macro="" textlink="">
      <xdr:nvSpPr>
        <xdr:cNvPr id="25584" name="AutoShape 1" descr="Eine Matrixformel, die Konstanten verwendet">
          <a:extLst>
            <a:ext uri="{FF2B5EF4-FFF2-40B4-BE49-F238E27FC236}">
              <a16:creationId xmlns:a16="http://schemas.microsoft.com/office/drawing/2014/main" id="{A2B7DE95-E5D7-5010-9C15-AE8754CC9F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178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5585" name="AutoShape 1" descr="Eine Matrixformel, die Konstanten verwendet">
          <a:extLst>
            <a:ext uri="{FF2B5EF4-FFF2-40B4-BE49-F238E27FC236}">
              <a16:creationId xmlns:a16="http://schemas.microsoft.com/office/drawing/2014/main" id="{10086D29-3FC1-EC53-746F-A3A6FAE960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5586" name="AutoShape 1" descr="Eine Matrixformel, die Konstanten verwendet">
          <a:extLst>
            <a:ext uri="{FF2B5EF4-FFF2-40B4-BE49-F238E27FC236}">
              <a16:creationId xmlns:a16="http://schemas.microsoft.com/office/drawing/2014/main" id="{9D372669-B970-1C82-36AB-5452B22D8B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5587" name="AutoShape 1" descr="Eine Matrixformel, die Konstanten verwendet">
          <a:extLst>
            <a:ext uri="{FF2B5EF4-FFF2-40B4-BE49-F238E27FC236}">
              <a16:creationId xmlns:a16="http://schemas.microsoft.com/office/drawing/2014/main" id="{000BE6E4-03AB-8CC4-1707-A92E27EC585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5588" name="AutoShape 1" descr="Eine Matrixformel, die Konstanten verwendet">
          <a:extLst>
            <a:ext uri="{FF2B5EF4-FFF2-40B4-BE49-F238E27FC236}">
              <a16:creationId xmlns:a16="http://schemas.microsoft.com/office/drawing/2014/main" id="{B9AAA023-8A43-1799-F0B5-2B34F6732B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142</xdr:row>
      <xdr:rowOff>0</xdr:rowOff>
    </xdr:from>
    <xdr:to>
      <xdr:col>11</xdr:col>
      <xdr:colOff>314325</xdr:colOff>
      <xdr:row>143</xdr:row>
      <xdr:rowOff>133350</xdr:rowOff>
    </xdr:to>
    <xdr:sp macro="" textlink="">
      <xdr:nvSpPr>
        <xdr:cNvPr id="25589" name="AutoShape 1" descr="Eine Matrixformel, die Konstanten verwendet">
          <a:extLst>
            <a:ext uri="{FF2B5EF4-FFF2-40B4-BE49-F238E27FC236}">
              <a16:creationId xmlns:a16="http://schemas.microsoft.com/office/drawing/2014/main" id="{01DA33FA-9627-25BF-F3F7-BD1925CAAE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307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590" name="AutoShape 1" descr="Eine Matrixformel, die Konstanten verwendet">
          <a:extLst>
            <a:ext uri="{FF2B5EF4-FFF2-40B4-BE49-F238E27FC236}">
              <a16:creationId xmlns:a16="http://schemas.microsoft.com/office/drawing/2014/main" id="{2A9171E3-F3A9-FD61-5DE5-F11AF264F0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591" name="AutoShape 1" descr="Eine Matrixformel, die Konstanten verwendet">
          <a:extLst>
            <a:ext uri="{FF2B5EF4-FFF2-40B4-BE49-F238E27FC236}">
              <a16:creationId xmlns:a16="http://schemas.microsoft.com/office/drawing/2014/main" id="{2F984E28-F2CB-7565-A32D-E9092723BD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592" name="AutoShape 1" descr="Eine Matrixformel, die Konstanten verwendet">
          <a:extLst>
            <a:ext uri="{FF2B5EF4-FFF2-40B4-BE49-F238E27FC236}">
              <a16:creationId xmlns:a16="http://schemas.microsoft.com/office/drawing/2014/main" id="{A38A652B-B967-537B-D57B-C3F14BBA39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593" name="AutoShape 1" descr="Eine Matrixformel, die Konstanten verwendet">
          <a:extLst>
            <a:ext uri="{FF2B5EF4-FFF2-40B4-BE49-F238E27FC236}">
              <a16:creationId xmlns:a16="http://schemas.microsoft.com/office/drawing/2014/main" id="{214A3F42-862C-CCA8-C604-F9D3A8C4B2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196</xdr:row>
      <xdr:rowOff>0</xdr:rowOff>
    </xdr:from>
    <xdr:to>
      <xdr:col>11</xdr:col>
      <xdr:colOff>314325</xdr:colOff>
      <xdr:row>197</xdr:row>
      <xdr:rowOff>133350</xdr:rowOff>
    </xdr:to>
    <xdr:sp macro="" textlink="">
      <xdr:nvSpPr>
        <xdr:cNvPr id="25594" name="AutoShape 1" descr="Eine Matrixformel, die Konstanten verwendet">
          <a:extLst>
            <a:ext uri="{FF2B5EF4-FFF2-40B4-BE49-F238E27FC236}">
              <a16:creationId xmlns:a16="http://schemas.microsoft.com/office/drawing/2014/main" id="{1621FA23-2D21-AA9B-6E06-BB67B113534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051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595" name="AutoShape 1" descr="Eine Matrixformel, die Konstanten verwendet">
          <a:extLst>
            <a:ext uri="{FF2B5EF4-FFF2-40B4-BE49-F238E27FC236}">
              <a16:creationId xmlns:a16="http://schemas.microsoft.com/office/drawing/2014/main" id="{CB12ECC6-D7B9-7B08-9B33-67AEF47A33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596" name="AutoShape 1" descr="Eine Matrixformel, die Konstanten verwendet">
          <a:extLst>
            <a:ext uri="{FF2B5EF4-FFF2-40B4-BE49-F238E27FC236}">
              <a16:creationId xmlns:a16="http://schemas.microsoft.com/office/drawing/2014/main" id="{76A1C2AC-68EB-7C29-09A4-AFA2E70884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597" name="AutoShape 1" descr="Eine Matrixformel, die Konstanten verwendet">
          <a:extLst>
            <a:ext uri="{FF2B5EF4-FFF2-40B4-BE49-F238E27FC236}">
              <a16:creationId xmlns:a16="http://schemas.microsoft.com/office/drawing/2014/main" id="{7B8FFFF5-1389-3356-A20C-36106740D2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598" name="AutoShape 1" descr="Eine Matrixformel, die Konstanten verwendet">
          <a:extLst>
            <a:ext uri="{FF2B5EF4-FFF2-40B4-BE49-F238E27FC236}">
              <a16:creationId xmlns:a16="http://schemas.microsoft.com/office/drawing/2014/main" id="{13269C3D-AECD-B515-3FBC-D00C38D9EB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389</xdr:row>
      <xdr:rowOff>0</xdr:rowOff>
    </xdr:from>
    <xdr:to>
      <xdr:col>11</xdr:col>
      <xdr:colOff>314325</xdr:colOff>
      <xdr:row>390</xdr:row>
      <xdr:rowOff>133350</xdr:rowOff>
    </xdr:to>
    <xdr:sp macro="" textlink="">
      <xdr:nvSpPr>
        <xdr:cNvPr id="25599" name="AutoShape 1" descr="Eine Matrixformel, die Konstanten verwendet">
          <a:extLst>
            <a:ext uri="{FF2B5EF4-FFF2-40B4-BE49-F238E27FC236}">
              <a16:creationId xmlns:a16="http://schemas.microsoft.com/office/drawing/2014/main" id="{4777244F-049E-4359-1477-C776E1F4CEC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30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600" name="AutoShape 1" descr="Eine Matrixformel, die Konstanten verwendet">
          <a:extLst>
            <a:ext uri="{FF2B5EF4-FFF2-40B4-BE49-F238E27FC236}">
              <a16:creationId xmlns:a16="http://schemas.microsoft.com/office/drawing/2014/main" id="{B61F2ECA-6FE7-59A2-2CC2-3C8437709A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601" name="AutoShape 1" descr="Eine Matrixformel, die Konstanten verwendet">
          <a:extLst>
            <a:ext uri="{FF2B5EF4-FFF2-40B4-BE49-F238E27FC236}">
              <a16:creationId xmlns:a16="http://schemas.microsoft.com/office/drawing/2014/main" id="{F5833E7F-2A04-1796-3FA0-605F891A0C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602" name="AutoShape 1" descr="Eine Matrixformel, die Konstanten verwendet">
          <a:extLst>
            <a:ext uri="{FF2B5EF4-FFF2-40B4-BE49-F238E27FC236}">
              <a16:creationId xmlns:a16="http://schemas.microsoft.com/office/drawing/2014/main" id="{A4722B64-FD22-3A77-C866-41B0969A19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603" name="AutoShape 1" descr="Eine Matrixformel, die Konstanten verwendet">
          <a:extLst>
            <a:ext uri="{FF2B5EF4-FFF2-40B4-BE49-F238E27FC236}">
              <a16:creationId xmlns:a16="http://schemas.microsoft.com/office/drawing/2014/main" id="{23109683-895B-3A45-378F-BCCA118F65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314325</xdr:colOff>
      <xdr:row>74</xdr:row>
      <xdr:rowOff>133350</xdr:rowOff>
    </xdr:to>
    <xdr:sp macro="" textlink="">
      <xdr:nvSpPr>
        <xdr:cNvPr id="25604" name="AutoShape 1" descr="Eine Matrixformel, die Konstanten verwendet">
          <a:extLst>
            <a:ext uri="{FF2B5EF4-FFF2-40B4-BE49-F238E27FC236}">
              <a16:creationId xmlns:a16="http://schemas.microsoft.com/office/drawing/2014/main" id="{56FC0A90-ADE4-A921-4C66-9E922E978D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134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605" name="AutoShape 1" descr="Eine Matrixformel, die Konstanten verwendet">
          <a:extLst>
            <a:ext uri="{FF2B5EF4-FFF2-40B4-BE49-F238E27FC236}">
              <a16:creationId xmlns:a16="http://schemas.microsoft.com/office/drawing/2014/main" id="{862224DA-DEE2-32F0-D36A-479C17AB98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606" name="AutoShape 1" descr="Eine Matrixformel, die Konstanten verwendet">
          <a:extLst>
            <a:ext uri="{FF2B5EF4-FFF2-40B4-BE49-F238E27FC236}">
              <a16:creationId xmlns:a16="http://schemas.microsoft.com/office/drawing/2014/main" id="{63D667D3-16FB-7384-36A0-EC6E577DE8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607" name="AutoShape 1" descr="Eine Matrixformel, die Konstanten verwendet">
          <a:extLst>
            <a:ext uri="{FF2B5EF4-FFF2-40B4-BE49-F238E27FC236}">
              <a16:creationId xmlns:a16="http://schemas.microsoft.com/office/drawing/2014/main" id="{17C4AD69-D510-A5FD-0020-E509ACDDDE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608" name="AutoShape 1" descr="Eine Matrixformel, die Konstanten verwendet">
          <a:extLst>
            <a:ext uri="{FF2B5EF4-FFF2-40B4-BE49-F238E27FC236}">
              <a16:creationId xmlns:a16="http://schemas.microsoft.com/office/drawing/2014/main" id="{9394C631-35A7-2BC4-05AA-4B4CE6E5C9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11</xdr:col>
      <xdr:colOff>314325</xdr:colOff>
      <xdr:row>271</xdr:row>
      <xdr:rowOff>133350</xdr:rowOff>
    </xdr:to>
    <xdr:sp macro="" textlink="">
      <xdr:nvSpPr>
        <xdr:cNvPr id="25609" name="AutoShape 1" descr="Eine Matrixformel, die Konstanten verwendet">
          <a:extLst>
            <a:ext uri="{FF2B5EF4-FFF2-40B4-BE49-F238E27FC236}">
              <a16:creationId xmlns:a16="http://schemas.microsoft.com/office/drawing/2014/main" id="{60492A39-F7AE-CA1A-B230-C0B76F7C15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034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610" name="AutoShape 1" descr="Eine Matrixformel, die Konstanten verwendet">
          <a:extLst>
            <a:ext uri="{FF2B5EF4-FFF2-40B4-BE49-F238E27FC236}">
              <a16:creationId xmlns:a16="http://schemas.microsoft.com/office/drawing/2014/main" id="{96D90821-E715-02E3-C918-1CFB4E103C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611" name="AutoShape 1" descr="Eine Matrixformel, die Konstanten verwendet">
          <a:extLst>
            <a:ext uri="{FF2B5EF4-FFF2-40B4-BE49-F238E27FC236}">
              <a16:creationId xmlns:a16="http://schemas.microsoft.com/office/drawing/2014/main" id="{7FCC5C6E-35CF-06D9-9CE7-99B1BD7DDE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612" name="AutoShape 1" descr="Eine Matrixformel, die Konstanten verwendet">
          <a:extLst>
            <a:ext uri="{FF2B5EF4-FFF2-40B4-BE49-F238E27FC236}">
              <a16:creationId xmlns:a16="http://schemas.microsoft.com/office/drawing/2014/main" id="{8CAC4395-0B6C-E57A-807A-4452643B37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613" name="AutoShape 1" descr="Eine Matrixformel, die Konstanten verwendet">
          <a:extLst>
            <a:ext uri="{FF2B5EF4-FFF2-40B4-BE49-F238E27FC236}">
              <a16:creationId xmlns:a16="http://schemas.microsoft.com/office/drawing/2014/main" id="{F1ADBBD2-52E8-212B-5599-DE58BA9F00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314325</xdr:colOff>
      <xdr:row>219</xdr:row>
      <xdr:rowOff>133350</xdr:rowOff>
    </xdr:to>
    <xdr:sp macro="" textlink="">
      <xdr:nvSpPr>
        <xdr:cNvPr id="25614" name="AutoShape 1" descr="Eine Matrixformel, die Konstanten verwendet">
          <a:extLst>
            <a:ext uri="{FF2B5EF4-FFF2-40B4-BE49-F238E27FC236}">
              <a16:creationId xmlns:a16="http://schemas.microsoft.com/office/drawing/2014/main" id="{5E95DF2D-B5F2-5430-7E34-8019AAB471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613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615" name="AutoShape 1" descr="Eine Matrixformel, die Konstanten verwendet">
          <a:extLst>
            <a:ext uri="{FF2B5EF4-FFF2-40B4-BE49-F238E27FC236}">
              <a16:creationId xmlns:a16="http://schemas.microsoft.com/office/drawing/2014/main" id="{37F2D09D-53D1-75EC-28B0-3CB09C9744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616" name="AutoShape 1" descr="Eine Matrixformel, die Konstanten verwendet">
          <a:extLst>
            <a:ext uri="{FF2B5EF4-FFF2-40B4-BE49-F238E27FC236}">
              <a16:creationId xmlns:a16="http://schemas.microsoft.com/office/drawing/2014/main" id="{2A60A373-68FD-8DE8-D58F-352867206F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617" name="AutoShape 1" descr="Eine Matrixformel, die Konstanten verwendet">
          <a:extLst>
            <a:ext uri="{FF2B5EF4-FFF2-40B4-BE49-F238E27FC236}">
              <a16:creationId xmlns:a16="http://schemas.microsoft.com/office/drawing/2014/main" id="{CB9C313C-D3A4-8C49-1140-8F8849C720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618" name="AutoShape 1" descr="Eine Matrixformel, die Konstanten verwendet">
          <a:extLst>
            <a:ext uri="{FF2B5EF4-FFF2-40B4-BE49-F238E27FC236}">
              <a16:creationId xmlns:a16="http://schemas.microsoft.com/office/drawing/2014/main" id="{28BE97E5-B5F0-CD2B-0215-4D371BAAB3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314325</xdr:colOff>
      <xdr:row>108</xdr:row>
      <xdr:rowOff>133350</xdr:rowOff>
    </xdr:to>
    <xdr:sp macro="" textlink="">
      <xdr:nvSpPr>
        <xdr:cNvPr id="25619" name="AutoShape 1" descr="Eine Matrixformel, die Konstanten verwendet">
          <a:extLst>
            <a:ext uri="{FF2B5EF4-FFF2-40B4-BE49-F238E27FC236}">
              <a16:creationId xmlns:a16="http://schemas.microsoft.com/office/drawing/2014/main" id="{484FC697-AEF6-E8B7-0D0C-A0C2DD7FA1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640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620" name="AutoShape 1" descr="Eine Matrixformel, die Konstanten verwendet">
          <a:extLst>
            <a:ext uri="{FF2B5EF4-FFF2-40B4-BE49-F238E27FC236}">
              <a16:creationId xmlns:a16="http://schemas.microsoft.com/office/drawing/2014/main" id="{CACE40B2-4FD1-08AF-E5DE-CB7726B30A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621" name="AutoShape 1" descr="Eine Matrixformel, die Konstanten verwendet">
          <a:extLst>
            <a:ext uri="{FF2B5EF4-FFF2-40B4-BE49-F238E27FC236}">
              <a16:creationId xmlns:a16="http://schemas.microsoft.com/office/drawing/2014/main" id="{ABFCD7A3-4BAD-AE40-B03A-9EECCDF56D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622" name="AutoShape 1" descr="Eine Matrixformel, die Konstanten verwendet">
          <a:extLst>
            <a:ext uri="{FF2B5EF4-FFF2-40B4-BE49-F238E27FC236}">
              <a16:creationId xmlns:a16="http://schemas.microsoft.com/office/drawing/2014/main" id="{1ED58F69-BD18-91F1-3316-A03E343F5A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623" name="AutoShape 1" descr="Eine Matrixformel, die Konstanten verwendet">
          <a:extLst>
            <a:ext uri="{FF2B5EF4-FFF2-40B4-BE49-F238E27FC236}">
              <a16:creationId xmlns:a16="http://schemas.microsoft.com/office/drawing/2014/main" id="{D7F8084E-305A-E38A-2533-A395210036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314325</xdr:colOff>
      <xdr:row>68</xdr:row>
      <xdr:rowOff>133350</xdr:rowOff>
    </xdr:to>
    <xdr:sp macro="" textlink="">
      <xdr:nvSpPr>
        <xdr:cNvPr id="25624" name="AutoShape 1" descr="Eine Matrixformel, die Konstanten verwendet">
          <a:extLst>
            <a:ext uri="{FF2B5EF4-FFF2-40B4-BE49-F238E27FC236}">
              <a16:creationId xmlns:a16="http://schemas.microsoft.com/office/drawing/2014/main" id="{89877612-CC7E-570A-9CBD-22C5B51BD4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163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5625" name="AutoShape 1" descr="Eine Matrixformel, die Konstanten verwendet">
          <a:extLst>
            <a:ext uri="{FF2B5EF4-FFF2-40B4-BE49-F238E27FC236}">
              <a16:creationId xmlns:a16="http://schemas.microsoft.com/office/drawing/2014/main" id="{ECCD788A-6DFF-6134-FE0C-9EFFEA0682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5626" name="AutoShape 1" descr="Eine Matrixformel, die Konstanten verwendet">
          <a:extLst>
            <a:ext uri="{FF2B5EF4-FFF2-40B4-BE49-F238E27FC236}">
              <a16:creationId xmlns:a16="http://schemas.microsoft.com/office/drawing/2014/main" id="{2243832C-5B1F-05E3-2910-02476CF39D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5627" name="AutoShape 1" descr="Eine Matrixformel, die Konstanten verwendet">
          <a:extLst>
            <a:ext uri="{FF2B5EF4-FFF2-40B4-BE49-F238E27FC236}">
              <a16:creationId xmlns:a16="http://schemas.microsoft.com/office/drawing/2014/main" id="{832495AB-1397-A10E-C732-7A5A82130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5628" name="AutoShape 1" descr="Eine Matrixformel, die Konstanten verwendet">
          <a:extLst>
            <a:ext uri="{FF2B5EF4-FFF2-40B4-BE49-F238E27FC236}">
              <a16:creationId xmlns:a16="http://schemas.microsoft.com/office/drawing/2014/main" id="{B6A5BA8D-2233-6319-DDAD-052DE37556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251</xdr:row>
      <xdr:rowOff>0</xdr:rowOff>
    </xdr:from>
    <xdr:to>
      <xdr:col>11</xdr:col>
      <xdr:colOff>314325</xdr:colOff>
      <xdr:row>252</xdr:row>
      <xdr:rowOff>133350</xdr:rowOff>
    </xdr:to>
    <xdr:sp macro="" textlink="">
      <xdr:nvSpPr>
        <xdr:cNvPr id="25629" name="AutoShape 1" descr="Eine Matrixformel, die Konstanten verwendet">
          <a:extLst>
            <a:ext uri="{FF2B5EF4-FFF2-40B4-BE49-F238E27FC236}">
              <a16:creationId xmlns:a16="http://schemas.microsoft.com/office/drawing/2014/main" id="{6CC44249-834E-1B5E-CCDB-F4180F9805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957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630" name="AutoShape 1" descr="Eine Matrixformel, die Konstanten verwendet">
          <a:extLst>
            <a:ext uri="{FF2B5EF4-FFF2-40B4-BE49-F238E27FC236}">
              <a16:creationId xmlns:a16="http://schemas.microsoft.com/office/drawing/2014/main" id="{E9C758F9-54CF-43D7-D754-6B4FE886A8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631" name="AutoShape 1" descr="Eine Matrixformel, die Konstanten verwendet">
          <a:extLst>
            <a:ext uri="{FF2B5EF4-FFF2-40B4-BE49-F238E27FC236}">
              <a16:creationId xmlns:a16="http://schemas.microsoft.com/office/drawing/2014/main" id="{E2F3A25A-241C-C3F1-92B4-5D8731D7E3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632" name="AutoShape 1" descr="Eine Matrixformel, die Konstanten verwendet">
          <a:extLst>
            <a:ext uri="{FF2B5EF4-FFF2-40B4-BE49-F238E27FC236}">
              <a16:creationId xmlns:a16="http://schemas.microsoft.com/office/drawing/2014/main" id="{3EA8743F-1D57-82F7-8417-FEF3E2A832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633" name="AutoShape 1" descr="Eine Matrixformel, die Konstanten verwendet">
          <a:extLst>
            <a:ext uri="{FF2B5EF4-FFF2-40B4-BE49-F238E27FC236}">
              <a16:creationId xmlns:a16="http://schemas.microsoft.com/office/drawing/2014/main" id="{5A8045C1-187E-F510-DB36-9529F09A83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263</xdr:row>
      <xdr:rowOff>0</xdr:rowOff>
    </xdr:from>
    <xdr:to>
      <xdr:col>11</xdr:col>
      <xdr:colOff>314325</xdr:colOff>
      <xdr:row>264</xdr:row>
      <xdr:rowOff>133350</xdr:rowOff>
    </xdr:to>
    <xdr:sp macro="" textlink="">
      <xdr:nvSpPr>
        <xdr:cNvPr id="25634" name="AutoShape 1" descr="Eine Matrixformel, die Konstanten verwendet">
          <a:extLst>
            <a:ext uri="{FF2B5EF4-FFF2-40B4-BE49-F238E27FC236}">
              <a16:creationId xmlns:a16="http://schemas.microsoft.com/office/drawing/2014/main" id="{3CC0E796-E4B6-79CE-889F-F2D860BF98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900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5635" name="AutoShape 1" descr="Eine Matrixformel, die Konstanten verwendet">
          <a:extLst>
            <a:ext uri="{FF2B5EF4-FFF2-40B4-BE49-F238E27FC236}">
              <a16:creationId xmlns:a16="http://schemas.microsoft.com/office/drawing/2014/main" id="{0BAF3FE1-FF3F-4A8D-A7DB-272B3709DC7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5636" name="AutoShape 1" descr="Eine Matrixformel, die Konstanten verwendet">
          <a:extLst>
            <a:ext uri="{FF2B5EF4-FFF2-40B4-BE49-F238E27FC236}">
              <a16:creationId xmlns:a16="http://schemas.microsoft.com/office/drawing/2014/main" id="{8A8F4184-25EB-1BF8-249D-BF3FD9B758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5637" name="AutoShape 1" descr="Eine Matrixformel, die Konstanten verwendet">
          <a:extLst>
            <a:ext uri="{FF2B5EF4-FFF2-40B4-BE49-F238E27FC236}">
              <a16:creationId xmlns:a16="http://schemas.microsoft.com/office/drawing/2014/main" id="{A2D8FC24-EF76-D582-ED1B-9F731D9825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5638" name="AutoShape 1" descr="Eine Matrixformel, die Konstanten verwendet">
          <a:extLst>
            <a:ext uri="{FF2B5EF4-FFF2-40B4-BE49-F238E27FC236}">
              <a16:creationId xmlns:a16="http://schemas.microsoft.com/office/drawing/2014/main" id="{D445DDA4-C459-8A84-5C65-1169A271B2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173</xdr:row>
      <xdr:rowOff>0</xdr:rowOff>
    </xdr:from>
    <xdr:to>
      <xdr:col>11</xdr:col>
      <xdr:colOff>314325</xdr:colOff>
      <xdr:row>174</xdr:row>
      <xdr:rowOff>133350</xdr:rowOff>
    </xdr:to>
    <xdr:sp macro="" textlink="">
      <xdr:nvSpPr>
        <xdr:cNvPr id="25639" name="AutoShape 1" descr="Eine Matrixformel, die Konstanten verwendet">
          <a:extLst>
            <a:ext uri="{FF2B5EF4-FFF2-40B4-BE49-F238E27FC236}">
              <a16:creationId xmlns:a16="http://schemas.microsoft.com/office/drawing/2014/main" id="{C9AEC28E-B850-1E62-E3EB-CE4BE870FB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327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640" name="AutoShape 1" descr="Eine Matrixformel, die Konstanten verwendet">
          <a:extLst>
            <a:ext uri="{FF2B5EF4-FFF2-40B4-BE49-F238E27FC236}">
              <a16:creationId xmlns:a16="http://schemas.microsoft.com/office/drawing/2014/main" id="{D07F2C96-64E2-600B-1363-9F0BAD4524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641" name="AutoShape 1" descr="Eine Matrixformel, die Konstanten verwendet">
          <a:extLst>
            <a:ext uri="{FF2B5EF4-FFF2-40B4-BE49-F238E27FC236}">
              <a16:creationId xmlns:a16="http://schemas.microsoft.com/office/drawing/2014/main" id="{F0B58DB0-E61F-3BD4-39FD-4B4B20808E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642" name="AutoShape 1" descr="Eine Matrixformel, die Konstanten verwendet">
          <a:extLst>
            <a:ext uri="{FF2B5EF4-FFF2-40B4-BE49-F238E27FC236}">
              <a16:creationId xmlns:a16="http://schemas.microsoft.com/office/drawing/2014/main" id="{079DAED2-8AFB-D4CE-0AF9-16F0C97A87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643" name="AutoShape 1" descr="Eine Matrixformel, die Konstanten verwendet">
          <a:extLst>
            <a:ext uri="{FF2B5EF4-FFF2-40B4-BE49-F238E27FC236}">
              <a16:creationId xmlns:a16="http://schemas.microsoft.com/office/drawing/2014/main" id="{B0E0EA9C-1C14-41A1-4CE3-5A7F0DBED4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424</xdr:row>
      <xdr:rowOff>0</xdr:rowOff>
    </xdr:from>
    <xdr:to>
      <xdr:col>11</xdr:col>
      <xdr:colOff>314325</xdr:colOff>
      <xdr:row>425</xdr:row>
      <xdr:rowOff>133350</xdr:rowOff>
    </xdr:to>
    <xdr:sp macro="" textlink="">
      <xdr:nvSpPr>
        <xdr:cNvPr id="25644" name="AutoShape 1" descr="Eine Matrixformel, die Konstanten verwendet">
          <a:extLst>
            <a:ext uri="{FF2B5EF4-FFF2-40B4-BE49-F238E27FC236}">
              <a16:creationId xmlns:a16="http://schemas.microsoft.com/office/drawing/2014/main" id="{4EC2E602-FCF6-F497-E072-89118A6DE00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97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5645" name="AutoShape 1" descr="Eine Matrixformel, die Konstanten verwendet">
          <a:extLst>
            <a:ext uri="{FF2B5EF4-FFF2-40B4-BE49-F238E27FC236}">
              <a16:creationId xmlns:a16="http://schemas.microsoft.com/office/drawing/2014/main" id="{C51014C3-6BB3-3D63-4171-1CBDB08AE9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5646" name="AutoShape 1" descr="Eine Matrixformel, die Konstanten verwendet">
          <a:extLst>
            <a:ext uri="{FF2B5EF4-FFF2-40B4-BE49-F238E27FC236}">
              <a16:creationId xmlns:a16="http://schemas.microsoft.com/office/drawing/2014/main" id="{A4B3558C-286E-6B38-1F8F-EF7BB7C311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5647" name="AutoShape 1" descr="Eine Matrixformel, die Konstanten verwendet">
          <a:extLst>
            <a:ext uri="{FF2B5EF4-FFF2-40B4-BE49-F238E27FC236}">
              <a16:creationId xmlns:a16="http://schemas.microsoft.com/office/drawing/2014/main" id="{F77AF6A6-7CCC-1247-CD57-4698910D5F4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5648" name="AutoShape 1" descr="Eine Matrixformel, die Konstanten verwendet">
          <a:extLst>
            <a:ext uri="{FF2B5EF4-FFF2-40B4-BE49-F238E27FC236}">
              <a16:creationId xmlns:a16="http://schemas.microsoft.com/office/drawing/2014/main" id="{D8E3E7DA-671C-905E-F253-1783BE8D87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314325</xdr:colOff>
      <xdr:row>316</xdr:row>
      <xdr:rowOff>133350</xdr:rowOff>
    </xdr:to>
    <xdr:sp macro="" textlink="">
      <xdr:nvSpPr>
        <xdr:cNvPr id="25649" name="AutoShape 1" descr="Eine Matrixformel, die Konstanten verwendet">
          <a:extLst>
            <a:ext uri="{FF2B5EF4-FFF2-40B4-BE49-F238E27FC236}">
              <a16:creationId xmlns:a16="http://schemas.microsoft.com/office/drawing/2014/main" id="{CBAD2311-2153-EBC4-51EB-87E34A2871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320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5650" name="AutoShape 1" descr="Eine Matrixformel, die Konstanten verwendet">
          <a:extLst>
            <a:ext uri="{FF2B5EF4-FFF2-40B4-BE49-F238E27FC236}">
              <a16:creationId xmlns:a16="http://schemas.microsoft.com/office/drawing/2014/main" id="{7BFA0B36-5FB4-1DE0-E6F4-E55BDD217F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5651" name="AutoShape 1" descr="Eine Matrixformel, die Konstanten verwendet">
          <a:extLst>
            <a:ext uri="{FF2B5EF4-FFF2-40B4-BE49-F238E27FC236}">
              <a16:creationId xmlns:a16="http://schemas.microsoft.com/office/drawing/2014/main" id="{7839AB10-13DB-E9DD-D3B6-74F208E2DC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5652" name="AutoShape 1" descr="Eine Matrixformel, die Konstanten verwendet">
          <a:extLst>
            <a:ext uri="{FF2B5EF4-FFF2-40B4-BE49-F238E27FC236}">
              <a16:creationId xmlns:a16="http://schemas.microsoft.com/office/drawing/2014/main" id="{36944360-CC6A-5E39-50D4-D9B0A37410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5653" name="AutoShape 1" descr="Eine Matrixformel, die Konstanten verwendet">
          <a:extLst>
            <a:ext uri="{FF2B5EF4-FFF2-40B4-BE49-F238E27FC236}">
              <a16:creationId xmlns:a16="http://schemas.microsoft.com/office/drawing/2014/main" id="{3343F557-D36C-EAAC-38C9-3E04F66CBD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305</xdr:row>
      <xdr:rowOff>0</xdr:rowOff>
    </xdr:from>
    <xdr:to>
      <xdr:col>11</xdr:col>
      <xdr:colOff>314325</xdr:colOff>
      <xdr:row>306</xdr:row>
      <xdr:rowOff>133350</xdr:rowOff>
    </xdr:to>
    <xdr:sp macro="" textlink="">
      <xdr:nvSpPr>
        <xdr:cNvPr id="25654" name="AutoShape 1" descr="Eine Matrixformel, die Konstanten verwendet">
          <a:extLst>
            <a:ext uri="{FF2B5EF4-FFF2-40B4-BE49-F238E27FC236}">
              <a16:creationId xmlns:a16="http://schemas.microsoft.com/office/drawing/2014/main" id="{5638AC91-9648-6CBC-09AC-E14008094F3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701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655" name="AutoShape 1" descr="Eine Matrixformel, die Konstanten verwendet">
          <a:extLst>
            <a:ext uri="{FF2B5EF4-FFF2-40B4-BE49-F238E27FC236}">
              <a16:creationId xmlns:a16="http://schemas.microsoft.com/office/drawing/2014/main" id="{5550B572-3C42-1B05-FAEF-2833E3C273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656" name="AutoShape 1" descr="Eine Matrixformel, die Konstanten verwendet">
          <a:extLst>
            <a:ext uri="{FF2B5EF4-FFF2-40B4-BE49-F238E27FC236}">
              <a16:creationId xmlns:a16="http://schemas.microsoft.com/office/drawing/2014/main" id="{54A0052B-2A3E-1C05-040B-4DB293591D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657" name="AutoShape 1" descr="Eine Matrixformel, die Konstanten verwendet">
          <a:extLst>
            <a:ext uri="{FF2B5EF4-FFF2-40B4-BE49-F238E27FC236}">
              <a16:creationId xmlns:a16="http://schemas.microsoft.com/office/drawing/2014/main" id="{AA3A49A1-B3EA-A7A7-C4D3-FCC8F555FC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658" name="AutoShape 1" descr="Eine Matrixformel, die Konstanten verwendet">
          <a:extLst>
            <a:ext uri="{FF2B5EF4-FFF2-40B4-BE49-F238E27FC236}">
              <a16:creationId xmlns:a16="http://schemas.microsoft.com/office/drawing/2014/main" id="{5C9DCC4C-052F-E0D4-04FD-7901811920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313</xdr:row>
      <xdr:rowOff>0</xdr:rowOff>
    </xdr:from>
    <xdr:to>
      <xdr:col>11</xdr:col>
      <xdr:colOff>314325</xdr:colOff>
      <xdr:row>314</xdr:row>
      <xdr:rowOff>133350</xdr:rowOff>
    </xdr:to>
    <xdr:sp macro="" textlink="">
      <xdr:nvSpPr>
        <xdr:cNvPr id="25659" name="AutoShape 1" descr="Eine Matrixformel, die Konstanten verwendet">
          <a:extLst>
            <a:ext uri="{FF2B5EF4-FFF2-40B4-BE49-F238E27FC236}">
              <a16:creationId xmlns:a16="http://schemas.microsoft.com/office/drawing/2014/main" id="{D13F1148-F86C-86F4-DB14-576DC8DF3C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996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660" name="AutoShape 1" descr="Eine Matrixformel, die Konstanten verwendet">
          <a:extLst>
            <a:ext uri="{FF2B5EF4-FFF2-40B4-BE49-F238E27FC236}">
              <a16:creationId xmlns:a16="http://schemas.microsoft.com/office/drawing/2014/main" id="{5F4D47BB-C39D-00EC-3731-6089B60244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661" name="AutoShape 1" descr="Eine Matrixformel, die Konstanten verwendet">
          <a:extLst>
            <a:ext uri="{FF2B5EF4-FFF2-40B4-BE49-F238E27FC236}">
              <a16:creationId xmlns:a16="http://schemas.microsoft.com/office/drawing/2014/main" id="{96FA8C83-56AE-4493-50B7-3F48115A22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662" name="AutoShape 1" descr="Eine Matrixformel, die Konstanten verwendet">
          <a:extLst>
            <a:ext uri="{FF2B5EF4-FFF2-40B4-BE49-F238E27FC236}">
              <a16:creationId xmlns:a16="http://schemas.microsoft.com/office/drawing/2014/main" id="{F17FC686-F645-D8FC-D86C-7FA948BE58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663" name="AutoShape 1" descr="Eine Matrixformel, die Konstanten verwendet">
          <a:extLst>
            <a:ext uri="{FF2B5EF4-FFF2-40B4-BE49-F238E27FC236}">
              <a16:creationId xmlns:a16="http://schemas.microsoft.com/office/drawing/2014/main" id="{A47C11A8-6FBE-8AED-32FB-2E70E90BCD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11</xdr:col>
      <xdr:colOff>314325</xdr:colOff>
      <xdr:row>270</xdr:row>
      <xdr:rowOff>133350</xdr:rowOff>
    </xdr:to>
    <xdr:sp macro="" textlink="">
      <xdr:nvSpPr>
        <xdr:cNvPr id="25664" name="AutoShape 1" descr="Eine Matrixformel, die Konstanten verwendet">
          <a:extLst>
            <a:ext uri="{FF2B5EF4-FFF2-40B4-BE49-F238E27FC236}">
              <a16:creationId xmlns:a16="http://schemas.microsoft.com/office/drawing/2014/main" id="{C8C2FA2D-D34F-6AF9-5C31-7ECD5294DD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872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665" name="AutoShape 1" descr="Eine Matrixformel, die Konstanten verwendet">
          <a:extLst>
            <a:ext uri="{FF2B5EF4-FFF2-40B4-BE49-F238E27FC236}">
              <a16:creationId xmlns:a16="http://schemas.microsoft.com/office/drawing/2014/main" id="{8B2A10F4-3476-8CCC-4655-4249529E43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666" name="AutoShape 1" descr="Eine Matrixformel, die Konstanten verwendet">
          <a:extLst>
            <a:ext uri="{FF2B5EF4-FFF2-40B4-BE49-F238E27FC236}">
              <a16:creationId xmlns:a16="http://schemas.microsoft.com/office/drawing/2014/main" id="{72504C6C-1E2D-5D04-25A3-DA68393690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667" name="AutoShape 1" descr="Eine Matrixformel, die Konstanten verwendet">
          <a:extLst>
            <a:ext uri="{FF2B5EF4-FFF2-40B4-BE49-F238E27FC236}">
              <a16:creationId xmlns:a16="http://schemas.microsoft.com/office/drawing/2014/main" id="{703B7BAE-CB5A-399A-4FF7-61C97EA930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668" name="AutoShape 1" descr="Eine Matrixformel, die Konstanten verwendet">
          <a:extLst>
            <a:ext uri="{FF2B5EF4-FFF2-40B4-BE49-F238E27FC236}">
              <a16:creationId xmlns:a16="http://schemas.microsoft.com/office/drawing/2014/main" id="{9A1633A3-7B5D-2E44-B02E-32B8574BA64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314325</xdr:colOff>
      <xdr:row>142</xdr:row>
      <xdr:rowOff>133350</xdr:rowOff>
    </xdr:to>
    <xdr:sp macro="" textlink="">
      <xdr:nvSpPr>
        <xdr:cNvPr id="25669" name="AutoShape 1" descr="Eine Matrixformel, die Konstanten verwendet">
          <a:extLst>
            <a:ext uri="{FF2B5EF4-FFF2-40B4-BE49-F238E27FC236}">
              <a16:creationId xmlns:a16="http://schemas.microsoft.com/office/drawing/2014/main" id="{1AD0FF67-F27A-AA8E-313F-735F17572B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145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670" name="AutoShape 1" descr="Eine Matrixformel, die Konstanten verwendet">
          <a:extLst>
            <a:ext uri="{FF2B5EF4-FFF2-40B4-BE49-F238E27FC236}">
              <a16:creationId xmlns:a16="http://schemas.microsoft.com/office/drawing/2014/main" id="{42631885-EBC0-DCA7-2FA5-4CEC95F04A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671" name="AutoShape 1" descr="Eine Matrixformel, die Konstanten verwendet">
          <a:extLst>
            <a:ext uri="{FF2B5EF4-FFF2-40B4-BE49-F238E27FC236}">
              <a16:creationId xmlns:a16="http://schemas.microsoft.com/office/drawing/2014/main" id="{4D95455C-7EFA-DA31-31BC-EC8634946A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672" name="AutoShape 1" descr="Eine Matrixformel, die Konstanten verwendet">
          <a:extLst>
            <a:ext uri="{FF2B5EF4-FFF2-40B4-BE49-F238E27FC236}">
              <a16:creationId xmlns:a16="http://schemas.microsoft.com/office/drawing/2014/main" id="{EB072F92-73A0-422F-FC1E-10D53E0456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673" name="AutoShape 1" descr="Eine Matrixformel, die Konstanten verwendet">
          <a:extLst>
            <a:ext uri="{FF2B5EF4-FFF2-40B4-BE49-F238E27FC236}">
              <a16:creationId xmlns:a16="http://schemas.microsoft.com/office/drawing/2014/main" id="{7EEBA6D4-C150-A5CB-A781-54269E70E3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314325</xdr:colOff>
      <xdr:row>8</xdr:row>
      <xdr:rowOff>133350</xdr:rowOff>
    </xdr:to>
    <xdr:sp macro="" textlink="">
      <xdr:nvSpPr>
        <xdr:cNvPr id="25674" name="AutoShape 1" descr="Eine Matrixformel, die Konstanten verwendet">
          <a:extLst>
            <a:ext uri="{FF2B5EF4-FFF2-40B4-BE49-F238E27FC236}">
              <a16:creationId xmlns:a16="http://schemas.microsoft.com/office/drawing/2014/main" id="{7F50D5EE-F1F4-93F3-6339-C1F53060CB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675" name="AutoShape 1" descr="Eine Matrixformel, die Konstanten verwendet">
          <a:extLst>
            <a:ext uri="{FF2B5EF4-FFF2-40B4-BE49-F238E27FC236}">
              <a16:creationId xmlns:a16="http://schemas.microsoft.com/office/drawing/2014/main" id="{948D798B-6B17-5A38-0D80-038C873DCF2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676" name="AutoShape 1" descr="Eine Matrixformel, die Konstanten verwendet">
          <a:extLst>
            <a:ext uri="{FF2B5EF4-FFF2-40B4-BE49-F238E27FC236}">
              <a16:creationId xmlns:a16="http://schemas.microsoft.com/office/drawing/2014/main" id="{BEC37ED8-E627-027E-2FCC-049CC90D17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677" name="AutoShape 1" descr="Eine Matrixformel, die Konstanten verwendet">
          <a:extLst>
            <a:ext uri="{FF2B5EF4-FFF2-40B4-BE49-F238E27FC236}">
              <a16:creationId xmlns:a16="http://schemas.microsoft.com/office/drawing/2014/main" id="{659EF941-B069-61EB-4C36-8AD7960897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678" name="AutoShape 1" descr="Eine Matrixformel, die Konstanten verwendet">
          <a:extLst>
            <a:ext uri="{FF2B5EF4-FFF2-40B4-BE49-F238E27FC236}">
              <a16:creationId xmlns:a16="http://schemas.microsoft.com/office/drawing/2014/main" id="{64022FB2-57AD-9274-8922-EE5E173A56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289</xdr:row>
      <xdr:rowOff>0</xdr:rowOff>
    </xdr:from>
    <xdr:to>
      <xdr:col>11</xdr:col>
      <xdr:colOff>314325</xdr:colOff>
      <xdr:row>290</xdr:row>
      <xdr:rowOff>133350</xdr:rowOff>
    </xdr:to>
    <xdr:sp macro="" textlink="">
      <xdr:nvSpPr>
        <xdr:cNvPr id="25679" name="AutoShape 1" descr="Eine Matrixformel, die Konstanten verwendet">
          <a:extLst>
            <a:ext uri="{FF2B5EF4-FFF2-40B4-BE49-F238E27FC236}">
              <a16:creationId xmlns:a16="http://schemas.microsoft.com/office/drawing/2014/main" id="{7032F8D4-A842-F14F-CDCE-F127F167C3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110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5680" name="AutoShape 1" descr="Eine Matrixformel, die Konstanten verwendet">
          <a:extLst>
            <a:ext uri="{FF2B5EF4-FFF2-40B4-BE49-F238E27FC236}">
              <a16:creationId xmlns:a16="http://schemas.microsoft.com/office/drawing/2014/main" id="{7CA36DD1-E556-40FE-749E-D610093147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5681" name="AutoShape 1" descr="Eine Matrixformel, die Konstanten verwendet">
          <a:extLst>
            <a:ext uri="{FF2B5EF4-FFF2-40B4-BE49-F238E27FC236}">
              <a16:creationId xmlns:a16="http://schemas.microsoft.com/office/drawing/2014/main" id="{5E78EF60-6239-547F-79F3-A3AD26123B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5682" name="AutoShape 1" descr="Eine Matrixformel, die Konstanten verwendet">
          <a:extLst>
            <a:ext uri="{FF2B5EF4-FFF2-40B4-BE49-F238E27FC236}">
              <a16:creationId xmlns:a16="http://schemas.microsoft.com/office/drawing/2014/main" id="{320118E7-CD44-813F-4E2C-4286BF800A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5683" name="AutoShape 1" descr="Eine Matrixformel, die Konstanten verwendet">
          <a:extLst>
            <a:ext uri="{FF2B5EF4-FFF2-40B4-BE49-F238E27FC236}">
              <a16:creationId xmlns:a16="http://schemas.microsoft.com/office/drawing/2014/main" id="{D036C500-C2F7-2888-B8A3-36EAF3DF1C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294</xdr:row>
      <xdr:rowOff>0</xdr:rowOff>
    </xdr:from>
    <xdr:to>
      <xdr:col>11</xdr:col>
      <xdr:colOff>314325</xdr:colOff>
      <xdr:row>295</xdr:row>
      <xdr:rowOff>133350</xdr:rowOff>
    </xdr:to>
    <xdr:sp macro="" textlink="">
      <xdr:nvSpPr>
        <xdr:cNvPr id="25684" name="AutoShape 1" descr="Eine Matrixformel, die Konstanten verwendet">
          <a:extLst>
            <a:ext uri="{FF2B5EF4-FFF2-40B4-BE49-F238E27FC236}">
              <a16:creationId xmlns:a16="http://schemas.microsoft.com/office/drawing/2014/main" id="{F75D6344-E7C4-2B2C-C6C2-301CB21F72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920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85" name="AutoShape 1" descr="Eine Matrixformel, die Konstanten verwendet">
          <a:extLst>
            <a:ext uri="{FF2B5EF4-FFF2-40B4-BE49-F238E27FC236}">
              <a16:creationId xmlns:a16="http://schemas.microsoft.com/office/drawing/2014/main" id="{6BBA1E42-D112-186A-3F2F-77587E90DA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86" name="AutoShape 1" descr="Eine Matrixformel, die Konstanten verwendet">
          <a:extLst>
            <a:ext uri="{FF2B5EF4-FFF2-40B4-BE49-F238E27FC236}">
              <a16:creationId xmlns:a16="http://schemas.microsoft.com/office/drawing/2014/main" id="{41A82248-9DA3-857C-0DF7-6ECB89BD65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87" name="AutoShape 1" descr="Eine Matrixformel, die Konstanten verwendet">
          <a:extLst>
            <a:ext uri="{FF2B5EF4-FFF2-40B4-BE49-F238E27FC236}">
              <a16:creationId xmlns:a16="http://schemas.microsoft.com/office/drawing/2014/main" id="{7ED4ABB3-092B-C7D2-E4F5-697F460189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88" name="AutoShape 1" descr="Eine Matrixformel, die Konstanten verwendet">
          <a:extLst>
            <a:ext uri="{FF2B5EF4-FFF2-40B4-BE49-F238E27FC236}">
              <a16:creationId xmlns:a16="http://schemas.microsoft.com/office/drawing/2014/main" id="{35943B08-488F-3310-6D33-0D8AD85137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89" name="AutoShape 1" descr="Eine Matrixformel, die Konstanten verwendet">
          <a:extLst>
            <a:ext uri="{FF2B5EF4-FFF2-40B4-BE49-F238E27FC236}">
              <a16:creationId xmlns:a16="http://schemas.microsoft.com/office/drawing/2014/main" id="{94A5D0A9-5101-5C04-BC28-4A3966D036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314325</xdr:colOff>
      <xdr:row>160</xdr:row>
      <xdr:rowOff>133350</xdr:rowOff>
    </xdr:to>
    <xdr:sp macro="" textlink="">
      <xdr:nvSpPr>
        <xdr:cNvPr id="25690" name="AutoShape 1" descr="Eine Matrixformel, die Konstanten verwendet">
          <a:extLst>
            <a:ext uri="{FF2B5EF4-FFF2-40B4-BE49-F238E27FC236}">
              <a16:creationId xmlns:a16="http://schemas.microsoft.com/office/drawing/2014/main" id="{7C5828E0-858A-9F05-F2C9-2AAD48E094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060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1" name="AutoShape 1" descr="Eine Matrixformel, die Konstanten verwendet">
          <a:extLst>
            <a:ext uri="{FF2B5EF4-FFF2-40B4-BE49-F238E27FC236}">
              <a16:creationId xmlns:a16="http://schemas.microsoft.com/office/drawing/2014/main" id="{21B66138-FBA5-F5C0-C91C-71A189A6CC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2" name="AutoShape 1" descr="Eine Matrixformel, die Konstanten verwendet">
          <a:extLst>
            <a:ext uri="{FF2B5EF4-FFF2-40B4-BE49-F238E27FC236}">
              <a16:creationId xmlns:a16="http://schemas.microsoft.com/office/drawing/2014/main" id="{AD87A357-E395-DF8D-8402-C1FFDA3252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3" name="AutoShape 1" descr="Eine Matrixformel, die Konstanten verwendet">
          <a:extLst>
            <a:ext uri="{FF2B5EF4-FFF2-40B4-BE49-F238E27FC236}">
              <a16:creationId xmlns:a16="http://schemas.microsoft.com/office/drawing/2014/main" id="{45ECECF4-5102-8C58-8ABE-E0A3FED395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4" name="AutoShape 1" descr="Eine Matrixformel, die Konstanten verwendet">
          <a:extLst>
            <a:ext uri="{FF2B5EF4-FFF2-40B4-BE49-F238E27FC236}">
              <a16:creationId xmlns:a16="http://schemas.microsoft.com/office/drawing/2014/main" id="{E79F3806-EB9F-AED8-77D9-0DA7E02BF8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5" name="AutoShape 1" descr="Eine Matrixformel, die Konstanten verwendet">
          <a:extLst>
            <a:ext uri="{FF2B5EF4-FFF2-40B4-BE49-F238E27FC236}">
              <a16:creationId xmlns:a16="http://schemas.microsoft.com/office/drawing/2014/main" id="{791B30F2-59B6-DEBF-72F6-FC1749FAAE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314325</xdr:colOff>
      <xdr:row>365</xdr:row>
      <xdr:rowOff>133350</xdr:rowOff>
    </xdr:to>
    <xdr:sp macro="" textlink="">
      <xdr:nvSpPr>
        <xdr:cNvPr id="25696" name="AutoShape 1" descr="Eine Matrixformel, die Konstanten verwendet">
          <a:extLst>
            <a:ext uri="{FF2B5EF4-FFF2-40B4-BE49-F238E27FC236}">
              <a16:creationId xmlns:a16="http://schemas.microsoft.com/office/drawing/2014/main" id="{E8A08D49-1FA5-360F-08A2-4087DCD21F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255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697" name="AutoShape 1" descr="Eine Matrixformel, die Konstanten verwendet">
          <a:extLst>
            <a:ext uri="{FF2B5EF4-FFF2-40B4-BE49-F238E27FC236}">
              <a16:creationId xmlns:a16="http://schemas.microsoft.com/office/drawing/2014/main" id="{E1044A13-FBE5-3790-599F-D92A620AD3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698" name="AutoShape 1" descr="Eine Matrixformel, die Konstanten verwendet">
          <a:extLst>
            <a:ext uri="{FF2B5EF4-FFF2-40B4-BE49-F238E27FC236}">
              <a16:creationId xmlns:a16="http://schemas.microsoft.com/office/drawing/2014/main" id="{53276F56-0174-FB23-F451-62A4EAEF64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699" name="AutoShape 1" descr="Eine Matrixformel, die Konstanten verwendet">
          <a:extLst>
            <a:ext uri="{FF2B5EF4-FFF2-40B4-BE49-F238E27FC236}">
              <a16:creationId xmlns:a16="http://schemas.microsoft.com/office/drawing/2014/main" id="{796D1328-AF2E-24DA-2C69-E7C5D97F91B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700" name="AutoShape 1" descr="Eine Matrixformel, die Konstanten verwendet">
          <a:extLst>
            <a:ext uri="{FF2B5EF4-FFF2-40B4-BE49-F238E27FC236}">
              <a16:creationId xmlns:a16="http://schemas.microsoft.com/office/drawing/2014/main" id="{A004E198-C129-62AA-9ABA-B498C903D3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701" name="AutoShape 1" descr="Eine Matrixformel, die Konstanten verwendet">
          <a:extLst>
            <a:ext uri="{FF2B5EF4-FFF2-40B4-BE49-F238E27FC236}">
              <a16:creationId xmlns:a16="http://schemas.microsoft.com/office/drawing/2014/main" id="{244DDD6D-E2C0-9AB2-C059-08065DBCA6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11</xdr:col>
      <xdr:colOff>314325</xdr:colOff>
      <xdr:row>98</xdr:row>
      <xdr:rowOff>133350</xdr:rowOff>
    </xdr:to>
    <xdr:sp macro="" textlink="">
      <xdr:nvSpPr>
        <xdr:cNvPr id="25702" name="AutoShape 1" descr="Eine Matrixformel, die Konstanten verwendet">
          <a:extLst>
            <a:ext uri="{FF2B5EF4-FFF2-40B4-BE49-F238E27FC236}">
              <a16:creationId xmlns:a16="http://schemas.microsoft.com/office/drawing/2014/main" id="{267470E2-0E5A-B152-0D33-3BB4C9DD94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21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3" name="AutoShape 1" descr="Eine Matrixformel, die Konstanten verwendet">
          <a:extLst>
            <a:ext uri="{FF2B5EF4-FFF2-40B4-BE49-F238E27FC236}">
              <a16:creationId xmlns:a16="http://schemas.microsoft.com/office/drawing/2014/main" id="{F9E71DB1-9398-E800-4B21-C91504F16E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4" name="AutoShape 1" descr="Eine Matrixformel, die Konstanten verwendet">
          <a:extLst>
            <a:ext uri="{FF2B5EF4-FFF2-40B4-BE49-F238E27FC236}">
              <a16:creationId xmlns:a16="http://schemas.microsoft.com/office/drawing/2014/main" id="{3F08AB7E-A57E-9E20-0568-DED812B6CC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5" name="AutoShape 1" descr="Eine Matrixformel, die Konstanten verwendet">
          <a:extLst>
            <a:ext uri="{FF2B5EF4-FFF2-40B4-BE49-F238E27FC236}">
              <a16:creationId xmlns:a16="http://schemas.microsoft.com/office/drawing/2014/main" id="{AF18C3EA-07B7-2811-DE6E-E1AE6F2907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6" name="AutoShape 1" descr="Eine Matrixformel, die Konstanten verwendet">
          <a:extLst>
            <a:ext uri="{FF2B5EF4-FFF2-40B4-BE49-F238E27FC236}">
              <a16:creationId xmlns:a16="http://schemas.microsoft.com/office/drawing/2014/main" id="{5F5C99EA-B407-DC9E-6E94-3C6D54AA4F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7" name="AutoShape 1" descr="Eine Matrixformel, die Konstanten verwendet">
          <a:extLst>
            <a:ext uri="{FF2B5EF4-FFF2-40B4-BE49-F238E27FC236}">
              <a16:creationId xmlns:a16="http://schemas.microsoft.com/office/drawing/2014/main" id="{712230E9-00EA-A768-E1BB-837EFB3161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421</xdr:row>
      <xdr:rowOff>0</xdr:rowOff>
    </xdr:from>
    <xdr:to>
      <xdr:col>11</xdr:col>
      <xdr:colOff>314325</xdr:colOff>
      <xdr:row>422</xdr:row>
      <xdr:rowOff>133350</xdr:rowOff>
    </xdr:to>
    <xdr:sp macro="" textlink="">
      <xdr:nvSpPr>
        <xdr:cNvPr id="25708" name="AutoShape 1" descr="Eine Matrixformel, die Konstanten verwendet">
          <a:extLst>
            <a:ext uri="{FF2B5EF4-FFF2-40B4-BE49-F238E27FC236}">
              <a16:creationId xmlns:a16="http://schemas.microsoft.com/office/drawing/2014/main" id="{F06C4DEB-6132-2EBF-9E34-754C35E130A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48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09" name="AutoShape 1" descr="Eine Matrixformel, die Konstanten verwendet">
          <a:extLst>
            <a:ext uri="{FF2B5EF4-FFF2-40B4-BE49-F238E27FC236}">
              <a16:creationId xmlns:a16="http://schemas.microsoft.com/office/drawing/2014/main" id="{DA6635CB-7277-11F5-1C9A-6D401F2120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10" name="AutoShape 1" descr="Eine Matrixformel, die Konstanten verwendet">
          <a:extLst>
            <a:ext uri="{FF2B5EF4-FFF2-40B4-BE49-F238E27FC236}">
              <a16:creationId xmlns:a16="http://schemas.microsoft.com/office/drawing/2014/main" id="{54C9E5C8-4D51-CEDC-B8D6-0D87341712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11" name="AutoShape 1" descr="Eine Matrixformel, die Konstanten verwendet">
          <a:extLst>
            <a:ext uri="{FF2B5EF4-FFF2-40B4-BE49-F238E27FC236}">
              <a16:creationId xmlns:a16="http://schemas.microsoft.com/office/drawing/2014/main" id="{D3A75579-2531-80B0-0ED3-E6A5732DCF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12" name="AutoShape 1" descr="Eine Matrixformel, die Konstanten verwendet">
          <a:extLst>
            <a:ext uri="{FF2B5EF4-FFF2-40B4-BE49-F238E27FC236}">
              <a16:creationId xmlns:a16="http://schemas.microsoft.com/office/drawing/2014/main" id="{C199EF27-D768-97DB-41A4-DAC27CAAEC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13" name="AutoShape 1" descr="Eine Matrixformel, die Konstanten verwendet">
          <a:extLst>
            <a:ext uri="{FF2B5EF4-FFF2-40B4-BE49-F238E27FC236}">
              <a16:creationId xmlns:a16="http://schemas.microsoft.com/office/drawing/2014/main" id="{8BAB349B-123D-FBC0-2BEA-D66C472BD9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275</xdr:row>
      <xdr:rowOff>0</xdr:rowOff>
    </xdr:from>
    <xdr:to>
      <xdr:col>11</xdr:col>
      <xdr:colOff>314325</xdr:colOff>
      <xdr:row>276</xdr:row>
      <xdr:rowOff>133350</xdr:rowOff>
    </xdr:to>
    <xdr:sp macro="" textlink="">
      <xdr:nvSpPr>
        <xdr:cNvPr id="25714" name="AutoShape 1" descr="Eine Matrixformel, die Konstanten verwendet">
          <a:extLst>
            <a:ext uri="{FF2B5EF4-FFF2-40B4-BE49-F238E27FC236}">
              <a16:creationId xmlns:a16="http://schemas.microsoft.com/office/drawing/2014/main" id="{C626F41D-182E-4E0D-2B16-87D75EE6D1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843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15" name="AutoShape 1" descr="Eine Matrixformel, die Konstanten verwendet">
          <a:extLst>
            <a:ext uri="{FF2B5EF4-FFF2-40B4-BE49-F238E27FC236}">
              <a16:creationId xmlns:a16="http://schemas.microsoft.com/office/drawing/2014/main" id="{33860185-2CFA-50BD-751B-1A779322CBC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16" name="AutoShape 1" descr="Eine Matrixformel, die Konstanten verwendet">
          <a:extLst>
            <a:ext uri="{FF2B5EF4-FFF2-40B4-BE49-F238E27FC236}">
              <a16:creationId xmlns:a16="http://schemas.microsoft.com/office/drawing/2014/main" id="{89C7D8DA-71AD-03EE-59F9-5AD7E8DA05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17" name="AutoShape 1" descr="Eine Matrixformel, die Konstanten verwendet">
          <a:extLst>
            <a:ext uri="{FF2B5EF4-FFF2-40B4-BE49-F238E27FC236}">
              <a16:creationId xmlns:a16="http://schemas.microsoft.com/office/drawing/2014/main" id="{59CEEB29-009F-82F9-2A00-5D2A406842B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18" name="AutoShape 1" descr="Eine Matrixformel, die Konstanten verwendet">
          <a:extLst>
            <a:ext uri="{FF2B5EF4-FFF2-40B4-BE49-F238E27FC236}">
              <a16:creationId xmlns:a16="http://schemas.microsoft.com/office/drawing/2014/main" id="{BDFD29A7-7DEA-0BF2-CD50-DFAF459AB6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19" name="AutoShape 1" descr="Eine Matrixformel, die Konstanten verwendet">
          <a:extLst>
            <a:ext uri="{FF2B5EF4-FFF2-40B4-BE49-F238E27FC236}">
              <a16:creationId xmlns:a16="http://schemas.microsoft.com/office/drawing/2014/main" id="{E1A31A7B-8D11-0AAD-ECCF-AE42C99169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146</xdr:row>
      <xdr:rowOff>0</xdr:rowOff>
    </xdr:from>
    <xdr:to>
      <xdr:col>11</xdr:col>
      <xdr:colOff>314325</xdr:colOff>
      <xdr:row>147</xdr:row>
      <xdr:rowOff>133350</xdr:rowOff>
    </xdr:to>
    <xdr:sp macro="" textlink="">
      <xdr:nvSpPr>
        <xdr:cNvPr id="25720" name="AutoShape 1" descr="Eine Matrixformel, die Konstanten verwendet">
          <a:extLst>
            <a:ext uri="{FF2B5EF4-FFF2-40B4-BE49-F238E27FC236}">
              <a16:creationId xmlns:a16="http://schemas.microsoft.com/office/drawing/2014/main" id="{050273B4-D947-90DC-B184-3E5D8C980D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955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1" name="AutoShape 1" descr="Eine Matrixformel, die Konstanten verwendet">
          <a:extLst>
            <a:ext uri="{FF2B5EF4-FFF2-40B4-BE49-F238E27FC236}">
              <a16:creationId xmlns:a16="http://schemas.microsoft.com/office/drawing/2014/main" id="{5294D624-D3C0-4584-F352-DF5B14017E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2" name="AutoShape 1" descr="Eine Matrixformel, die Konstanten verwendet">
          <a:extLst>
            <a:ext uri="{FF2B5EF4-FFF2-40B4-BE49-F238E27FC236}">
              <a16:creationId xmlns:a16="http://schemas.microsoft.com/office/drawing/2014/main" id="{27A6A0C8-2250-51A6-F90B-BFF9DB516A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3" name="AutoShape 1" descr="Eine Matrixformel, die Konstanten verwendet">
          <a:extLst>
            <a:ext uri="{FF2B5EF4-FFF2-40B4-BE49-F238E27FC236}">
              <a16:creationId xmlns:a16="http://schemas.microsoft.com/office/drawing/2014/main" id="{236E0E12-0255-92A3-6FCD-D8FBED4CC3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4" name="AutoShape 1" descr="Eine Matrixformel, die Konstanten verwendet">
          <a:extLst>
            <a:ext uri="{FF2B5EF4-FFF2-40B4-BE49-F238E27FC236}">
              <a16:creationId xmlns:a16="http://schemas.microsoft.com/office/drawing/2014/main" id="{4207890E-5EEC-CCBB-4D76-6A4798CD61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5" name="AutoShape 1" descr="Eine Matrixformel, die Konstanten verwendet">
          <a:extLst>
            <a:ext uri="{FF2B5EF4-FFF2-40B4-BE49-F238E27FC236}">
              <a16:creationId xmlns:a16="http://schemas.microsoft.com/office/drawing/2014/main" id="{22207EF1-07C3-DA3F-DB8A-3430D9318E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314325</xdr:colOff>
      <xdr:row>61</xdr:row>
      <xdr:rowOff>133350</xdr:rowOff>
    </xdr:to>
    <xdr:sp macro="" textlink="">
      <xdr:nvSpPr>
        <xdr:cNvPr id="25726" name="AutoShape 1" descr="Eine Matrixformel, die Konstanten verwendet">
          <a:extLst>
            <a:ext uri="{FF2B5EF4-FFF2-40B4-BE49-F238E27FC236}">
              <a16:creationId xmlns:a16="http://schemas.microsoft.com/office/drawing/2014/main" id="{0784B698-4C3D-EC16-39AD-FBA11F775A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029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27" name="AutoShape 1" descr="Eine Matrixformel, die Konstanten verwendet">
          <a:extLst>
            <a:ext uri="{FF2B5EF4-FFF2-40B4-BE49-F238E27FC236}">
              <a16:creationId xmlns:a16="http://schemas.microsoft.com/office/drawing/2014/main" id="{BA44B713-57E0-6511-42B8-9DD64F26A3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28" name="AutoShape 1" descr="Eine Matrixformel, die Konstanten verwendet">
          <a:extLst>
            <a:ext uri="{FF2B5EF4-FFF2-40B4-BE49-F238E27FC236}">
              <a16:creationId xmlns:a16="http://schemas.microsoft.com/office/drawing/2014/main" id="{B022CFF7-11A2-8B5B-E720-05EDBC30BD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29" name="AutoShape 1" descr="Eine Matrixformel, die Konstanten verwendet">
          <a:extLst>
            <a:ext uri="{FF2B5EF4-FFF2-40B4-BE49-F238E27FC236}">
              <a16:creationId xmlns:a16="http://schemas.microsoft.com/office/drawing/2014/main" id="{534FDD8C-B4F4-7F8D-0E3F-9BCF5CE1F9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30" name="AutoShape 1" descr="Eine Matrixformel, die Konstanten verwendet">
          <a:extLst>
            <a:ext uri="{FF2B5EF4-FFF2-40B4-BE49-F238E27FC236}">
              <a16:creationId xmlns:a16="http://schemas.microsoft.com/office/drawing/2014/main" id="{E96B8164-6097-5712-8E59-543F46BC68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31" name="AutoShape 1" descr="Eine Matrixformel, die Konstanten verwendet">
          <a:extLst>
            <a:ext uri="{FF2B5EF4-FFF2-40B4-BE49-F238E27FC236}">
              <a16:creationId xmlns:a16="http://schemas.microsoft.com/office/drawing/2014/main" id="{59B191C8-7316-52B0-DC9C-9AEA5DCA58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239</xdr:row>
      <xdr:rowOff>0</xdr:rowOff>
    </xdr:from>
    <xdr:to>
      <xdr:col>11</xdr:col>
      <xdr:colOff>314325</xdr:colOff>
      <xdr:row>240</xdr:row>
      <xdr:rowOff>133350</xdr:rowOff>
    </xdr:to>
    <xdr:sp macro="" textlink="">
      <xdr:nvSpPr>
        <xdr:cNvPr id="25732" name="AutoShape 1" descr="Eine Matrixformel, die Konstanten verwendet">
          <a:extLst>
            <a:ext uri="{FF2B5EF4-FFF2-40B4-BE49-F238E27FC236}">
              <a16:creationId xmlns:a16="http://schemas.microsoft.com/office/drawing/2014/main" id="{D0C6D3F6-0BE3-96D7-D992-936669F63E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014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3" name="AutoShape 1" descr="Eine Matrixformel, die Konstanten verwendet">
          <a:extLst>
            <a:ext uri="{FF2B5EF4-FFF2-40B4-BE49-F238E27FC236}">
              <a16:creationId xmlns:a16="http://schemas.microsoft.com/office/drawing/2014/main" id="{E0D3F8FA-97B4-48C3-6218-846C14D656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4" name="AutoShape 1" descr="Eine Matrixformel, die Konstanten verwendet">
          <a:extLst>
            <a:ext uri="{FF2B5EF4-FFF2-40B4-BE49-F238E27FC236}">
              <a16:creationId xmlns:a16="http://schemas.microsoft.com/office/drawing/2014/main" id="{E9E78F4C-AF5F-64F6-B3E5-7B3EC16A6F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5" name="AutoShape 1" descr="Eine Matrixformel, die Konstanten verwendet">
          <a:extLst>
            <a:ext uri="{FF2B5EF4-FFF2-40B4-BE49-F238E27FC236}">
              <a16:creationId xmlns:a16="http://schemas.microsoft.com/office/drawing/2014/main" id="{245963FA-394A-0DEE-3AB1-D69C8A8E874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6" name="AutoShape 1" descr="Eine Matrixformel, die Konstanten verwendet">
          <a:extLst>
            <a:ext uri="{FF2B5EF4-FFF2-40B4-BE49-F238E27FC236}">
              <a16:creationId xmlns:a16="http://schemas.microsoft.com/office/drawing/2014/main" id="{5C11894B-66B7-7166-182A-FB74A714DD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7" name="AutoShape 1" descr="Eine Matrixformel, die Konstanten verwendet">
          <a:extLst>
            <a:ext uri="{FF2B5EF4-FFF2-40B4-BE49-F238E27FC236}">
              <a16:creationId xmlns:a16="http://schemas.microsoft.com/office/drawing/2014/main" id="{89FC30C3-45D2-529B-8FD9-C961C106E3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314325</xdr:colOff>
      <xdr:row>21</xdr:row>
      <xdr:rowOff>133350</xdr:rowOff>
    </xdr:to>
    <xdr:sp macro="" textlink="">
      <xdr:nvSpPr>
        <xdr:cNvPr id="25738" name="AutoShape 1" descr="Eine Matrixformel, die Konstanten verwendet">
          <a:extLst>
            <a:ext uri="{FF2B5EF4-FFF2-40B4-BE49-F238E27FC236}">
              <a16:creationId xmlns:a16="http://schemas.microsoft.com/office/drawing/2014/main" id="{8FE879D5-93E4-363A-E5D0-4081DDBF7E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5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39" name="AutoShape 1" descr="Eine Matrixformel, die Konstanten verwendet">
          <a:extLst>
            <a:ext uri="{FF2B5EF4-FFF2-40B4-BE49-F238E27FC236}">
              <a16:creationId xmlns:a16="http://schemas.microsoft.com/office/drawing/2014/main" id="{CE56276F-B092-3235-83B6-D34692AE8C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40" name="AutoShape 1" descr="Eine Matrixformel, die Konstanten verwendet">
          <a:extLst>
            <a:ext uri="{FF2B5EF4-FFF2-40B4-BE49-F238E27FC236}">
              <a16:creationId xmlns:a16="http://schemas.microsoft.com/office/drawing/2014/main" id="{795CDDB0-34E3-D1CD-9AA7-475882C72F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41" name="AutoShape 1" descr="Eine Matrixformel, die Konstanten verwendet">
          <a:extLst>
            <a:ext uri="{FF2B5EF4-FFF2-40B4-BE49-F238E27FC236}">
              <a16:creationId xmlns:a16="http://schemas.microsoft.com/office/drawing/2014/main" id="{6F3EA7B6-DE23-646D-2859-47E96D00F0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42" name="AutoShape 1" descr="Eine Matrixformel, die Konstanten verwendet">
          <a:extLst>
            <a:ext uri="{FF2B5EF4-FFF2-40B4-BE49-F238E27FC236}">
              <a16:creationId xmlns:a16="http://schemas.microsoft.com/office/drawing/2014/main" id="{E5EB4289-A3D3-846F-8537-67E83E86A5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43" name="AutoShape 1" descr="Eine Matrixformel, die Konstanten verwendet">
          <a:extLst>
            <a:ext uri="{FF2B5EF4-FFF2-40B4-BE49-F238E27FC236}">
              <a16:creationId xmlns:a16="http://schemas.microsoft.com/office/drawing/2014/main" id="{686338DC-525B-4FA9-A50F-311D4DBCD5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11</xdr:col>
      <xdr:colOff>314325</xdr:colOff>
      <xdr:row>273</xdr:row>
      <xdr:rowOff>133350</xdr:rowOff>
    </xdr:to>
    <xdr:sp macro="" textlink="">
      <xdr:nvSpPr>
        <xdr:cNvPr id="25744" name="AutoShape 1" descr="Eine Matrixformel, die Konstanten verwendet">
          <a:extLst>
            <a:ext uri="{FF2B5EF4-FFF2-40B4-BE49-F238E27FC236}">
              <a16:creationId xmlns:a16="http://schemas.microsoft.com/office/drawing/2014/main" id="{28F769F2-0646-E6F0-1D3D-2D98B90483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357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45" name="AutoShape 1" descr="Eine Matrixformel, die Konstanten verwendet">
          <a:extLst>
            <a:ext uri="{FF2B5EF4-FFF2-40B4-BE49-F238E27FC236}">
              <a16:creationId xmlns:a16="http://schemas.microsoft.com/office/drawing/2014/main" id="{73D05F1B-1698-10CA-B747-85663E4862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46" name="AutoShape 1" descr="Eine Matrixformel, die Konstanten verwendet">
          <a:extLst>
            <a:ext uri="{FF2B5EF4-FFF2-40B4-BE49-F238E27FC236}">
              <a16:creationId xmlns:a16="http://schemas.microsoft.com/office/drawing/2014/main" id="{726BFE66-60C1-FDB6-6676-65871F9151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47" name="AutoShape 1" descr="Eine Matrixformel, die Konstanten verwendet">
          <a:extLst>
            <a:ext uri="{FF2B5EF4-FFF2-40B4-BE49-F238E27FC236}">
              <a16:creationId xmlns:a16="http://schemas.microsoft.com/office/drawing/2014/main" id="{3627B152-2074-E65E-CFCE-2A024C2ACA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48" name="AutoShape 1" descr="Eine Matrixformel, die Konstanten verwendet">
          <a:extLst>
            <a:ext uri="{FF2B5EF4-FFF2-40B4-BE49-F238E27FC236}">
              <a16:creationId xmlns:a16="http://schemas.microsoft.com/office/drawing/2014/main" id="{BF7ACC63-797E-A850-7463-CA417D9159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49" name="AutoShape 1" descr="Eine Matrixformel, die Konstanten verwendet">
          <a:extLst>
            <a:ext uri="{FF2B5EF4-FFF2-40B4-BE49-F238E27FC236}">
              <a16:creationId xmlns:a16="http://schemas.microsoft.com/office/drawing/2014/main" id="{679ED2B7-AE59-B3B6-8E01-D029C2C471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314325</xdr:colOff>
      <xdr:row>151</xdr:row>
      <xdr:rowOff>133350</xdr:rowOff>
    </xdr:to>
    <xdr:sp macro="" textlink="">
      <xdr:nvSpPr>
        <xdr:cNvPr id="25750" name="AutoShape 1" descr="Eine Matrixformel, die Konstanten verwendet">
          <a:extLst>
            <a:ext uri="{FF2B5EF4-FFF2-40B4-BE49-F238E27FC236}">
              <a16:creationId xmlns:a16="http://schemas.microsoft.com/office/drawing/2014/main" id="{332EEC75-5C71-F494-E8BB-1060024FC9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603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1" name="AutoShape 1" descr="Eine Matrixformel, die Konstanten verwendet">
          <a:extLst>
            <a:ext uri="{FF2B5EF4-FFF2-40B4-BE49-F238E27FC236}">
              <a16:creationId xmlns:a16="http://schemas.microsoft.com/office/drawing/2014/main" id="{EDEE967B-2125-E2C4-75E5-E8B3CE508B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2" name="AutoShape 1" descr="Eine Matrixformel, die Konstanten verwendet">
          <a:extLst>
            <a:ext uri="{FF2B5EF4-FFF2-40B4-BE49-F238E27FC236}">
              <a16:creationId xmlns:a16="http://schemas.microsoft.com/office/drawing/2014/main" id="{15AA0879-792E-7092-51B2-EFD812E113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3" name="AutoShape 1" descr="Eine Matrixformel, die Konstanten verwendet">
          <a:extLst>
            <a:ext uri="{FF2B5EF4-FFF2-40B4-BE49-F238E27FC236}">
              <a16:creationId xmlns:a16="http://schemas.microsoft.com/office/drawing/2014/main" id="{D07D90D0-E842-5247-0138-CDB6B9FFDC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4" name="AutoShape 1" descr="Eine Matrixformel, die Konstanten verwendet">
          <a:extLst>
            <a:ext uri="{FF2B5EF4-FFF2-40B4-BE49-F238E27FC236}">
              <a16:creationId xmlns:a16="http://schemas.microsoft.com/office/drawing/2014/main" id="{55661D0A-321E-5A56-4980-11D25D83EB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5" name="AutoShape 1" descr="Eine Matrixformel, die Konstanten verwendet">
          <a:extLst>
            <a:ext uri="{FF2B5EF4-FFF2-40B4-BE49-F238E27FC236}">
              <a16:creationId xmlns:a16="http://schemas.microsoft.com/office/drawing/2014/main" id="{6B47CD11-255A-E4BE-F8AC-80ADC88A4E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243</xdr:row>
      <xdr:rowOff>0</xdr:rowOff>
    </xdr:from>
    <xdr:to>
      <xdr:col>11</xdr:col>
      <xdr:colOff>314325</xdr:colOff>
      <xdr:row>244</xdr:row>
      <xdr:rowOff>133350</xdr:rowOff>
    </xdr:to>
    <xdr:sp macro="" textlink="">
      <xdr:nvSpPr>
        <xdr:cNvPr id="25756" name="AutoShape 1" descr="Eine Matrixformel, die Konstanten verwendet">
          <a:extLst>
            <a:ext uri="{FF2B5EF4-FFF2-40B4-BE49-F238E27FC236}">
              <a16:creationId xmlns:a16="http://schemas.microsoft.com/office/drawing/2014/main" id="{5CCDE879-402D-12D8-E82D-D296998352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662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57" name="AutoShape 1" descr="Eine Matrixformel, die Konstanten verwendet">
          <a:extLst>
            <a:ext uri="{FF2B5EF4-FFF2-40B4-BE49-F238E27FC236}">
              <a16:creationId xmlns:a16="http://schemas.microsoft.com/office/drawing/2014/main" id="{A155C6FB-1B43-0307-C738-701304D7C9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58" name="AutoShape 1" descr="Eine Matrixformel, die Konstanten verwendet">
          <a:extLst>
            <a:ext uri="{FF2B5EF4-FFF2-40B4-BE49-F238E27FC236}">
              <a16:creationId xmlns:a16="http://schemas.microsoft.com/office/drawing/2014/main" id="{135CE6F9-F019-9634-9A07-511A1AB3CA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59" name="AutoShape 1" descr="Eine Matrixformel, die Konstanten verwendet">
          <a:extLst>
            <a:ext uri="{FF2B5EF4-FFF2-40B4-BE49-F238E27FC236}">
              <a16:creationId xmlns:a16="http://schemas.microsoft.com/office/drawing/2014/main" id="{B65BEFD6-C34E-F864-4819-800F476CB7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60" name="AutoShape 1" descr="Eine Matrixformel, die Konstanten verwendet">
          <a:extLst>
            <a:ext uri="{FF2B5EF4-FFF2-40B4-BE49-F238E27FC236}">
              <a16:creationId xmlns:a16="http://schemas.microsoft.com/office/drawing/2014/main" id="{3A41F2CF-FF2A-7653-A6B3-AC690791FA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61" name="AutoShape 1" descr="Eine Matrixformel, die Konstanten verwendet">
          <a:extLst>
            <a:ext uri="{FF2B5EF4-FFF2-40B4-BE49-F238E27FC236}">
              <a16:creationId xmlns:a16="http://schemas.microsoft.com/office/drawing/2014/main" id="{9A6976B2-CD57-2193-DEF1-71C47B791B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259</xdr:row>
      <xdr:rowOff>0</xdr:rowOff>
    </xdr:from>
    <xdr:to>
      <xdr:col>11</xdr:col>
      <xdr:colOff>314325</xdr:colOff>
      <xdr:row>260</xdr:row>
      <xdr:rowOff>133350</xdr:rowOff>
    </xdr:to>
    <xdr:sp macro="" textlink="">
      <xdr:nvSpPr>
        <xdr:cNvPr id="25762" name="AutoShape 1" descr="Eine Matrixformel, die Konstanten verwendet">
          <a:extLst>
            <a:ext uri="{FF2B5EF4-FFF2-40B4-BE49-F238E27FC236}">
              <a16:creationId xmlns:a16="http://schemas.microsoft.com/office/drawing/2014/main" id="{75A79199-2C17-A689-8E3C-C6E4710F74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252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3" name="AutoShape 1" descr="Eine Matrixformel, die Konstanten verwendet">
          <a:extLst>
            <a:ext uri="{FF2B5EF4-FFF2-40B4-BE49-F238E27FC236}">
              <a16:creationId xmlns:a16="http://schemas.microsoft.com/office/drawing/2014/main" id="{4910A7F3-9013-1E6B-31DA-B6B31F1691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4" name="AutoShape 1" descr="Eine Matrixformel, die Konstanten verwendet">
          <a:extLst>
            <a:ext uri="{FF2B5EF4-FFF2-40B4-BE49-F238E27FC236}">
              <a16:creationId xmlns:a16="http://schemas.microsoft.com/office/drawing/2014/main" id="{259C8AA4-2CED-59FE-1E9A-1FDE672BDB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5" name="AutoShape 1" descr="Eine Matrixformel, die Konstanten verwendet">
          <a:extLst>
            <a:ext uri="{FF2B5EF4-FFF2-40B4-BE49-F238E27FC236}">
              <a16:creationId xmlns:a16="http://schemas.microsoft.com/office/drawing/2014/main" id="{B7967FB4-2967-96AE-2C06-77D7178C302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6" name="AutoShape 1" descr="Eine Matrixformel, die Konstanten verwendet">
          <a:extLst>
            <a:ext uri="{FF2B5EF4-FFF2-40B4-BE49-F238E27FC236}">
              <a16:creationId xmlns:a16="http://schemas.microsoft.com/office/drawing/2014/main" id="{8C847188-2827-CA88-AA02-153C71B322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7" name="AutoShape 1" descr="Eine Matrixformel, die Konstanten verwendet">
          <a:extLst>
            <a:ext uri="{FF2B5EF4-FFF2-40B4-BE49-F238E27FC236}">
              <a16:creationId xmlns:a16="http://schemas.microsoft.com/office/drawing/2014/main" id="{575453CF-0B5A-8BDA-BAB7-447967D12D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222</xdr:row>
      <xdr:rowOff>0</xdr:rowOff>
    </xdr:from>
    <xdr:to>
      <xdr:col>11</xdr:col>
      <xdr:colOff>314325</xdr:colOff>
      <xdr:row>223</xdr:row>
      <xdr:rowOff>133350</xdr:rowOff>
    </xdr:to>
    <xdr:sp macro="" textlink="">
      <xdr:nvSpPr>
        <xdr:cNvPr id="25768" name="AutoShape 1" descr="Eine Matrixformel, die Konstanten verwendet">
          <a:extLst>
            <a:ext uri="{FF2B5EF4-FFF2-40B4-BE49-F238E27FC236}">
              <a16:creationId xmlns:a16="http://schemas.microsoft.com/office/drawing/2014/main" id="{D106F5B0-9D26-6A9C-EEAC-FF519D42DE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261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69" name="AutoShape 1" descr="Eine Matrixformel, die Konstanten verwendet">
          <a:extLst>
            <a:ext uri="{FF2B5EF4-FFF2-40B4-BE49-F238E27FC236}">
              <a16:creationId xmlns:a16="http://schemas.microsoft.com/office/drawing/2014/main" id="{384CAE1D-02C7-D8F6-0744-63C8A9DDAF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70" name="AutoShape 1" descr="Eine Matrixformel, die Konstanten verwendet">
          <a:extLst>
            <a:ext uri="{FF2B5EF4-FFF2-40B4-BE49-F238E27FC236}">
              <a16:creationId xmlns:a16="http://schemas.microsoft.com/office/drawing/2014/main" id="{4976D769-261F-CC11-1F48-283D3337833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71" name="AutoShape 1" descr="Eine Matrixformel, die Konstanten verwendet">
          <a:extLst>
            <a:ext uri="{FF2B5EF4-FFF2-40B4-BE49-F238E27FC236}">
              <a16:creationId xmlns:a16="http://schemas.microsoft.com/office/drawing/2014/main" id="{7E3C5443-CCC4-7872-2A44-CB064660F4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72" name="AutoShape 1" descr="Eine Matrixformel, die Konstanten verwendet">
          <a:extLst>
            <a:ext uri="{FF2B5EF4-FFF2-40B4-BE49-F238E27FC236}">
              <a16:creationId xmlns:a16="http://schemas.microsoft.com/office/drawing/2014/main" id="{4C2F90FF-1F7E-744E-9312-3B057202EB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73" name="AutoShape 1" descr="Eine Matrixformel, die Konstanten verwendet">
          <a:extLst>
            <a:ext uri="{FF2B5EF4-FFF2-40B4-BE49-F238E27FC236}">
              <a16:creationId xmlns:a16="http://schemas.microsoft.com/office/drawing/2014/main" id="{8C007C65-3B80-2496-3161-1532A3EE2C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226</xdr:row>
      <xdr:rowOff>0</xdr:rowOff>
    </xdr:from>
    <xdr:to>
      <xdr:col>11</xdr:col>
      <xdr:colOff>314325</xdr:colOff>
      <xdr:row>227</xdr:row>
      <xdr:rowOff>133350</xdr:rowOff>
    </xdr:to>
    <xdr:sp macro="" textlink="">
      <xdr:nvSpPr>
        <xdr:cNvPr id="25774" name="AutoShape 1" descr="Eine Matrixformel, die Konstanten verwendet">
          <a:extLst>
            <a:ext uri="{FF2B5EF4-FFF2-40B4-BE49-F238E27FC236}">
              <a16:creationId xmlns:a16="http://schemas.microsoft.com/office/drawing/2014/main" id="{196EA5FB-24F6-C44C-467B-2E71B801D6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909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75" name="AutoShape 1" descr="Eine Matrixformel, die Konstanten verwendet">
          <a:extLst>
            <a:ext uri="{FF2B5EF4-FFF2-40B4-BE49-F238E27FC236}">
              <a16:creationId xmlns:a16="http://schemas.microsoft.com/office/drawing/2014/main" id="{0D156A36-E78F-7730-EBE8-7632BB78A2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76" name="AutoShape 1" descr="Eine Matrixformel, die Konstanten verwendet">
          <a:extLst>
            <a:ext uri="{FF2B5EF4-FFF2-40B4-BE49-F238E27FC236}">
              <a16:creationId xmlns:a16="http://schemas.microsoft.com/office/drawing/2014/main" id="{5DBEFAF5-42C3-5BF7-67F9-D51411B977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77" name="AutoShape 1" descr="Eine Matrixformel, die Konstanten verwendet">
          <a:extLst>
            <a:ext uri="{FF2B5EF4-FFF2-40B4-BE49-F238E27FC236}">
              <a16:creationId xmlns:a16="http://schemas.microsoft.com/office/drawing/2014/main" id="{6D53F69F-5DDB-2E98-BA69-D0ADBE4BFF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78" name="AutoShape 1" descr="Eine Matrixformel, die Konstanten verwendet">
          <a:extLst>
            <a:ext uri="{FF2B5EF4-FFF2-40B4-BE49-F238E27FC236}">
              <a16:creationId xmlns:a16="http://schemas.microsoft.com/office/drawing/2014/main" id="{3CBC9389-E594-29BE-3982-91DB21F9DF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79" name="AutoShape 1" descr="Eine Matrixformel, die Konstanten verwendet">
          <a:extLst>
            <a:ext uri="{FF2B5EF4-FFF2-40B4-BE49-F238E27FC236}">
              <a16:creationId xmlns:a16="http://schemas.microsoft.com/office/drawing/2014/main" id="{03327EA1-E7B5-E5BB-4FCE-CEDEDC7990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428</xdr:row>
      <xdr:rowOff>0</xdr:rowOff>
    </xdr:from>
    <xdr:to>
      <xdr:col>11</xdr:col>
      <xdr:colOff>314325</xdr:colOff>
      <xdr:row>429</xdr:row>
      <xdr:rowOff>133350</xdr:rowOff>
    </xdr:to>
    <xdr:sp macro="" textlink="">
      <xdr:nvSpPr>
        <xdr:cNvPr id="25780" name="AutoShape 1" descr="Eine Matrixformel, die Konstanten verwendet">
          <a:extLst>
            <a:ext uri="{FF2B5EF4-FFF2-40B4-BE49-F238E27FC236}">
              <a16:creationId xmlns:a16="http://schemas.microsoft.com/office/drawing/2014/main" id="{DE696F3A-5182-350A-36D6-3CBAE70997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61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1" name="AutoShape 1" descr="Eine Matrixformel, die Konstanten verwendet">
          <a:extLst>
            <a:ext uri="{FF2B5EF4-FFF2-40B4-BE49-F238E27FC236}">
              <a16:creationId xmlns:a16="http://schemas.microsoft.com/office/drawing/2014/main" id="{75332C9E-C1FB-4A10-00FC-5B48CFC5A2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2" name="AutoShape 1" descr="Eine Matrixformel, die Konstanten verwendet">
          <a:extLst>
            <a:ext uri="{FF2B5EF4-FFF2-40B4-BE49-F238E27FC236}">
              <a16:creationId xmlns:a16="http://schemas.microsoft.com/office/drawing/2014/main" id="{54F88DCD-4603-B0A7-6F63-0CB1DFE385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3" name="AutoShape 1" descr="Eine Matrixformel, die Konstanten verwendet">
          <a:extLst>
            <a:ext uri="{FF2B5EF4-FFF2-40B4-BE49-F238E27FC236}">
              <a16:creationId xmlns:a16="http://schemas.microsoft.com/office/drawing/2014/main" id="{EA030440-EE78-A07E-5543-4FE32F16427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4" name="AutoShape 1" descr="Eine Matrixformel, die Konstanten verwendet">
          <a:extLst>
            <a:ext uri="{FF2B5EF4-FFF2-40B4-BE49-F238E27FC236}">
              <a16:creationId xmlns:a16="http://schemas.microsoft.com/office/drawing/2014/main" id="{4A59E2C8-31D5-7B2D-F30D-4222FD707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5" name="AutoShape 1" descr="Eine Matrixformel, die Konstanten verwendet">
          <a:extLst>
            <a:ext uri="{FF2B5EF4-FFF2-40B4-BE49-F238E27FC236}">
              <a16:creationId xmlns:a16="http://schemas.microsoft.com/office/drawing/2014/main" id="{B78B0C14-9500-937C-965F-B663CCBB86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337</xdr:row>
      <xdr:rowOff>0</xdr:rowOff>
    </xdr:from>
    <xdr:to>
      <xdr:col>11</xdr:col>
      <xdr:colOff>314325</xdr:colOff>
      <xdr:row>338</xdr:row>
      <xdr:rowOff>133350</xdr:rowOff>
    </xdr:to>
    <xdr:sp macro="" textlink="">
      <xdr:nvSpPr>
        <xdr:cNvPr id="25786" name="AutoShape 1" descr="Eine Matrixformel, die Konstanten verwendet">
          <a:extLst>
            <a:ext uri="{FF2B5EF4-FFF2-40B4-BE49-F238E27FC236}">
              <a16:creationId xmlns:a16="http://schemas.microsoft.com/office/drawing/2014/main" id="{77F94B7D-DB3F-B19D-0EA4-EEFFEAFA8A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883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87" name="AutoShape 1" descr="Eine Matrixformel, die Konstanten verwendet">
          <a:extLst>
            <a:ext uri="{FF2B5EF4-FFF2-40B4-BE49-F238E27FC236}">
              <a16:creationId xmlns:a16="http://schemas.microsoft.com/office/drawing/2014/main" id="{DE86E6F0-05D2-401D-CAD5-83E42E5C3C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88" name="AutoShape 1" descr="Eine Matrixformel, die Konstanten verwendet">
          <a:extLst>
            <a:ext uri="{FF2B5EF4-FFF2-40B4-BE49-F238E27FC236}">
              <a16:creationId xmlns:a16="http://schemas.microsoft.com/office/drawing/2014/main" id="{EC7F5EDE-C9D0-7C87-BAA9-956B3D6FA5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89" name="AutoShape 1" descr="Eine Matrixformel, die Konstanten verwendet">
          <a:extLst>
            <a:ext uri="{FF2B5EF4-FFF2-40B4-BE49-F238E27FC236}">
              <a16:creationId xmlns:a16="http://schemas.microsoft.com/office/drawing/2014/main" id="{8B808C96-591A-B0AF-6258-9F48B7AA3F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90" name="AutoShape 1" descr="Eine Matrixformel, die Konstanten verwendet">
          <a:extLst>
            <a:ext uri="{FF2B5EF4-FFF2-40B4-BE49-F238E27FC236}">
              <a16:creationId xmlns:a16="http://schemas.microsoft.com/office/drawing/2014/main" id="{AF500167-3243-CB2B-2965-736C879C8A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91" name="AutoShape 1" descr="Eine Matrixformel, die Konstanten verwendet">
          <a:extLst>
            <a:ext uri="{FF2B5EF4-FFF2-40B4-BE49-F238E27FC236}">
              <a16:creationId xmlns:a16="http://schemas.microsoft.com/office/drawing/2014/main" id="{891B6F4A-3E73-EB43-3AFC-C9090B4A4EB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314325</xdr:colOff>
      <xdr:row>318</xdr:row>
      <xdr:rowOff>133350</xdr:rowOff>
    </xdr:to>
    <xdr:sp macro="" textlink="">
      <xdr:nvSpPr>
        <xdr:cNvPr id="25792" name="AutoShape 1" descr="Eine Matrixformel, die Konstanten verwendet">
          <a:extLst>
            <a:ext uri="{FF2B5EF4-FFF2-40B4-BE49-F238E27FC236}">
              <a16:creationId xmlns:a16="http://schemas.microsoft.com/office/drawing/2014/main" id="{69BDD17C-6632-18F0-A4E0-438F1E6096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644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3" name="AutoShape 1" descr="Eine Matrixformel, die Konstanten verwendet">
          <a:extLst>
            <a:ext uri="{FF2B5EF4-FFF2-40B4-BE49-F238E27FC236}">
              <a16:creationId xmlns:a16="http://schemas.microsoft.com/office/drawing/2014/main" id="{8E7DC816-9981-016B-CDFF-9212DFCF50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4" name="AutoShape 1" descr="Eine Matrixformel, die Konstanten verwendet">
          <a:extLst>
            <a:ext uri="{FF2B5EF4-FFF2-40B4-BE49-F238E27FC236}">
              <a16:creationId xmlns:a16="http://schemas.microsoft.com/office/drawing/2014/main" id="{F5C1E226-F3CE-4F64-3E3B-6AEA10220C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5" name="AutoShape 1" descr="Eine Matrixformel, die Konstanten verwendet">
          <a:extLst>
            <a:ext uri="{FF2B5EF4-FFF2-40B4-BE49-F238E27FC236}">
              <a16:creationId xmlns:a16="http://schemas.microsoft.com/office/drawing/2014/main" id="{6554AD84-FA47-05E1-425F-AAB2C64B78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6" name="AutoShape 1" descr="Eine Matrixformel, die Konstanten verwendet">
          <a:extLst>
            <a:ext uri="{FF2B5EF4-FFF2-40B4-BE49-F238E27FC236}">
              <a16:creationId xmlns:a16="http://schemas.microsoft.com/office/drawing/2014/main" id="{B821CAF4-E3A5-6FE0-6B2B-0E24A8E6AD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7" name="AutoShape 1" descr="Eine Matrixformel, die Konstanten verwendet">
          <a:extLst>
            <a:ext uri="{FF2B5EF4-FFF2-40B4-BE49-F238E27FC236}">
              <a16:creationId xmlns:a16="http://schemas.microsoft.com/office/drawing/2014/main" id="{8C3D6F81-8134-9838-5637-D78498DBCE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314325</xdr:colOff>
      <xdr:row>32</xdr:row>
      <xdr:rowOff>133350</xdr:rowOff>
    </xdr:to>
    <xdr:sp macro="" textlink="">
      <xdr:nvSpPr>
        <xdr:cNvPr id="25798" name="AutoShape 1" descr="Eine Matrixformel, die Konstanten verwendet">
          <a:extLst>
            <a:ext uri="{FF2B5EF4-FFF2-40B4-BE49-F238E27FC236}">
              <a16:creationId xmlns:a16="http://schemas.microsoft.com/office/drawing/2014/main" id="{3AF2F5B7-AA43-5225-B3DF-FACE4DEB19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3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799" name="AutoShape 1" descr="Eine Matrixformel, die Konstanten verwendet">
          <a:extLst>
            <a:ext uri="{FF2B5EF4-FFF2-40B4-BE49-F238E27FC236}">
              <a16:creationId xmlns:a16="http://schemas.microsoft.com/office/drawing/2014/main" id="{9A278CE5-4222-3B63-08E7-64CC9C6E53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800" name="AutoShape 1" descr="Eine Matrixformel, die Konstanten verwendet">
          <a:extLst>
            <a:ext uri="{FF2B5EF4-FFF2-40B4-BE49-F238E27FC236}">
              <a16:creationId xmlns:a16="http://schemas.microsoft.com/office/drawing/2014/main" id="{CF5670E2-9B4F-EC1B-7F00-BD23AC8BB4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801" name="AutoShape 1" descr="Eine Matrixformel, die Konstanten verwendet">
          <a:extLst>
            <a:ext uri="{FF2B5EF4-FFF2-40B4-BE49-F238E27FC236}">
              <a16:creationId xmlns:a16="http://schemas.microsoft.com/office/drawing/2014/main" id="{5DB239AE-3C16-39D5-CEBE-30A7D5E731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802" name="AutoShape 1" descr="Eine Matrixformel, die Konstanten verwendet">
          <a:extLst>
            <a:ext uri="{FF2B5EF4-FFF2-40B4-BE49-F238E27FC236}">
              <a16:creationId xmlns:a16="http://schemas.microsoft.com/office/drawing/2014/main" id="{52A5CB93-C440-3242-7BB3-1CD119662D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803" name="AutoShape 1" descr="Eine Matrixformel, die Konstanten verwendet">
          <a:extLst>
            <a:ext uri="{FF2B5EF4-FFF2-40B4-BE49-F238E27FC236}">
              <a16:creationId xmlns:a16="http://schemas.microsoft.com/office/drawing/2014/main" id="{009FB96E-3A65-FC3A-0AF1-100F931468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216</xdr:row>
      <xdr:rowOff>0</xdr:rowOff>
    </xdr:from>
    <xdr:to>
      <xdr:col>11</xdr:col>
      <xdr:colOff>314325</xdr:colOff>
      <xdr:row>217</xdr:row>
      <xdr:rowOff>133350</xdr:rowOff>
    </xdr:to>
    <xdr:sp macro="" textlink="">
      <xdr:nvSpPr>
        <xdr:cNvPr id="25804" name="AutoShape 1" descr="Eine Matrixformel, die Konstanten verwendet">
          <a:extLst>
            <a:ext uri="{FF2B5EF4-FFF2-40B4-BE49-F238E27FC236}">
              <a16:creationId xmlns:a16="http://schemas.microsoft.com/office/drawing/2014/main" id="{6892FF2E-BD75-A0E7-498A-7CC1035FF03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290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05" name="AutoShape 1" descr="Eine Matrixformel, die Konstanten verwendet">
          <a:extLst>
            <a:ext uri="{FF2B5EF4-FFF2-40B4-BE49-F238E27FC236}">
              <a16:creationId xmlns:a16="http://schemas.microsoft.com/office/drawing/2014/main" id="{1C6AE658-23C4-ADFC-D526-4822EDFAB6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06" name="AutoShape 1" descr="Eine Matrixformel, die Konstanten verwendet">
          <a:extLst>
            <a:ext uri="{FF2B5EF4-FFF2-40B4-BE49-F238E27FC236}">
              <a16:creationId xmlns:a16="http://schemas.microsoft.com/office/drawing/2014/main" id="{20F68201-093A-78AF-4316-652E7EC66D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07" name="AutoShape 1" descr="Eine Matrixformel, die Konstanten verwendet">
          <a:extLst>
            <a:ext uri="{FF2B5EF4-FFF2-40B4-BE49-F238E27FC236}">
              <a16:creationId xmlns:a16="http://schemas.microsoft.com/office/drawing/2014/main" id="{20DC8C3B-DA87-B522-72BF-8103AA33F6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08" name="AutoShape 1" descr="Eine Matrixformel, die Konstanten verwendet">
          <a:extLst>
            <a:ext uri="{FF2B5EF4-FFF2-40B4-BE49-F238E27FC236}">
              <a16:creationId xmlns:a16="http://schemas.microsoft.com/office/drawing/2014/main" id="{C0B7F145-84A5-8345-5C26-98F6CF186FC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09" name="AutoShape 1" descr="Eine Matrixformel, die Konstanten verwendet">
          <a:extLst>
            <a:ext uri="{FF2B5EF4-FFF2-40B4-BE49-F238E27FC236}">
              <a16:creationId xmlns:a16="http://schemas.microsoft.com/office/drawing/2014/main" id="{362ADC92-ABFB-90C1-19EE-0F30FF74C8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221</xdr:row>
      <xdr:rowOff>0</xdr:rowOff>
    </xdr:from>
    <xdr:to>
      <xdr:col>11</xdr:col>
      <xdr:colOff>314325</xdr:colOff>
      <xdr:row>222</xdr:row>
      <xdr:rowOff>133350</xdr:rowOff>
    </xdr:to>
    <xdr:sp macro="" textlink="">
      <xdr:nvSpPr>
        <xdr:cNvPr id="25810" name="AutoShape 1" descr="Eine Matrixformel, die Konstanten verwendet">
          <a:extLst>
            <a:ext uri="{FF2B5EF4-FFF2-40B4-BE49-F238E27FC236}">
              <a16:creationId xmlns:a16="http://schemas.microsoft.com/office/drawing/2014/main" id="{9813ABBA-F22D-2BF3-7411-A55A45E2FD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099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1" name="AutoShape 1" descr="Eine Matrixformel, die Konstanten verwendet">
          <a:extLst>
            <a:ext uri="{FF2B5EF4-FFF2-40B4-BE49-F238E27FC236}">
              <a16:creationId xmlns:a16="http://schemas.microsoft.com/office/drawing/2014/main" id="{98E138E5-46FC-3DBF-B04A-0FF28DC8769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2" name="AutoShape 1" descr="Eine Matrixformel, die Konstanten verwendet">
          <a:extLst>
            <a:ext uri="{FF2B5EF4-FFF2-40B4-BE49-F238E27FC236}">
              <a16:creationId xmlns:a16="http://schemas.microsoft.com/office/drawing/2014/main" id="{EF41E751-49E8-2247-5D3B-264F496253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3" name="AutoShape 1" descr="Eine Matrixformel, die Konstanten verwendet">
          <a:extLst>
            <a:ext uri="{FF2B5EF4-FFF2-40B4-BE49-F238E27FC236}">
              <a16:creationId xmlns:a16="http://schemas.microsoft.com/office/drawing/2014/main" id="{48C6F6EE-33E5-85A8-E8E1-D5442468C1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4" name="AutoShape 1" descr="Eine Matrixformel, die Konstanten verwendet">
          <a:extLst>
            <a:ext uri="{FF2B5EF4-FFF2-40B4-BE49-F238E27FC236}">
              <a16:creationId xmlns:a16="http://schemas.microsoft.com/office/drawing/2014/main" id="{AF8FA77D-2574-59D7-BC48-CC33A63523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5" name="AutoShape 1" descr="Eine Matrixformel, die Konstanten verwendet">
          <a:extLst>
            <a:ext uri="{FF2B5EF4-FFF2-40B4-BE49-F238E27FC236}">
              <a16:creationId xmlns:a16="http://schemas.microsoft.com/office/drawing/2014/main" id="{0B39055A-62DA-7C61-23DE-9CE22918EE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185</xdr:row>
      <xdr:rowOff>0</xdr:rowOff>
    </xdr:from>
    <xdr:to>
      <xdr:col>11</xdr:col>
      <xdr:colOff>314325</xdr:colOff>
      <xdr:row>186</xdr:row>
      <xdr:rowOff>133350</xdr:rowOff>
    </xdr:to>
    <xdr:sp macro="" textlink="">
      <xdr:nvSpPr>
        <xdr:cNvPr id="25816" name="AutoShape 1" descr="Eine Matrixformel, die Konstanten verwendet">
          <a:extLst>
            <a:ext uri="{FF2B5EF4-FFF2-40B4-BE49-F238E27FC236}">
              <a16:creationId xmlns:a16="http://schemas.microsoft.com/office/drawing/2014/main" id="{DFAFA6B3-A4FB-25BC-106A-705D1AE118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270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17" name="AutoShape 1" descr="Eine Matrixformel, die Konstanten verwendet">
          <a:extLst>
            <a:ext uri="{FF2B5EF4-FFF2-40B4-BE49-F238E27FC236}">
              <a16:creationId xmlns:a16="http://schemas.microsoft.com/office/drawing/2014/main" id="{C18A3657-654B-43AC-33DD-B9E5DAEEB8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18" name="AutoShape 1" descr="Eine Matrixformel, die Konstanten verwendet">
          <a:extLst>
            <a:ext uri="{FF2B5EF4-FFF2-40B4-BE49-F238E27FC236}">
              <a16:creationId xmlns:a16="http://schemas.microsoft.com/office/drawing/2014/main" id="{67429C46-7E83-DCAB-6365-2D2491E0E7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19" name="AutoShape 1" descr="Eine Matrixformel, die Konstanten verwendet">
          <a:extLst>
            <a:ext uri="{FF2B5EF4-FFF2-40B4-BE49-F238E27FC236}">
              <a16:creationId xmlns:a16="http://schemas.microsoft.com/office/drawing/2014/main" id="{91857DB9-8528-C21B-CD34-1C17134D94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20" name="AutoShape 1" descr="Eine Matrixformel, die Konstanten verwendet">
          <a:extLst>
            <a:ext uri="{FF2B5EF4-FFF2-40B4-BE49-F238E27FC236}">
              <a16:creationId xmlns:a16="http://schemas.microsoft.com/office/drawing/2014/main" id="{B6B82208-7981-71E9-CF1F-43ECDBBFC7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21" name="AutoShape 1" descr="Eine Matrixformel, die Konstanten verwendet">
          <a:extLst>
            <a:ext uri="{FF2B5EF4-FFF2-40B4-BE49-F238E27FC236}">
              <a16:creationId xmlns:a16="http://schemas.microsoft.com/office/drawing/2014/main" id="{FFEC2062-122A-2FB8-5364-788A2BE730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162</xdr:row>
      <xdr:rowOff>0</xdr:rowOff>
    </xdr:from>
    <xdr:to>
      <xdr:col>11</xdr:col>
      <xdr:colOff>314325</xdr:colOff>
      <xdr:row>163</xdr:row>
      <xdr:rowOff>133350</xdr:rowOff>
    </xdr:to>
    <xdr:sp macro="" textlink="">
      <xdr:nvSpPr>
        <xdr:cNvPr id="25822" name="AutoShape 1" descr="Eine Matrixformel, die Konstanten verwendet">
          <a:extLst>
            <a:ext uri="{FF2B5EF4-FFF2-40B4-BE49-F238E27FC236}">
              <a16:creationId xmlns:a16="http://schemas.microsoft.com/office/drawing/2014/main" id="{0EE34BDA-FF29-69F5-5665-7A1AB671AC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546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3" name="AutoShape 1" descr="Eine Matrixformel, die Konstanten verwendet">
          <a:extLst>
            <a:ext uri="{FF2B5EF4-FFF2-40B4-BE49-F238E27FC236}">
              <a16:creationId xmlns:a16="http://schemas.microsoft.com/office/drawing/2014/main" id="{418CD479-D77F-FD27-78C0-54D9B513A0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4" name="AutoShape 1" descr="Eine Matrixformel, die Konstanten verwendet">
          <a:extLst>
            <a:ext uri="{FF2B5EF4-FFF2-40B4-BE49-F238E27FC236}">
              <a16:creationId xmlns:a16="http://schemas.microsoft.com/office/drawing/2014/main" id="{76BD07A6-B27F-11FA-2C61-48300BD6B0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5" name="AutoShape 1" descr="Eine Matrixformel, die Konstanten verwendet">
          <a:extLst>
            <a:ext uri="{FF2B5EF4-FFF2-40B4-BE49-F238E27FC236}">
              <a16:creationId xmlns:a16="http://schemas.microsoft.com/office/drawing/2014/main" id="{13DB3AFC-26AB-9031-043C-F1F1CDBE0B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6" name="AutoShape 1" descr="Eine Matrixformel, die Konstanten verwendet">
          <a:extLst>
            <a:ext uri="{FF2B5EF4-FFF2-40B4-BE49-F238E27FC236}">
              <a16:creationId xmlns:a16="http://schemas.microsoft.com/office/drawing/2014/main" id="{6379128B-6DF0-5A6B-DA00-3B51D16BC2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7" name="AutoShape 1" descr="Eine Matrixformel, die Konstanten verwendet">
          <a:extLst>
            <a:ext uri="{FF2B5EF4-FFF2-40B4-BE49-F238E27FC236}">
              <a16:creationId xmlns:a16="http://schemas.microsoft.com/office/drawing/2014/main" id="{6E81C7DF-AD5C-FD7D-C2F5-1C353A1B9A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314325</xdr:colOff>
      <xdr:row>359</xdr:row>
      <xdr:rowOff>133350</xdr:rowOff>
    </xdr:to>
    <xdr:sp macro="" textlink="">
      <xdr:nvSpPr>
        <xdr:cNvPr id="25828" name="AutoShape 1" descr="Eine Matrixformel, die Konstanten verwendet">
          <a:extLst>
            <a:ext uri="{FF2B5EF4-FFF2-40B4-BE49-F238E27FC236}">
              <a16:creationId xmlns:a16="http://schemas.microsoft.com/office/drawing/2014/main" id="{E1406373-5D9A-2356-20A3-848EA5C377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283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29" name="AutoShape 1" descr="Eine Matrixformel, die Konstanten verwendet">
          <a:extLst>
            <a:ext uri="{FF2B5EF4-FFF2-40B4-BE49-F238E27FC236}">
              <a16:creationId xmlns:a16="http://schemas.microsoft.com/office/drawing/2014/main" id="{C829E897-D03D-9BE6-2AB2-9529365F57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30" name="AutoShape 1" descr="Eine Matrixformel, die Konstanten verwendet">
          <a:extLst>
            <a:ext uri="{FF2B5EF4-FFF2-40B4-BE49-F238E27FC236}">
              <a16:creationId xmlns:a16="http://schemas.microsoft.com/office/drawing/2014/main" id="{151C8095-75A8-4101-093D-43C0838A2CE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31" name="AutoShape 1" descr="Eine Matrixformel, die Konstanten verwendet">
          <a:extLst>
            <a:ext uri="{FF2B5EF4-FFF2-40B4-BE49-F238E27FC236}">
              <a16:creationId xmlns:a16="http://schemas.microsoft.com/office/drawing/2014/main" id="{0DE16DB5-FEBB-8DE6-51DE-39027282C6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32" name="AutoShape 1" descr="Eine Matrixformel, die Konstanten verwendet">
          <a:extLst>
            <a:ext uri="{FF2B5EF4-FFF2-40B4-BE49-F238E27FC236}">
              <a16:creationId xmlns:a16="http://schemas.microsoft.com/office/drawing/2014/main" id="{CD9DEEF9-E264-FC56-B1A5-B15978BB0B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33" name="AutoShape 1" descr="Eine Matrixformel, die Konstanten verwendet">
          <a:extLst>
            <a:ext uri="{FF2B5EF4-FFF2-40B4-BE49-F238E27FC236}">
              <a16:creationId xmlns:a16="http://schemas.microsoft.com/office/drawing/2014/main" id="{494FC54B-B5E5-AEAE-7305-9C7DDFA8AA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105</xdr:row>
      <xdr:rowOff>0</xdr:rowOff>
    </xdr:from>
    <xdr:to>
      <xdr:col>11</xdr:col>
      <xdr:colOff>314325</xdr:colOff>
      <xdr:row>106</xdr:row>
      <xdr:rowOff>133350</xdr:rowOff>
    </xdr:to>
    <xdr:sp macro="" textlink="">
      <xdr:nvSpPr>
        <xdr:cNvPr id="25834" name="AutoShape 1" descr="Eine Matrixformel, die Konstanten verwendet">
          <a:extLst>
            <a:ext uri="{FF2B5EF4-FFF2-40B4-BE49-F238E27FC236}">
              <a16:creationId xmlns:a16="http://schemas.microsoft.com/office/drawing/2014/main" id="{BEC0217A-6C62-5274-5D0B-E1ACE0E1A8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316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35" name="AutoShape 1" descr="Eine Matrixformel, die Konstanten verwendet">
          <a:extLst>
            <a:ext uri="{FF2B5EF4-FFF2-40B4-BE49-F238E27FC236}">
              <a16:creationId xmlns:a16="http://schemas.microsoft.com/office/drawing/2014/main" id="{0E038D9C-E6E1-21A6-5C15-4E5A62E81E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36" name="AutoShape 1" descr="Eine Matrixformel, die Konstanten verwendet">
          <a:extLst>
            <a:ext uri="{FF2B5EF4-FFF2-40B4-BE49-F238E27FC236}">
              <a16:creationId xmlns:a16="http://schemas.microsoft.com/office/drawing/2014/main" id="{009EAC7C-B3F5-9284-E71E-E436DAA343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37" name="AutoShape 1" descr="Eine Matrixformel, die Konstanten verwendet">
          <a:extLst>
            <a:ext uri="{FF2B5EF4-FFF2-40B4-BE49-F238E27FC236}">
              <a16:creationId xmlns:a16="http://schemas.microsoft.com/office/drawing/2014/main" id="{56BE6355-C0AF-B9AD-FC07-ECB1717414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38" name="AutoShape 1" descr="Eine Matrixformel, die Konstanten verwendet">
          <a:extLst>
            <a:ext uri="{FF2B5EF4-FFF2-40B4-BE49-F238E27FC236}">
              <a16:creationId xmlns:a16="http://schemas.microsoft.com/office/drawing/2014/main" id="{DCEC78F8-1F15-2FEF-66C3-2E1DC0EE52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39" name="AutoShape 1" descr="Eine Matrixformel, die Konstanten verwendet">
          <a:extLst>
            <a:ext uri="{FF2B5EF4-FFF2-40B4-BE49-F238E27FC236}">
              <a16:creationId xmlns:a16="http://schemas.microsoft.com/office/drawing/2014/main" id="{F3C0A015-543C-9FB1-C909-9BAE8BBFEB4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402</xdr:row>
      <xdr:rowOff>0</xdr:rowOff>
    </xdr:from>
    <xdr:to>
      <xdr:col>11</xdr:col>
      <xdr:colOff>314325</xdr:colOff>
      <xdr:row>403</xdr:row>
      <xdr:rowOff>133350</xdr:rowOff>
    </xdr:to>
    <xdr:sp macro="" textlink="">
      <xdr:nvSpPr>
        <xdr:cNvPr id="25840" name="AutoShape 1" descr="Eine Matrixformel, die Konstanten verwendet">
          <a:extLst>
            <a:ext uri="{FF2B5EF4-FFF2-40B4-BE49-F238E27FC236}">
              <a16:creationId xmlns:a16="http://schemas.microsoft.com/office/drawing/2014/main" id="{37510659-0F68-3D5D-C730-E68845EA6AD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408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1" name="AutoShape 1" descr="Eine Matrixformel, die Konstanten verwendet">
          <a:extLst>
            <a:ext uri="{FF2B5EF4-FFF2-40B4-BE49-F238E27FC236}">
              <a16:creationId xmlns:a16="http://schemas.microsoft.com/office/drawing/2014/main" id="{4A3BFD2D-8A0E-C5B6-46C4-9D10780387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2" name="AutoShape 1" descr="Eine Matrixformel, die Konstanten verwendet">
          <a:extLst>
            <a:ext uri="{FF2B5EF4-FFF2-40B4-BE49-F238E27FC236}">
              <a16:creationId xmlns:a16="http://schemas.microsoft.com/office/drawing/2014/main" id="{109A8756-052F-207A-6C5B-C9D2EF7976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3" name="AutoShape 1" descr="Eine Matrixformel, die Konstanten verwendet">
          <a:extLst>
            <a:ext uri="{FF2B5EF4-FFF2-40B4-BE49-F238E27FC236}">
              <a16:creationId xmlns:a16="http://schemas.microsoft.com/office/drawing/2014/main" id="{0CE3156B-154C-5CDD-CD04-ECBC02F051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4" name="AutoShape 1" descr="Eine Matrixformel, die Konstanten verwendet">
          <a:extLst>
            <a:ext uri="{FF2B5EF4-FFF2-40B4-BE49-F238E27FC236}">
              <a16:creationId xmlns:a16="http://schemas.microsoft.com/office/drawing/2014/main" id="{BD9EBA2A-5B38-B473-50A6-6006091E20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5" name="AutoShape 1" descr="Eine Matrixformel, die Konstanten verwendet">
          <a:extLst>
            <a:ext uri="{FF2B5EF4-FFF2-40B4-BE49-F238E27FC236}">
              <a16:creationId xmlns:a16="http://schemas.microsoft.com/office/drawing/2014/main" id="{1868A173-AACB-74B9-953A-8C0C023934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314325</xdr:colOff>
      <xdr:row>87</xdr:row>
      <xdr:rowOff>133350</xdr:rowOff>
    </xdr:to>
    <xdr:sp macro="" textlink="">
      <xdr:nvSpPr>
        <xdr:cNvPr id="25846" name="AutoShape 1" descr="Eine Matrixformel, die Konstanten verwendet">
          <a:extLst>
            <a:ext uri="{FF2B5EF4-FFF2-40B4-BE49-F238E27FC236}">
              <a16:creationId xmlns:a16="http://schemas.microsoft.com/office/drawing/2014/main" id="{10B5D1EA-9060-BAAB-CC27-614A30A430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239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47" name="AutoShape 1" descr="Eine Matrixformel, die Konstanten verwendet">
          <a:extLst>
            <a:ext uri="{FF2B5EF4-FFF2-40B4-BE49-F238E27FC236}">
              <a16:creationId xmlns:a16="http://schemas.microsoft.com/office/drawing/2014/main" id="{020FB124-1D34-5156-E6C2-AA2D131570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48" name="AutoShape 1" descr="Eine Matrixformel, die Konstanten verwendet">
          <a:extLst>
            <a:ext uri="{FF2B5EF4-FFF2-40B4-BE49-F238E27FC236}">
              <a16:creationId xmlns:a16="http://schemas.microsoft.com/office/drawing/2014/main" id="{1C4D2AA4-514F-5400-694D-A5071EF0E74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49" name="AutoShape 1" descr="Eine Matrixformel, die Konstanten verwendet">
          <a:extLst>
            <a:ext uri="{FF2B5EF4-FFF2-40B4-BE49-F238E27FC236}">
              <a16:creationId xmlns:a16="http://schemas.microsoft.com/office/drawing/2014/main" id="{24CC94D3-B05C-0C48-9691-B38F3227D1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50" name="AutoShape 1" descr="Eine Matrixformel, die Konstanten verwendet">
          <a:extLst>
            <a:ext uri="{FF2B5EF4-FFF2-40B4-BE49-F238E27FC236}">
              <a16:creationId xmlns:a16="http://schemas.microsoft.com/office/drawing/2014/main" id="{7B43D177-2DF5-2F92-5F83-BD3560CF1D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51" name="AutoShape 1" descr="Eine Matrixformel, die Konstanten verwendet">
          <a:extLst>
            <a:ext uri="{FF2B5EF4-FFF2-40B4-BE49-F238E27FC236}">
              <a16:creationId xmlns:a16="http://schemas.microsoft.com/office/drawing/2014/main" id="{F2A2882C-89DD-88B7-2F99-1C3E800720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11</xdr:col>
      <xdr:colOff>314325</xdr:colOff>
      <xdr:row>184</xdr:row>
      <xdr:rowOff>133350</xdr:rowOff>
    </xdr:to>
    <xdr:sp macro="" textlink="">
      <xdr:nvSpPr>
        <xdr:cNvPr id="25852" name="AutoShape 1" descr="Eine Matrixformel, die Konstanten verwendet">
          <a:extLst>
            <a:ext uri="{FF2B5EF4-FFF2-40B4-BE49-F238E27FC236}">
              <a16:creationId xmlns:a16="http://schemas.microsoft.com/office/drawing/2014/main" id="{887C60DE-0712-4F59-423E-D2F3E37EEB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946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3" name="AutoShape 1" descr="Eine Matrixformel, die Konstanten verwendet">
          <a:extLst>
            <a:ext uri="{FF2B5EF4-FFF2-40B4-BE49-F238E27FC236}">
              <a16:creationId xmlns:a16="http://schemas.microsoft.com/office/drawing/2014/main" id="{002F8D67-0EBD-6A56-D3C6-98443BDCB2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4" name="AutoShape 1" descr="Eine Matrixformel, die Konstanten verwendet">
          <a:extLst>
            <a:ext uri="{FF2B5EF4-FFF2-40B4-BE49-F238E27FC236}">
              <a16:creationId xmlns:a16="http://schemas.microsoft.com/office/drawing/2014/main" id="{27ED6471-9027-8006-5A85-74F463456AE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5" name="AutoShape 1" descr="Eine Matrixformel, die Konstanten verwendet">
          <a:extLst>
            <a:ext uri="{FF2B5EF4-FFF2-40B4-BE49-F238E27FC236}">
              <a16:creationId xmlns:a16="http://schemas.microsoft.com/office/drawing/2014/main" id="{02D8A336-522F-2994-4A5C-EDF754741F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6" name="AutoShape 1" descr="Eine Matrixformel, die Konstanten verwendet">
          <a:extLst>
            <a:ext uri="{FF2B5EF4-FFF2-40B4-BE49-F238E27FC236}">
              <a16:creationId xmlns:a16="http://schemas.microsoft.com/office/drawing/2014/main" id="{9299EABE-88B9-7C2E-A0CE-EC0801757B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7" name="AutoShape 1" descr="Eine Matrixformel, die Konstanten verwendet">
          <a:extLst>
            <a:ext uri="{FF2B5EF4-FFF2-40B4-BE49-F238E27FC236}">
              <a16:creationId xmlns:a16="http://schemas.microsoft.com/office/drawing/2014/main" id="{2D9AC025-81CC-B2AA-D3CC-6CCDFBBF47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223</xdr:row>
      <xdr:rowOff>0</xdr:rowOff>
    </xdr:from>
    <xdr:to>
      <xdr:col>11</xdr:col>
      <xdr:colOff>314325</xdr:colOff>
      <xdr:row>224</xdr:row>
      <xdr:rowOff>133350</xdr:rowOff>
    </xdr:to>
    <xdr:sp macro="" textlink="">
      <xdr:nvSpPr>
        <xdr:cNvPr id="25858" name="AutoShape 1" descr="Eine Matrixformel, die Konstanten verwendet">
          <a:extLst>
            <a:ext uri="{FF2B5EF4-FFF2-40B4-BE49-F238E27FC236}">
              <a16:creationId xmlns:a16="http://schemas.microsoft.com/office/drawing/2014/main" id="{49174316-7950-D900-5A08-D9B9D4E80A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423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59" name="AutoShape 1" descr="Eine Matrixformel, die Konstanten verwendet">
          <a:extLst>
            <a:ext uri="{FF2B5EF4-FFF2-40B4-BE49-F238E27FC236}">
              <a16:creationId xmlns:a16="http://schemas.microsoft.com/office/drawing/2014/main" id="{865A6F48-EF19-E762-CDDE-C8E2D6606E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60" name="AutoShape 1" descr="Eine Matrixformel, die Konstanten verwendet">
          <a:extLst>
            <a:ext uri="{FF2B5EF4-FFF2-40B4-BE49-F238E27FC236}">
              <a16:creationId xmlns:a16="http://schemas.microsoft.com/office/drawing/2014/main" id="{41B21A2B-70ED-1580-EED0-C96CD2123D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61" name="AutoShape 1" descr="Eine Matrixformel, die Konstanten verwendet">
          <a:extLst>
            <a:ext uri="{FF2B5EF4-FFF2-40B4-BE49-F238E27FC236}">
              <a16:creationId xmlns:a16="http://schemas.microsoft.com/office/drawing/2014/main" id="{E204DE47-F9D1-2A78-6306-3DFB9DE109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62" name="AutoShape 1" descr="Eine Matrixformel, die Konstanten verwendet">
          <a:extLst>
            <a:ext uri="{FF2B5EF4-FFF2-40B4-BE49-F238E27FC236}">
              <a16:creationId xmlns:a16="http://schemas.microsoft.com/office/drawing/2014/main" id="{C4412C46-5DC4-75B2-52CE-6B1A7FF31FD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63" name="AutoShape 1" descr="Eine Matrixformel, die Konstanten verwendet">
          <a:extLst>
            <a:ext uri="{FF2B5EF4-FFF2-40B4-BE49-F238E27FC236}">
              <a16:creationId xmlns:a16="http://schemas.microsoft.com/office/drawing/2014/main" id="{2491B41F-FD10-75C2-DF12-DBBA169552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362</xdr:row>
      <xdr:rowOff>0</xdr:rowOff>
    </xdr:from>
    <xdr:to>
      <xdr:col>11</xdr:col>
      <xdr:colOff>314325</xdr:colOff>
      <xdr:row>363</xdr:row>
      <xdr:rowOff>133350</xdr:rowOff>
    </xdr:to>
    <xdr:sp macro="" textlink="">
      <xdr:nvSpPr>
        <xdr:cNvPr id="25864" name="AutoShape 1" descr="Eine Matrixformel, die Konstanten verwendet">
          <a:extLst>
            <a:ext uri="{FF2B5EF4-FFF2-40B4-BE49-F238E27FC236}">
              <a16:creationId xmlns:a16="http://schemas.microsoft.com/office/drawing/2014/main" id="{8DF69C4E-EF02-B46E-5FCA-019A4FF3D2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931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65" name="AutoShape 1" descr="Eine Matrixformel, die Konstanten verwendet">
          <a:extLst>
            <a:ext uri="{FF2B5EF4-FFF2-40B4-BE49-F238E27FC236}">
              <a16:creationId xmlns:a16="http://schemas.microsoft.com/office/drawing/2014/main" id="{41A86872-36ED-D9D2-F3F2-3E5882D726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66" name="AutoShape 1" descr="Eine Matrixformel, die Konstanten verwendet">
          <a:extLst>
            <a:ext uri="{FF2B5EF4-FFF2-40B4-BE49-F238E27FC236}">
              <a16:creationId xmlns:a16="http://schemas.microsoft.com/office/drawing/2014/main" id="{7DFF5066-85A6-2FAA-BA4D-B5D375DF37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67" name="AutoShape 1" descr="Eine Matrixformel, die Konstanten verwendet">
          <a:extLst>
            <a:ext uri="{FF2B5EF4-FFF2-40B4-BE49-F238E27FC236}">
              <a16:creationId xmlns:a16="http://schemas.microsoft.com/office/drawing/2014/main" id="{76A3A3BA-2DCD-10E5-BD9A-CF5B9E23ACC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68" name="AutoShape 1" descr="Eine Matrixformel, die Konstanten verwendet">
          <a:extLst>
            <a:ext uri="{FF2B5EF4-FFF2-40B4-BE49-F238E27FC236}">
              <a16:creationId xmlns:a16="http://schemas.microsoft.com/office/drawing/2014/main" id="{F6452898-9949-E15A-531D-43E6A6F989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69" name="AutoShape 1" descr="Eine Matrixformel, die Konstanten verwendet">
          <a:extLst>
            <a:ext uri="{FF2B5EF4-FFF2-40B4-BE49-F238E27FC236}">
              <a16:creationId xmlns:a16="http://schemas.microsoft.com/office/drawing/2014/main" id="{C352818F-686F-5409-2948-B3738CBCFD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314325</xdr:colOff>
      <xdr:row>60</xdr:row>
      <xdr:rowOff>133350</xdr:rowOff>
    </xdr:to>
    <xdr:sp macro="" textlink="">
      <xdr:nvSpPr>
        <xdr:cNvPr id="25870" name="AutoShape 1" descr="Eine Matrixformel, die Konstanten verwendet">
          <a:extLst>
            <a:ext uri="{FF2B5EF4-FFF2-40B4-BE49-F238E27FC236}">
              <a16:creationId xmlns:a16="http://schemas.microsoft.com/office/drawing/2014/main" id="{BDF9B2AC-946C-99B7-9D74-6026D75CF04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867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1" name="AutoShape 1" descr="Eine Matrixformel, die Konstanten verwendet">
          <a:extLst>
            <a:ext uri="{FF2B5EF4-FFF2-40B4-BE49-F238E27FC236}">
              <a16:creationId xmlns:a16="http://schemas.microsoft.com/office/drawing/2014/main" id="{1620A025-2BBE-AC22-D513-303A9097AF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2" name="AutoShape 1" descr="Eine Matrixformel, die Konstanten verwendet">
          <a:extLst>
            <a:ext uri="{FF2B5EF4-FFF2-40B4-BE49-F238E27FC236}">
              <a16:creationId xmlns:a16="http://schemas.microsoft.com/office/drawing/2014/main" id="{2893D422-515D-A5B4-3AED-C87F2053B5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3" name="AutoShape 1" descr="Eine Matrixformel, die Konstanten verwendet">
          <a:extLst>
            <a:ext uri="{FF2B5EF4-FFF2-40B4-BE49-F238E27FC236}">
              <a16:creationId xmlns:a16="http://schemas.microsoft.com/office/drawing/2014/main" id="{B9B04A62-8C8E-C035-C9D9-ECA7BFD909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4" name="AutoShape 1" descr="Eine Matrixformel, die Konstanten verwendet">
          <a:extLst>
            <a:ext uri="{FF2B5EF4-FFF2-40B4-BE49-F238E27FC236}">
              <a16:creationId xmlns:a16="http://schemas.microsoft.com/office/drawing/2014/main" id="{FEBAD708-BB4F-AC4A-262C-DE2B5AF974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5" name="AutoShape 1" descr="Eine Matrixformel, die Konstanten verwendet">
          <a:extLst>
            <a:ext uri="{FF2B5EF4-FFF2-40B4-BE49-F238E27FC236}">
              <a16:creationId xmlns:a16="http://schemas.microsoft.com/office/drawing/2014/main" id="{58026942-06EB-65D3-28F0-E30837CB3A3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314325</xdr:colOff>
      <xdr:row>373</xdr:row>
      <xdr:rowOff>133350</xdr:rowOff>
    </xdr:to>
    <xdr:sp macro="" textlink="">
      <xdr:nvSpPr>
        <xdr:cNvPr id="25876" name="AutoShape 1" descr="Eine Matrixformel, die Konstanten verwendet">
          <a:extLst>
            <a:ext uri="{FF2B5EF4-FFF2-40B4-BE49-F238E27FC236}">
              <a16:creationId xmlns:a16="http://schemas.microsoft.com/office/drawing/2014/main" id="{FE2EEEAB-9609-B298-FAF2-CEB256424E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550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77" name="AutoShape 1" descr="Eine Matrixformel, die Konstanten verwendet">
          <a:extLst>
            <a:ext uri="{FF2B5EF4-FFF2-40B4-BE49-F238E27FC236}">
              <a16:creationId xmlns:a16="http://schemas.microsoft.com/office/drawing/2014/main" id="{A2919DF2-6004-52E8-F669-8726622294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78" name="AutoShape 1" descr="Eine Matrixformel, die Konstanten verwendet">
          <a:extLst>
            <a:ext uri="{FF2B5EF4-FFF2-40B4-BE49-F238E27FC236}">
              <a16:creationId xmlns:a16="http://schemas.microsoft.com/office/drawing/2014/main" id="{DAC071DD-A3FF-8F4D-5E32-26617649BE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79" name="AutoShape 1" descr="Eine Matrixformel, die Konstanten verwendet">
          <a:extLst>
            <a:ext uri="{FF2B5EF4-FFF2-40B4-BE49-F238E27FC236}">
              <a16:creationId xmlns:a16="http://schemas.microsoft.com/office/drawing/2014/main" id="{75F20F7C-2F2E-3F9B-C8D7-B96F132791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80" name="AutoShape 1" descr="Eine Matrixformel, die Konstanten verwendet">
          <a:extLst>
            <a:ext uri="{FF2B5EF4-FFF2-40B4-BE49-F238E27FC236}">
              <a16:creationId xmlns:a16="http://schemas.microsoft.com/office/drawing/2014/main" id="{C7EAA3DF-C8DA-3B0E-6594-2F6ABF3EF0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81" name="AutoShape 1" descr="Eine Matrixformel, die Konstanten verwendet">
          <a:extLst>
            <a:ext uri="{FF2B5EF4-FFF2-40B4-BE49-F238E27FC236}">
              <a16:creationId xmlns:a16="http://schemas.microsoft.com/office/drawing/2014/main" id="{A14BDBA3-81E6-F66B-BC8B-CB97C5959F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181</xdr:row>
      <xdr:rowOff>0</xdr:rowOff>
    </xdr:from>
    <xdr:to>
      <xdr:col>11</xdr:col>
      <xdr:colOff>314325</xdr:colOff>
      <xdr:row>182</xdr:row>
      <xdr:rowOff>133350</xdr:rowOff>
    </xdr:to>
    <xdr:sp macro="" textlink="">
      <xdr:nvSpPr>
        <xdr:cNvPr id="25882" name="AutoShape 1" descr="Eine Matrixformel, die Konstanten verwendet">
          <a:extLst>
            <a:ext uri="{FF2B5EF4-FFF2-40B4-BE49-F238E27FC236}">
              <a16:creationId xmlns:a16="http://schemas.microsoft.com/office/drawing/2014/main" id="{8862ED27-1231-71B0-939E-3D15661DAE8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622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3" name="AutoShape 1" descr="Eine Matrixformel, die Konstanten verwendet">
          <a:extLst>
            <a:ext uri="{FF2B5EF4-FFF2-40B4-BE49-F238E27FC236}">
              <a16:creationId xmlns:a16="http://schemas.microsoft.com/office/drawing/2014/main" id="{4B69E337-6A3D-C8B6-48BE-610B1044D1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4" name="AutoShape 1" descr="Eine Matrixformel, die Konstanten verwendet">
          <a:extLst>
            <a:ext uri="{FF2B5EF4-FFF2-40B4-BE49-F238E27FC236}">
              <a16:creationId xmlns:a16="http://schemas.microsoft.com/office/drawing/2014/main" id="{37D89F71-667A-B391-4C74-01917ACE09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5" name="AutoShape 1" descr="Eine Matrixformel, die Konstanten verwendet">
          <a:extLst>
            <a:ext uri="{FF2B5EF4-FFF2-40B4-BE49-F238E27FC236}">
              <a16:creationId xmlns:a16="http://schemas.microsoft.com/office/drawing/2014/main" id="{2414C5EF-34B4-9166-66CD-6EC898828E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6" name="AutoShape 1" descr="Eine Matrixformel, die Konstanten verwendet">
          <a:extLst>
            <a:ext uri="{FF2B5EF4-FFF2-40B4-BE49-F238E27FC236}">
              <a16:creationId xmlns:a16="http://schemas.microsoft.com/office/drawing/2014/main" id="{DE391883-3D7F-D4BF-44C6-45F0AE7E9F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7" name="AutoShape 1" descr="Eine Matrixformel, die Konstanten verwendet">
          <a:extLst>
            <a:ext uri="{FF2B5EF4-FFF2-40B4-BE49-F238E27FC236}">
              <a16:creationId xmlns:a16="http://schemas.microsoft.com/office/drawing/2014/main" id="{0784EB04-260B-3EF6-7379-A92F4B0CE0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314325</xdr:colOff>
      <xdr:row>124</xdr:row>
      <xdr:rowOff>133350</xdr:rowOff>
    </xdr:to>
    <xdr:sp macro="" textlink="">
      <xdr:nvSpPr>
        <xdr:cNvPr id="25888" name="AutoShape 1" descr="Eine Matrixformel, die Konstanten verwendet">
          <a:extLst>
            <a:ext uri="{FF2B5EF4-FFF2-40B4-BE49-F238E27FC236}">
              <a16:creationId xmlns:a16="http://schemas.microsoft.com/office/drawing/2014/main" id="{11FFA089-C562-06AD-D7E7-8ABED1C84BD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231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89" name="AutoShape 1" descr="Eine Matrixformel, die Konstanten verwendet">
          <a:extLst>
            <a:ext uri="{FF2B5EF4-FFF2-40B4-BE49-F238E27FC236}">
              <a16:creationId xmlns:a16="http://schemas.microsoft.com/office/drawing/2014/main" id="{5B2B281F-AEE9-E73A-6FB9-34773D24F2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90" name="AutoShape 1" descr="Eine Matrixformel, die Konstanten verwendet">
          <a:extLst>
            <a:ext uri="{FF2B5EF4-FFF2-40B4-BE49-F238E27FC236}">
              <a16:creationId xmlns:a16="http://schemas.microsoft.com/office/drawing/2014/main" id="{2109BDE3-676A-866D-1781-59D8115F6B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91" name="AutoShape 1" descr="Eine Matrixformel, die Konstanten verwendet">
          <a:extLst>
            <a:ext uri="{FF2B5EF4-FFF2-40B4-BE49-F238E27FC236}">
              <a16:creationId xmlns:a16="http://schemas.microsoft.com/office/drawing/2014/main" id="{525BD0DC-2B98-70C3-F1C4-0F5ABA1EC6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92" name="AutoShape 1" descr="Eine Matrixformel, die Konstanten verwendet">
          <a:extLst>
            <a:ext uri="{FF2B5EF4-FFF2-40B4-BE49-F238E27FC236}">
              <a16:creationId xmlns:a16="http://schemas.microsoft.com/office/drawing/2014/main" id="{2DBEC423-2ED2-CAB9-3B6F-C10EB20C76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93" name="AutoShape 1" descr="Eine Matrixformel, die Konstanten verwendet">
          <a:extLst>
            <a:ext uri="{FF2B5EF4-FFF2-40B4-BE49-F238E27FC236}">
              <a16:creationId xmlns:a16="http://schemas.microsoft.com/office/drawing/2014/main" id="{2B3869F9-0DB6-BDC5-F883-D186F19FA1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314325</xdr:colOff>
      <xdr:row>230</xdr:row>
      <xdr:rowOff>133350</xdr:rowOff>
    </xdr:to>
    <xdr:sp macro="" textlink="">
      <xdr:nvSpPr>
        <xdr:cNvPr id="25894" name="AutoShape 1" descr="Eine Matrixformel, die Konstanten verwendet">
          <a:extLst>
            <a:ext uri="{FF2B5EF4-FFF2-40B4-BE49-F238E27FC236}">
              <a16:creationId xmlns:a16="http://schemas.microsoft.com/office/drawing/2014/main" id="{EADA1DF0-7F87-F406-04F8-9C79806D4E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395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895" name="AutoShape 1" descr="Eine Matrixformel, die Konstanten verwendet">
          <a:extLst>
            <a:ext uri="{FF2B5EF4-FFF2-40B4-BE49-F238E27FC236}">
              <a16:creationId xmlns:a16="http://schemas.microsoft.com/office/drawing/2014/main" id="{DFB6A0FD-7D8A-F2C1-A963-AF411A534B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896" name="AutoShape 1" descr="Eine Matrixformel, die Konstanten verwendet">
          <a:extLst>
            <a:ext uri="{FF2B5EF4-FFF2-40B4-BE49-F238E27FC236}">
              <a16:creationId xmlns:a16="http://schemas.microsoft.com/office/drawing/2014/main" id="{D72CA345-D304-B245-3078-903D2CB3EE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897" name="AutoShape 1" descr="Eine Matrixformel, die Konstanten verwendet">
          <a:extLst>
            <a:ext uri="{FF2B5EF4-FFF2-40B4-BE49-F238E27FC236}">
              <a16:creationId xmlns:a16="http://schemas.microsoft.com/office/drawing/2014/main" id="{C86C1A54-6F19-74E0-C935-433133F1F5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898" name="AutoShape 1" descr="Eine Matrixformel, die Konstanten verwendet">
          <a:extLst>
            <a:ext uri="{FF2B5EF4-FFF2-40B4-BE49-F238E27FC236}">
              <a16:creationId xmlns:a16="http://schemas.microsoft.com/office/drawing/2014/main" id="{FFED9CFC-E6AA-8D57-8FF3-E5D47E46A3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899" name="AutoShape 1" descr="Eine Matrixformel, die Konstanten verwendet">
          <a:extLst>
            <a:ext uri="{FF2B5EF4-FFF2-40B4-BE49-F238E27FC236}">
              <a16:creationId xmlns:a16="http://schemas.microsoft.com/office/drawing/2014/main" id="{F3D50CD4-5C3F-8C65-19EB-992C194AF2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314325</xdr:colOff>
      <xdr:row>45</xdr:row>
      <xdr:rowOff>133350</xdr:rowOff>
    </xdr:to>
    <xdr:sp macro="" textlink="">
      <xdr:nvSpPr>
        <xdr:cNvPr id="25900" name="AutoShape 1" descr="Eine Matrixformel, die Konstanten verwendet">
          <a:extLst>
            <a:ext uri="{FF2B5EF4-FFF2-40B4-BE49-F238E27FC236}">
              <a16:creationId xmlns:a16="http://schemas.microsoft.com/office/drawing/2014/main" id="{BC635F79-C58E-FCCF-E901-0024592EDC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43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1" name="AutoShape 1" descr="Eine Matrixformel, die Konstanten verwendet">
          <a:extLst>
            <a:ext uri="{FF2B5EF4-FFF2-40B4-BE49-F238E27FC236}">
              <a16:creationId xmlns:a16="http://schemas.microsoft.com/office/drawing/2014/main" id="{963B0143-F54B-4B91-9443-FCF9CEB586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2" name="AutoShape 1" descr="Eine Matrixformel, die Konstanten verwendet">
          <a:extLst>
            <a:ext uri="{FF2B5EF4-FFF2-40B4-BE49-F238E27FC236}">
              <a16:creationId xmlns:a16="http://schemas.microsoft.com/office/drawing/2014/main" id="{D342A997-E489-B4DD-DD07-CDE279FC5D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3" name="AutoShape 1" descr="Eine Matrixformel, die Konstanten verwendet">
          <a:extLst>
            <a:ext uri="{FF2B5EF4-FFF2-40B4-BE49-F238E27FC236}">
              <a16:creationId xmlns:a16="http://schemas.microsoft.com/office/drawing/2014/main" id="{126FAEF2-EA25-9B5D-F1F1-A6D764F4D0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4" name="AutoShape 1" descr="Eine Matrixformel, die Konstanten verwendet">
          <a:extLst>
            <a:ext uri="{FF2B5EF4-FFF2-40B4-BE49-F238E27FC236}">
              <a16:creationId xmlns:a16="http://schemas.microsoft.com/office/drawing/2014/main" id="{A86E8F9D-2E53-F916-60C6-3E1D0D4F4B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5" name="AutoShape 1" descr="Eine Matrixformel, die Konstanten verwendet">
          <a:extLst>
            <a:ext uri="{FF2B5EF4-FFF2-40B4-BE49-F238E27FC236}">
              <a16:creationId xmlns:a16="http://schemas.microsoft.com/office/drawing/2014/main" id="{E8602C62-EE84-063F-5489-2E20C97F20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314325</xdr:colOff>
      <xdr:row>392</xdr:row>
      <xdr:rowOff>133350</xdr:rowOff>
    </xdr:to>
    <xdr:sp macro="" textlink="">
      <xdr:nvSpPr>
        <xdr:cNvPr id="25906" name="AutoShape 1" descr="Eine Matrixformel, die Konstanten verwendet">
          <a:extLst>
            <a:ext uri="{FF2B5EF4-FFF2-40B4-BE49-F238E27FC236}">
              <a16:creationId xmlns:a16="http://schemas.microsoft.com/office/drawing/2014/main" id="{D23F8772-38E4-8DF9-8E21-B4963C8E12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62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07" name="AutoShape 1" descr="Eine Matrixformel, die Konstanten verwendet">
          <a:extLst>
            <a:ext uri="{FF2B5EF4-FFF2-40B4-BE49-F238E27FC236}">
              <a16:creationId xmlns:a16="http://schemas.microsoft.com/office/drawing/2014/main" id="{1D36535E-524C-C421-56A5-34790122B7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08" name="AutoShape 1" descr="Eine Matrixformel, die Konstanten verwendet">
          <a:extLst>
            <a:ext uri="{FF2B5EF4-FFF2-40B4-BE49-F238E27FC236}">
              <a16:creationId xmlns:a16="http://schemas.microsoft.com/office/drawing/2014/main" id="{315E097E-637C-5D24-1CD5-D98E9E9267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09" name="AutoShape 1" descr="Eine Matrixformel, die Konstanten verwendet">
          <a:extLst>
            <a:ext uri="{FF2B5EF4-FFF2-40B4-BE49-F238E27FC236}">
              <a16:creationId xmlns:a16="http://schemas.microsoft.com/office/drawing/2014/main" id="{5CE81004-5254-4DDF-F04F-08CC2F7279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10" name="AutoShape 1" descr="Eine Matrixformel, die Konstanten verwendet">
          <a:extLst>
            <a:ext uri="{FF2B5EF4-FFF2-40B4-BE49-F238E27FC236}">
              <a16:creationId xmlns:a16="http://schemas.microsoft.com/office/drawing/2014/main" id="{6EF2ED35-8DE4-BA0B-F013-C0076D6451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11" name="AutoShape 1" descr="Eine Matrixformel, die Konstanten verwendet">
          <a:extLst>
            <a:ext uri="{FF2B5EF4-FFF2-40B4-BE49-F238E27FC236}">
              <a16:creationId xmlns:a16="http://schemas.microsoft.com/office/drawing/2014/main" id="{9759C803-DDE1-126D-1B0F-9C01C4EDB7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213</xdr:row>
      <xdr:rowOff>0</xdr:rowOff>
    </xdr:from>
    <xdr:to>
      <xdr:col>11</xdr:col>
      <xdr:colOff>314325</xdr:colOff>
      <xdr:row>214</xdr:row>
      <xdr:rowOff>133350</xdr:rowOff>
    </xdr:to>
    <xdr:sp macro="" textlink="">
      <xdr:nvSpPr>
        <xdr:cNvPr id="25912" name="AutoShape 1" descr="Eine Matrixformel, die Konstanten verwendet">
          <a:extLst>
            <a:ext uri="{FF2B5EF4-FFF2-40B4-BE49-F238E27FC236}">
              <a16:creationId xmlns:a16="http://schemas.microsoft.com/office/drawing/2014/main" id="{0C52068D-468D-A397-6351-0F3C9767B7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804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3" name="AutoShape 1" descr="Eine Matrixformel, die Konstanten verwendet">
          <a:extLst>
            <a:ext uri="{FF2B5EF4-FFF2-40B4-BE49-F238E27FC236}">
              <a16:creationId xmlns:a16="http://schemas.microsoft.com/office/drawing/2014/main" id="{3CC5E1EB-6B96-7D28-86C2-8232D84378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4" name="AutoShape 1" descr="Eine Matrixformel, die Konstanten verwendet">
          <a:extLst>
            <a:ext uri="{FF2B5EF4-FFF2-40B4-BE49-F238E27FC236}">
              <a16:creationId xmlns:a16="http://schemas.microsoft.com/office/drawing/2014/main" id="{927358F8-9700-EA27-637A-B41FAD6C8B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5" name="AutoShape 1" descr="Eine Matrixformel, die Konstanten verwendet">
          <a:extLst>
            <a:ext uri="{FF2B5EF4-FFF2-40B4-BE49-F238E27FC236}">
              <a16:creationId xmlns:a16="http://schemas.microsoft.com/office/drawing/2014/main" id="{A7BF1917-828C-E4E8-50B0-DDAD780382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6" name="AutoShape 1" descr="Eine Matrixformel, die Konstanten verwendet">
          <a:extLst>
            <a:ext uri="{FF2B5EF4-FFF2-40B4-BE49-F238E27FC236}">
              <a16:creationId xmlns:a16="http://schemas.microsoft.com/office/drawing/2014/main" id="{61234EC7-F396-E16B-1CE2-6094891DE9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7" name="AutoShape 1" descr="Eine Matrixformel, die Konstanten verwendet">
          <a:extLst>
            <a:ext uri="{FF2B5EF4-FFF2-40B4-BE49-F238E27FC236}">
              <a16:creationId xmlns:a16="http://schemas.microsoft.com/office/drawing/2014/main" id="{5A39DD67-10EE-0FEF-1A52-03850623C9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306</xdr:row>
      <xdr:rowOff>0</xdr:rowOff>
    </xdr:from>
    <xdr:to>
      <xdr:col>11</xdr:col>
      <xdr:colOff>314325</xdr:colOff>
      <xdr:row>307</xdr:row>
      <xdr:rowOff>133350</xdr:rowOff>
    </xdr:to>
    <xdr:sp macro="" textlink="">
      <xdr:nvSpPr>
        <xdr:cNvPr id="25918" name="AutoShape 1" descr="Eine Matrixformel, die Konstanten verwendet">
          <a:extLst>
            <a:ext uri="{FF2B5EF4-FFF2-40B4-BE49-F238E27FC236}">
              <a16:creationId xmlns:a16="http://schemas.microsoft.com/office/drawing/2014/main" id="{48E3B043-179C-77B4-793E-475C89E513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863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19" name="AutoShape 1" descr="Eine Matrixformel, die Konstanten verwendet">
          <a:extLst>
            <a:ext uri="{FF2B5EF4-FFF2-40B4-BE49-F238E27FC236}">
              <a16:creationId xmlns:a16="http://schemas.microsoft.com/office/drawing/2014/main" id="{88B2A953-9E70-0D73-4ECC-3CC588BDE6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20" name="AutoShape 1" descr="Eine Matrixformel, die Konstanten verwendet">
          <a:extLst>
            <a:ext uri="{FF2B5EF4-FFF2-40B4-BE49-F238E27FC236}">
              <a16:creationId xmlns:a16="http://schemas.microsoft.com/office/drawing/2014/main" id="{D8CB7699-F253-B004-D977-14FB1BB104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21" name="AutoShape 1" descr="Eine Matrixformel, die Konstanten verwendet">
          <a:extLst>
            <a:ext uri="{FF2B5EF4-FFF2-40B4-BE49-F238E27FC236}">
              <a16:creationId xmlns:a16="http://schemas.microsoft.com/office/drawing/2014/main" id="{C0B54E2A-37A3-4807-07D7-A7B55FB24A3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22" name="AutoShape 1" descr="Eine Matrixformel, die Konstanten verwendet">
          <a:extLst>
            <a:ext uri="{FF2B5EF4-FFF2-40B4-BE49-F238E27FC236}">
              <a16:creationId xmlns:a16="http://schemas.microsoft.com/office/drawing/2014/main" id="{B0E5FC03-6525-8627-C227-D7DD7331E0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23" name="AutoShape 1" descr="Eine Matrixformel, die Konstanten verwendet">
          <a:extLst>
            <a:ext uri="{FF2B5EF4-FFF2-40B4-BE49-F238E27FC236}">
              <a16:creationId xmlns:a16="http://schemas.microsoft.com/office/drawing/2014/main" id="{D1E5C89D-3D72-B67C-2E10-1E04B4485D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314325</xdr:colOff>
      <xdr:row>350</xdr:row>
      <xdr:rowOff>133350</xdr:rowOff>
    </xdr:to>
    <xdr:sp macro="" textlink="">
      <xdr:nvSpPr>
        <xdr:cNvPr id="25924" name="AutoShape 1" descr="Eine Matrixformel, die Konstanten verwendet">
          <a:extLst>
            <a:ext uri="{FF2B5EF4-FFF2-40B4-BE49-F238E27FC236}">
              <a16:creationId xmlns:a16="http://schemas.microsoft.com/office/drawing/2014/main" id="{8F0AE456-7AF8-6997-91C8-62AEAFC77B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826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25" name="AutoShape 1" descr="Eine Matrixformel, die Konstanten verwendet">
          <a:extLst>
            <a:ext uri="{FF2B5EF4-FFF2-40B4-BE49-F238E27FC236}">
              <a16:creationId xmlns:a16="http://schemas.microsoft.com/office/drawing/2014/main" id="{3A098956-BEA5-B9DD-EF02-014E9D81CD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26" name="AutoShape 1" descr="Eine Matrixformel, die Konstanten verwendet">
          <a:extLst>
            <a:ext uri="{FF2B5EF4-FFF2-40B4-BE49-F238E27FC236}">
              <a16:creationId xmlns:a16="http://schemas.microsoft.com/office/drawing/2014/main" id="{D22B14A7-D41B-9CBB-E2D7-05460B80C5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27" name="AutoShape 1" descr="Eine Matrixformel, die Konstanten verwendet">
          <a:extLst>
            <a:ext uri="{FF2B5EF4-FFF2-40B4-BE49-F238E27FC236}">
              <a16:creationId xmlns:a16="http://schemas.microsoft.com/office/drawing/2014/main" id="{F4726801-6426-B53C-856D-126E3FC0E8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28" name="AutoShape 1" descr="Eine Matrixformel, die Konstanten verwendet">
          <a:extLst>
            <a:ext uri="{FF2B5EF4-FFF2-40B4-BE49-F238E27FC236}">
              <a16:creationId xmlns:a16="http://schemas.microsoft.com/office/drawing/2014/main" id="{0DA5F611-76F5-8A23-9600-C8704D50D5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29" name="AutoShape 1" descr="Eine Matrixformel, die Konstanten verwendet">
          <a:extLst>
            <a:ext uri="{FF2B5EF4-FFF2-40B4-BE49-F238E27FC236}">
              <a16:creationId xmlns:a16="http://schemas.microsoft.com/office/drawing/2014/main" id="{CF725D19-9159-B26D-3E34-D8B3782F3E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314</xdr:row>
      <xdr:rowOff>0</xdr:rowOff>
    </xdr:from>
    <xdr:to>
      <xdr:col>11</xdr:col>
      <xdr:colOff>314325</xdr:colOff>
      <xdr:row>315</xdr:row>
      <xdr:rowOff>133350</xdr:rowOff>
    </xdr:to>
    <xdr:sp macro="" textlink="">
      <xdr:nvSpPr>
        <xdr:cNvPr id="25930" name="AutoShape 1" descr="Eine Matrixformel, die Konstanten verwendet">
          <a:extLst>
            <a:ext uri="{FF2B5EF4-FFF2-40B4-BE49-F238E27FC236}">
              <a16:creationId xmlns:a16="http://schemas.microsoft.com/office/drawing/2014/main" id="{6448A36B-64E8-4A9B-01B1-821AE2E2B2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158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1" name="AutoShape 1" descr="Eine Matrixformel, die Konstanten verwendet">
          <a:extLst>
            <a:ext uri="{FF2B5EF4-FFF2-40B4-BE49-F238E27FC236}">
              <a16:creationId xmlns:a16="http://schemas.microsoft.com/office/drawing/2014/main" id="{ED63DCED-5A3E-326C-F95A-1424F78908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2" name="AutoShape 1" descr="Eine Matrixformel, die Konstanten verwendet">
          <a:extLst>
            <a:ext uri="{FF2B5EF4-FFF2-40B4-BE49-F238E27FC236}">
              <a16:creationId xmlns:a16="http://schemas.microsoft.com/office/drawing/2014/main" id="{9EB5CEA7-DB43-0DFA-EFDF-75369CAE0C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3" name="AutoShape 1" descr="Eine Matrixformel, die Konstanten verwendet">
          <a:extLst>
            <a:ext uri="{FF2B5EF4-FFF2-40B4-BE49-F238E27FC236}">
              <a16:creationId xmlns:a16="http://schemas.microsoft.com/office/drawing/2014/main" id="{D81EFB63-F03F-0028-F3C0-07ADEBEFD7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4" name="AutoShape 1" descr="Eine Matrixformel, die Konstanten verwendet">
          <a:extLst>
            <a:ext uri="{FF2B5EF4-FFF2-40B4-BE49-F238E27FC236}">
              <a16:creationId xmlns:a16="http://schemas.microsoft.com/office/drawing/2014/main" id="{C1829991-F702-9CBD-B6AE-46C80A8294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5" name="AutoShape 1" descr="Eine Matrixformel, die Konstanten verwendet">
          <a:extLst>
            <a:ext uri="{FF2B5EF4-FFF2-40B4-BE49-F238E27FC236}">
              <a16:creationId xmlns:a16="http://schemas.microsoft.com/office/drawing/2014/main" id="{76419353-0FE0-BAB8-1FE8-12F54D205CB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11</xdr:col>
      <xdr:colOff>314325</xdr:colOff>
      <xdr:row>93</xdr:row>
      <xdr:rowOff>133350</xdr:rowOff>
    </xdr:to>
    <xdr:sp macro="" textlink="">
      <xdr:nvSpPr>
        <xdr:cNvPr id="25936" name="AutoShape 1" descr="Eine Matrixformel, die Konstanten verwendet">
          <a:extLst>
            <a:ext uri="{FF2B5EF4-FFF2-40B4-BE49-F238E27FC236}">
              <a16:creationId xmlns:a16="http://schemas.microsoft.com/office/drawing/2014/main" id="{3CC86DE4-DFFE-2FE7-F104-D4FB32EB73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211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37" name="AutoShape 1" descr="Eine Matrixformel, die Konstanten verwendet">
          <a:extLst>
            <a:ext uri="{FF2B5EF4-FFF2-40B4-BE49-F238E27FC236}">
              <a16:creationId xmlns:a16="http://schemas.microsoft.com/office/drawing/2014/main" id="{9543FAEA-0BF7-F903-67A7-783254D8E4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38" name="AutoShape 1" descr="Eine Matrixformel, die Konstanten verwendet">
          <a:extLst>
            <a:ext uri="{FF2B5EF4-FFF2-40B4-BE49-F238E27FC236}">
              <a16:creationId xmlns:a16="http://schemas.microsoft.com/office/drawing/2014/main" id="{DA30B3A7-B12E-91D6-FE16-EC17EB0A53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39" name="AutoShape 1" descr="Eine Matrixformel, die Konstanten verwendet">
          <a:extLst>
            <a:ext uri="{FF2B5EF4-FFF2-40B4-BE49-F238E27FC236}">
              <a16:creationId xmlns:a16="http://schemas.microsoft.com/office/drawing/2014/main" id="{E2836185-11D3-27E2-7BDA-D3A00202AE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40" name="AutoShape 1" descr="Eine Matrixformel, die Konstanten verwendet">
          <a:extLst>
            <a:ext uri="{FF2B5EF4-FFF2-40B4-BE49-F238E27FC236}">
              <a16:creationId xmlns:a16="http://schemas.microsoft.com/office/drawing/2014/main" id="{AE2FD8D3-596E-591A-5969-037918D5F5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41" name="AutoShape 1" descr="Eine Matrixformel, die Konstanten verwendet">
          <a:extLst>
            <a:ext uri="{FF2B5EF4-FFF2-40B4-BE49-F238E27FC236}">
              <a16:creationId xmlns:a16="http://schemas.microsoft.com/office/drawing/2014/main" id="{B9A33D2C-552C-63FB-5A67-0A8A3BABA8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314325</xdr:colOff>
      <xdr:row>77</xdr:row>
      <xdr:rowOff>133350</xdr:rowOff>
    </xdr:to>
    <xdr:sp macro="" textlink="">
      <xdr:nvSpPr>
        <xdr:cNvPr id="25942" name="AutoShape 1" descr="Eine Matrixformel, die Konstanten verwendet">
          <a:extLst>
            <a:ext uri="{FF2B5EF4-FFF2-40B4-BE49-F238E27FC236}">
              <a16:creationId xmlns:a16="http://schemas.microsoft.com/office/drawing/2014/main" id="{7AE800C5-A07F-6617-5741-90901DB107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620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3" name="AutoShape 1" descr="Eine Matrixformel, die Konstanten verwendet">
          <a:extLst>
            <a:ext uri="{FF2B5EF4-FFF2-40B4-BE49-F238E27FC236}">
              <a16:creationId xmlns:a16="http://schemas.microsoft.com/office/drawing/2014/main" id="{36201960-B1AA-DB6D-9633-C7FB86E4AB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4" name="AutoShape 1" descr="Eine Matrixformel, die Konstanten verwendet">
          <a:extLst>
            <a:ext uri="{FF2B5EF4-FFF2-40B4-BE49-F238E27FC236}">
              <a16:creationId xmlns:a16="http://schemas.microsoft.com/office/drawing/2014/main" id="{3DA7C5C2-6663-26EE-0FF0-0FCAFEA5C0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5" name="AutoShape 1" descr="Eine Matrixformel, die Konstanten verwendet">
          <a:extLst>
            <a:ext uri="{FF2B5EF4-FFF2-40B4-BE49-F238E27FC236}">
              <a16:creationId xmlns:a16="http://schemas.microsoft.com/office/drawing/2014/main" id="{D29EA850-93B8-D2EC-608B-EE1B8CEA18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6" name="AutoShape 1" descr="Eine Matrixformel, die Konstanten verwendet">
          <a:extLst>
            <a:ext uri="{FF2B5EF4-FFF2-40B4-BE49-F238E27FC236}">
              <a16:creationId xmlns:a16="http://schemas.microsoft.com/office/drawing/2014/main" id="{A660650B-4883-29D9-C9EF-D844388211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7" name="AutoShape 1" descr="Eine Matrixformel, die Konstanten verwendet">
          <a:extLst>
            <a:ext uri="{FF2B5EF4-FFF2-40B4-BE49-F238E27FC236}">
              <a16:creationId xmlns:a16="http://schemas.microsoft.com/office/drawing/2014/main" id="{2770F0CA-709F-7A8E-7D39-AD35298F1A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206</xdr:row>
      <xdr:rowOff>0</xdr:rowOff>
    </xdr:from>
    <xdr:to>
      <xdr:col>11</xdr:col>
      <xdr:colOff>314325</xdr:colOff>
      <xdr:row>207</xdr:row>
      <xdr:rowOff>133350</xdr:rowOff>
    </xdr:to>
    <xdr:sp macro="" textlink="">
      <xdr:nvSpPr>
        <xdr:cNvPr id="25948" name="AutoShape 1" descr="Eine Matrixformel, die Konstanten verwendet">
          <a:extLst>
            <a:ext uri="{FF2B5EF4-FFF2-40B4-BE49-F238E27FC236}">
              <a16:creationId xmlns:a16="http://schemas.microsoft.com/office/drawing/2014/main" id="{15BB22BC-4675-C67F-A039-7A5C212F71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670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49" name="AutoShape 1" descr="Eine Matrixformel, die Konstanten verwendet">
          <a:extLst>
            <a:ext uri="{FF2B5EF4-FFF2-40B4-BE49-F238E27FC236}">
              <a16:creationId xmlns:a16="http://schemas.microsoft.com/office/drawing/2014/main" id="{E8A9B470-29BE-517F-1216-EDDDA0F8A9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50" name="AutoShape 1" descr="Eine Matrixformel, die Konstanten verwendet">
          <a:extLst>
            <a:ext uri="{FF2B5EF4-FFF2-40B4-BE49-F238E27FC236}">
              <a16:creationId xmlns:a16="http://schemas.microsoft.com/office/drawing/2014/main" id="{C75892F7-2F10-C761-194A-A36CF75E19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51" name="AutoShape 1" descr="Eine Matrixformel, die Konstanten verwendet">
          <a:extLst>
            <a:ext uri="{FF2B5EF4-FFF2-40B4-BE49-F238E27FC236}">
              <a16:creationId xmlns:a16="http://schemas.microsoft.com/office/drawing/2014/main" id="{5CE16114-A3F4-BFB8-74AD-8D0ABF6B34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52" name="AutoShape 1" descr="Eine Matrixformel, die Konstanten verwendet">
          <a:extLst>
            <a:ext uri="{FF2B5EF4-FFF2-40B4-BE49-F238E27FC236}">
              <a16:creationId xmlns:a16="http://schemas.microsoft.com/office/drawing/2014/main" id="{26F4E90F-26C4-8368-A47C-939A1EF6E0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53" name="AutoShape 1" descr="Eine Matrixformel, die Konstanten verwendet">
          <a:extLst>
            <a:ext uri="{FF2B5EF4-FFF2-40B4-BE49-F238E27FC236}">
              <a16:creationId xmlns:a16="http://schemas.microsoft.com/office/drawing/2014/main" id="{33C6935A-FAFA-93CD-1F28-DE5B909F3C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410</xdr:row>
      <xdr:rowOff>0</xdr:rowOff>
    </xdr:from>
    <xdr:to>
      <xdr:col>11</xdr:col>
      <xdr:colOff>314325</xdr:colOff>
      <xdr:row>411</xdr:row>
      <xdr:rowOff>133350</xdr:rowOff>
    </xdr:to>
    <xdr:sp macro="" textlink="">
      <xdr:nvSpPr>
        <xdr:cNvPr id="25954" name="AutoShape 1" descr="Eine Matrixformel, die Konstanten verwendet">
          <a:extLst>
            <a:ext uri="{FF2B5EF4-FFF2-40B4-BE49-F238E27FC236}">
              <a16:creationId xmlns:a16="http://schemas.microsoft.com/office/drawing/2014/main" id="{5588693E-EB17-592B-8F7D-4B3533E0A5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70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55" name="AutoShape 1" descr="Eine Matrixformel, die Konstanten verwendet">
          <a:extLst>
            <a:ext uri="{FF2B5EF4-FFF2-40B4-BE49-F238E27FC236}">
              <a16:creationId xmlns:a16="http://schemas.microsoft.com/office/drawing/2014/main" id="{EB969F7C-73C5-45F7-17AF-CF1BE6AC40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56" name="AutoShape 1" descr="Eine Matrixformel, die Konstanten verwendet">
          <a:extLst>
            <a:ext uri="{FF2B5EF4-FFF2-40B4-BE49-F238E27FC236}">
              <a16:creationId xmlns:a16="http://schemas.microsoft.com/office/drawing/2014/main" id="{96BB0709-283B-DF29-C043-B9F868B9AE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57" name="AutoShape 1" descr="Eine Matrixformel, die Konstanten verwendet">
          <a:extLst>
            <a:ext uri="{FF2B5EF4-FFF2-40B4-BE49-F238E27FC236}">
              <a16:creationId xmlns:a16="http://schemas.microsoft.com/office/drawing/2014/main" id="{552492F8-4688-D24A-8876-29A8135E28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58" name="AutoShape 1" descr="Eine Matrixformel, die Konstanten verwendet">
          <a:extLst>
            <a:ext uri="{FF2B5EF4-FFF2-40B4-BE49-F238E27FC236}">
              <a16:creationId xmlns:a16="http://schemas.microsoft.com/office/drawing/2014/main" id="{EDD73C22-3D1D-DF45-CC4F-F0F4721C17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59" name="AutoShape 1" descr="Eine Matrixformel, die Konstanten verwendet">
          <a:extLst>
            <a:ext uri="{FF2B5EF4-FFF2-40B4-BE49-F238E27FC236}">
              <a16:creationId xmlns:a16="http://schemas.microsoft.com/office/drawing/2014/main" id="{7516AC11-673A-E788-B37C-7C92F3DB4E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407</xdr:row>
      <xdr:rowOff>0</xdr:rowOff>
    </xdr:from>
    <xdr:to>
      <xdr:col>11</xdr:col>
      <xdr:colOff>314325</xdr:colOff>
      <xdr:row>408</xdr:row>
      <xdr:rowOff>133350</xdr:rowOff>
    </xdr:to>
    <xdr:sp macro="" textlink="">
      <xdr:nvSpPr>
        <xdr:cNvPr id="25960" name="AutoShape 1" descr="Eine Matrixformel, die Konstanten verwendet">
          <a:extLst>
            <a:ext uri="{FF2B5EF4-FFF2-40B4-BE49-F238E27FC236}">
              <a16:creationId xmlns:a16="http://schemas.microsoft.com/office/drawing/2014/main" id="{374F7780-3E6F-F46C-A1F7-70D7BFFDC4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17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1" name="AutoShape 1" descr="Eine Matrixformel, die Konstanten verwendet">
          <a:extLst>
            <a:ext uri="{FF2B5EF4-FFF2-40B4-BE49-F238E27FC236}">
              <a16:creationId xmlns:a16="http://schemas.microsoft.com/office/drawing/2014/main" id="{7A2959E6-5BED-6FB3-7CD1-E230786910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2" name="AutoShape 1" descr="Eine Matrixformel, die Konstanten verwendet">
          <a:extLst>
            <a:ext uri="{FF2B5EF4-FFF2-40B4-BE49-F238E27FC236}">
              <a16:creationId xmlns:a16="http://schemas.microsoft.com/office/drawing/2014/main" id="{14799448-758B-2CFE-56AA-486EF367B6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3" name="AutoShape 1" descr="Eine Matrixformel, die Konstanten verwendet">
          <a:extLst>
            <a:ext uri="{FF2B5EF4-FFF2-40B4-BE49-F238E27FC236}">
              <a16:creationId xmlns:a16="http://schemas.microsoft.com/office/drawing/2014/main" id="{B09C9F4D-1821-8AB6-4699-ABF488C9C6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4" name="AutoShape 1" descr="Eine Matrixformel, die Konstanten verwendet">
          <a:extLst>
            <a:ext uri="{FF2B5EF4-FFF2-40B4-BE49-F238E27FC236}">
              <a16:creationId xmlns:a16="http://schemas.microsoft.com/office/drawing/2014/main" id="{25A6DCB0-69E3-3441-67BE-45F89CE7BA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5" name="AutoShape 1" descr="Eine Matrixformel, die Konstanten verwendet">
          <a:extLst>
            <a:ext uri="{FF2B5EF4-FFF2-40B4-BE49-F238E27FC236}">
              <a16:creationId xmlns:a16="http://schemas.microsoft.com/office/drawing/2014/main" id="{9016290D-592E-301E-432B-8C1E606178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195</xdr:row>
      <xdr:rowOff>0</xdr:rowOff>
    </xdr:from>
    <xdr:to>
      <xdr:col>11</xdr:col>
      <xdr:colOff>314325</xdr:colOff>
      <xdr:row>196</xdr:row>
      <xdr:rowOff>133350</xdr:rowOff>
    </xdr:to>
    <xdr:sp macro="" textlink="">
      <xdr:nvSpPr>
        <xdr:cNvPr id="25966" name="AutoShape 1" descr="Eine Matrixformel, die Konstanten verwendet">
          <a:extLst>
            <a:ext uri="{FF2B5EF4-FFF2-40B4-BE49-F238E27FC236}">
              <a16:creationId xmlns:a16="http://schemas.microsoft.com/office/drawing/2014/main" id="{F54B0892-297B-5158-9078-48D98440C8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889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67" name="AutoShape 1" descr="Eine Matrixformel, die Konstanten verwendet">
          <a:extLst>
            <a:ext uri="{FF2B5EF4-FFF2-40B4-BE49-F238E27FC236}">
              <a16:creationId xmlns:a16="http://schemas.microsoft.com/office/drawing/2014/main" id="{A7207B67-2789-D3E6-076C-2B618DD9A5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68" name="AutoShape 1" descr="Eine Matrixformel, die Konstanten verwendet">
          <a:extLst>
            <a:ext uri="{FF2B5EF4-FFF2-40B4-BE49-F238E27FC236}">
              <a16:creationId xmlns:a16="http://schemas.microsoft.com/office/drawing/2014/main" id="{43874F66-6A0E-2181-AC4C-AF8B891B0C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69" name="AutoShape 1" descr="Eine Matrixformel, die Konstanten verwendet">
          <a:extLst>
            <a:ext uri="{FF2B5EF4-FFF2-40B4-BE49-F238E27FC236}">
              <a16:creationId xmlns:a16="http://schemas.microsoft.com/office/drawing/2014/main" id="{44BCACFB-2422-8970-1449-16F781E187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70" name="AutoShape 1" descr="Eine Matrixformel, die Konstanten verwendet">
          <a:extLst>
            <a:ext uri="{FF2B5EF4-FFF2-40B4-BE49-F238E27FC236}">
              <a16:creationId xmlns:a16="http://schemas.microsoft.com/office/drawing/2014/main" id="{630BAC68-A72A-2BFD-B293-9ECAD97F54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71" name="AutoShape 1" descr="Eine Matrixformel, die Konstanten verwendet">
          <a:extLst>
            <a:ext uri="{FF2B5EF4-FFF2-40B4-BE49-F238E27FC236}">
              <a16:creationId xmlns:a16="http://schemas.microsoft.com/office/drawing/2014/main" id="{1E72B19C-17D2-C71A-2B40-673CDA145C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314325</xdr:colOff>
      <xdr:row>57</xdr:row>
      <xdr:rowOff>133350</xdr:rowOff>
    </xdr:to>
    <xdr:sp macro="" textlink="">
      <xdr:nvSpPr>
        <xdr:cNvPr id="25972" name="AutoShape 1" descr="Eine Matrixformel, die Konstanten verwendet">
          <a:extLst>
            <a:ext uri="{FF2B5EF4-FFF2-40B4-BE49-F238E27FC236}">
              <a16:creationId xmlns:a16="http://schemas.microsoft.com/office/drawing/2014/main" id="{FFD8C0BF-5C78-2FFA-6F7B-29AA893B86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382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3" name="AutoShape 1" descr="Eine Matrixformel, die Konstanten verwendet">
          <a:extLst>
            <a:ext uri="{FF2B5EF4-FFF2-40B4-BE49-F238E27FC236}">
              <a16:creationId xmlns:a16="http://schemas.microsoft.com/office/drawing/2014/main" id="{F43A1069-AA15-0C1C-62C4-80D74CFBE8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4" name="AutoShape 1" descr="Eine Matrixformel, die Konstanten verwendet">
          <a:extLst>
            <a:ext uri="{FF2B5EF4-FFF2-40B4-BE49-F238E27FC236}">
              <a16:creationId xmlns:a16="http://schemas.microsoft.com/office/drawing/2014/main" id="{61AB8BB5-FF92-9D11-DBEA-954D9F310C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5" name="AutoShape 1" descr="Eine Matrixformel, die Konstanten verwendet">
          <a:extLst>
            <a:ext uri="{FF2B5EF4-FFF2-40B4-BE49-F238E27FC236}">
              <a16:creationId xmlns:a16="http://schemas.microsoft.com/office/drawing/2014/main" id="{A4D9FFC8-65F8-45A0-5578-8595E21420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6" name="AutoShape 1" descr="Eine Matrixformel, die Konstanten verwendet">
          <a:extLst>
            <a:ext uri="{FF2B5EF4-FFF2-40B4-BE49-F238E27FC236}">
              <a16:creationId xmlns:a16="http://schemas.microsoft.com/office/drawing/2014/main" id="{B86ED0AE-727B-8C8A-C59D-CC8142B32E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7" name="AutoShape 1" descr="Eine Matrixformel, die Konstanten verwendet">
          <a:extLst>
            <a:ext uri="{FF2B5EF4-FFF2-40B4-BE49-F238E27FC236}">
              <a16:creationId xmlns:a16="http://schemas.microsoft.com/office/drawing/2014/main" id="{A8F8B776-867E-02DF-3E94-383826E7596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314325</xdr:colOff>
      <xdr:row>70</xdr:row>
      <xdr:rowOff>133350</xdr:rowOff>
    </xdr:to>
    <xdr:sp macro="" textlink="">
      <xdr:nvSpPr>
        <xdr:cNvPr id="25978" name="AutoShape 1" descr="Eine Matrixformel, die Konstanten verwendet">
          <a:extLst>
            <a:ext uri="{FF2B5EF4-FFF2-40B4-BE49-F238E27FC236}">
              <a16:creationId xmlns:a16="http://schemas.microsoft.com/office/drawing/2014/main" id="{FB47050D-9965-CFF4-6759-D7CEE2A9AB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487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79" name="AutoShape 1" descr="Eine Matrixformel, die Konstanten verwendet">
          <a:extLst>
            <a:ext uri="{FF2B5EF4-FFF2-40B4-BE49-F238E27FC236}">
              <a16:creationId xmlns:a16="http://schemas.microsoft.com/office/drawing/2014/main" id="{A93C93AF-EFEE-1A8F-109A-0F3F29B28E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80" name="AutoShape 1" descr="Eine Matrixformel, die Konstanten verwendet">
          <a:extLst>
            <a:ext uri="{FF2B5EF4-FFF2-40B4-BE49-F238E27FC236}">
              <a16:creationId xmlns:a16="http://schemas.microsoft.com/office/drawing/2014/main" id="{8F355AC8-F6EA-91D1-16EC-C72BBAC7A0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81" name="AutoShape 1" descr="Eine Matrixformel, die Konstanten verwendet">
          <a:extLst>
            <a:ext uri="{FF2B5EF4-FFF2-40B4-BE49-F238E27FC236}">
              <a16:creationId xmlns:a16="http://schemas.microsoft.com/office/drawing/2014/main" id="{425C2290-A987-7B66-6495-FC289E3222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82" name="AutoShape 1" descr="Eine Matrixformel, die Konstanten verwendet">
          <a:extLst>
            <a:ext uri="{FF2B5EF4-FFF2-40B4-BE49-F238E27FC236}">
              <a16:creationId xmlns:a16="http://schemas.microsoft.com/office/drawing/2014/main" id="{D9823912-2E4E-E4D1-76F1-30E809243F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83" name="AutoShape 1" descr="Eine Matrixformel, die Konstanten verwendet">
          <a:extLst>
            <a:ext uri="{FF2B5EF4-FFF2-40B4-BE49-F238E27FC236}">
              <a16:creationId xmlns:a16="http://schemas.microsoft.com/office/drawing/2014/main" id="{EADE2448-7FE5-6035-E074-5BE10A924A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314325</xdr:colOff>
      <xdr:row>35</xdr:row>
      <xdr:rowOff>133350</xdr:rowOff>
    </xdr:to>
    <xdr:sp macro="" textlink="">
      <xdr:nvSpPr>
        <xdr:cNvPr id="25984" name="AutoShape 1" descr="Eine Matrixformel, die Konstanten verwendet">
          <a:extLst>
            <a:ext uri="{FF2B5EF4-FFF2-40B4-BE49-F238E27FC236}">
              <a16:creationId xmlns:a16="http://schemas.microsoft.com/office/drawing/2014/main" id="{84C9FB06-B67E-4DDC-4F5A-A8A84B7DB7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19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85" name="AutoShape 1" descr="Eine Matrixformel, die Konstanten verwendet">
          <a:extLst>
            <a:ext uri="{FF2B5EF4-FFF2-40B4-BE49-F238E27FC236}">
              <a16:creationId xmlns:a16="http://schemas.microsoft.com/office/drawing/2014/main" id="{4D38B3EC-D65F-894B-7DC5-EDF2A82150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86" name="AutoShape 1" descr="Eine Matrixformel, die Konstanten verwendet">
          <a:extLst>
            <a:ext uri="{FF2B5EF4-FFF2-40B4-BE49-F238E27FC236}">
              <a16:creationId xmlns:a16="http://schemas.microsoft.com/office/drawing/2014/main" id="{14B73647-BC5F-7A8E-184E-599D6489A8B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87" name="AutoShape 1" descr="Eine Matrixformel, die Konstanten verwendet">
          <a:extLst>
            <a:ext uri="{FF2B5EF4-FFF2-40B4-BE49-F238E27FC236}">
              <a16:creationId xmlns:a16="http://schemas.microsoft.com/office/drawing/2014/main" id="{48EA18FA-80B7-B6B4-6B02-237553C3E8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88" name="AutoShape 1" descr="Eine Matrixformel, die Konstanten verwendet">
          <a:extLst>
            <a:ext uri="{FF2B5EF4-FFF2-40B4-BE49-F238E27FC236}">
              <a16:creationId xmlns:a16="http://schemas.microsoft.com/office/drawing/2014/main" id="{A9D1D5CD-A591-BB34-B09D-52D50FE239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89" name="AutoShape 1" descr="Eine Matrixformel, die Konstanten verwendet">
          <a:extLst>
            <a:ext uri="{FF2B5EF4-FFF2-40B4-BE49-F238E27FC236}">
              <a16:creationId xmlns:a16="http://schemas.microsoft.com/office/drawing/2014/main" id="{12EB49BD-57FB-BB0B-02AF-861839F749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314325</xdr:colOff>
      <xdr:row>73</xdr:row>
      <xdr:rowOff>133350</xdr:rowOff>
    </xdr:to>
    <xdr:sp macro="" textlink="">
      <xdr:nvSpPr>
        <xdr:cNvPr id="25990" name="AutoShape 1" descr="Eine Matrixformel, die Konstanten verwendet">
          <a:extLst>
            <a:ext uri="{FF2B5EF4-FFF2-40B4-BE49-F238E27FC236}">
              <a16:creationId xmlns:a16="http://schemas.microsoft.com/office/drawing/2014/main" id="{648261D6-31BC-C18A-595D-0394A6FDCD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972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1" name="AutoShape 1" descr="Eine Matrixformel, die Konstanten verwendet">
          <a:extLst>
            <a:ext uri="{FF2B5EF4-FFF2-40B4-BE49-F238E27FC236}">
              <a16:creationId xmlns:a16="http://schemas.microsoft.com/office/drawing/2014/main" id="{4AB94295-E5D9-1635-3AB3-8EB9A9F3BB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2" name="AutoShape 1" descr="Eine Matrixformel, die Konstanten verwendet">
          <a:extLst>
            <a:ext uri="{FF2B5EF4-FFF2-40B4-BE49-F238E27FC236}">
              <a16:creationId xmlns:a16="http://schemas.microsoft.com/office/drawing/2014/main" id="{2041A2FF-0368-E7E6-0A14-190A7E00EE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3" name="AutoShape 1" descr="Eine Matrixformel, die Konstanten verwendet">
          <a:extLst>
            <a:ext uri="{FF2B5EF4-FFF2-40B4-BE49-F238E27FC236}">
              <a16:creationId xmlns:a16="http://schemas.microsoft.com/office/drawing/2014/main" id="{629E35F2-C336-1108-46CC-251FF38047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4" name="AutoShape 1" descr="Eine Matrixformel, die Konstanten verwendet">
          <a:extLst>
            <a:ext uri="{FF2B5EF4-FFF2-40B4-BE49-F238E27FC236}">
              <a16:creationId xmlns:a16="http://schemas.microsoft.com/office/drawing/2014/main" id="{751B4A20-8E80-4314-7812-FE44290D42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5" name="AutoShape 1" descr="Eine Matrixformel, die Konstanten verwendet">
          <a:extLst>
            <a:ext uri="{FF2B5EF4-FFF2-40B4-BE49-F238E27FC236}">
              <a16:creationId xmlns:a16="http://schemas.microsoft.com/office/drawing/2014/main" id="{F1B5D03C-1EA6-BFB2-4982-5E4446BC29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314325</xdr:colOff>
      <xdr:row>146</xdr:row>
      <xdr:rowOff>133350</xdr:rowOff>
    </xdr:to>
    <xdr:sp macro="" textlink="">
      <xdr:nvSpPr>
        <xdr:cNvPr id="25996" name="AutoShape 1" descr="Eine Matrixformel, die Konstanten verwendet">
          <a:extLst>
            <a:ext uri="{FF2B5EF4-FFF2-40B4-BE49-F238E27FC236}">
              <a16:creationId xmlns:a16="http://schemas.microsoft.com/office/drawing/2014/main" id="{047820B3-03BE-CA05-60D7-95454383ED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793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5997" name="AutoShape 1" descr="Eine Matrixformel, die Konstanten verwendet">
          <a:extLst>
            <a:ext uri="{FF2B5EF4-FFF2-40B4-BE49-F238E27FC236}">
              <a16:creationId xmlns:a16="http://schemas.microsoft.com/office/drawing/2014/main" id="{E8389BF7-A6E9-5E60-6546-8E8D6C2903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5998" name="AutoShape 1" descr="Eine Matrixformel, die Konstanten verwendet">
          <a:extLst>
            <a:ext uri="{FF2B5EF4-FFF2-40B4-BE49-F238E27FC236}">
              <a16:creationId xmlns:a16="http://schemas.microsoft.com/office/drawing/2014/main" id="{E2800755-77CC-DDDB-756B-C5C845A5F2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5999" name="AutoShape 1" descr="Eine Matrixformel, die Konstanten verwendet">
          <a:extLst>
            <a:ext uri="{FF2B5EF4-FFF2-40B4-BE49-F238E27FC236}">
              <a16:creationId xmlns:a16="http://schemas.microsoft.com/office/drawing/2014/main" id="{402F7A78-C267-7498-1546-E987943703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6000" name="AutoShape 1" descr="Eine Matrixformel, die Konstanten verwendet">
          <a:extLst>
            <a:ext uri="{FF2B5EF4-FFF2-40B4-BE49-F238E27FC236}">
              <a16:creationId xmlns:a16="http://schemas.microsoft.com/office/drawing/2014/main" id="{2F5830ED-4361-8F7D-67BC-4DC90B70D1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6001" name="AutoShape 1" descr="Eine Matrixformel, die Konstanten verwendet">
          <a:extLst>
            <a:ext uri="{FF2B5EF4-FFF2-40B4-BE49-F238E27FC236}">
              <a16:creationId xmlns:a16="http://schemas.microsoft.com/office/drawing/2014/main" id="{4B6BFC68-D464-0126-5619-74D0C4FF7A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314325</xdr:colOff>
      <xdr:row>352</xdr:row>
      <xdr:rowOff>133350</xdr:rowOff>
    </xdr:to>
    <xdr:sp macro="" textlink="">
      <xdr:nvSpPr>
        <xdr:cNvPr id="26002" name="AutoShape 1" descr="Eine Matrixformel, die Konstanten verwendet">
          <a:extLst>
            <a:ext uri="{FF2B5EF4-FFF2-40B4-BE49-F238E27FC236}">
              <a16:creationId xmlns:a16="http://schemas.microsoft.com/office/drawing/2014/main" id="{B0AFA0DA-4ECB-4B5B-E3B3-19BDFBC832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150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3" name="AutoShape 1" descr="Eine Matrixformel, die Konstanten verwendet">
          <a:extLst>
            <a:ext uri="{FF2B5EF4-FFF2-40B4-BE49-F238E27FC236}">
              <a16:creationId xmlns:a16="http://schemas.microsoft.com/office/drawing/2014/main" id="{CA0B7339-9C25-CC2D-88B2-A52D435E2F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4" name="AutoShape 1" descr="Eine Matrixformel, die Konstanten verwendet">
          <a:extLst>
            <a:ext uri="{FF2B5EF4-FFF2-40B4-BE49-F238E27FC236}">
              <a16:creationId xmlns:a16="http://schemas.microsoft.com/office/drawing/2014/main" id="{18654EC7-F96F-D7AF-5ECF-89F1D049A4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5" name="AutoShape 1" descr="Eine Matrixformel, die Konstanten verwendet">
          <a:extLst>
            <a:ext uri="{FF2B5EF4-FFF2-40B4-BE49-F238E27FC236}">
              <a16:creationId xmlns:a16="http://schemas.microsoft.com/office/drawing/2014/main" id="{E7C37FF5-9236-59D8-1E60-4FE0CE6947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6" name="AutoShape 1" descr="Eine Matrixformel, die Konstanten verwendet">
          <a:extLst>
            <a:ext uri="{FF2B5EF4-FFF2-40B4-BE49-F238E27FC236}">
              <a16:creationId xmlns:a16="http://schemas.microsoft.com/office/drawing/2014/main" id="{7B267EE7-CC8B-A1CB-FEF0-E8028E742A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7" name="AutoShape 1" descr="Eine Matrixformel, die Konstanten verwendet">
          <a:extLst>
            <a:ext uri="{FF2B5EF4-FFF2-40B4-BE49-F238E27FC236}">
              <a16:creationId xmlns:a16="http://schemas.microsoft.com/office/drawing/2014/main" id="{F700FDE0-A752-1AF8-D418-3CDE227A26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314325</xdr:colOff>
      <xdr:row>369</xdr:row>
      <xdr:rowOff>133350</xdr:rowOff>
    </xdr:to>
    <xdr:sp macro="" textlink="">
      <xdr:nvSpPr>
        <xdr:cNvPr id="26008" name="AutoShape 1" descr="Eine Matrixformel, die Konstanten verwendet">
          <a:extLst>
            <a:ext uri="{FF2B5EF4-FFF2-40B4-BE49-F238E27FC236}">
              <a16:creationId xmlns:a16="http://schemas.microsoft.com/office/drawing/2014/main" id="{934F9CF1-1E12-E73E-EF4C-EFB2A788FE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902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09" name="AutoShape 1" descr="Eine Matrixformel, die Konstanten verwendet">
          <a:extLst>
            <a:ext uri="{FF2B5EF4-FFF2-40B4-BE49-F238E27FC236}">
              <a16:creationId xmlns:a16="http://schemas.microsoft.com/office/drawing/2014/main" id="{83D43E4E-0B18-0883-E2D9-11BCB2F9D8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10" name="AutoShape 1" descr="Eine Matrixformel, die Konstanten verwendet">
          <a:extLst>
            <a:ext uri="{FF2B5EF4-FFF2-40B4-BE49-F238E27FC236}">
              <a16:creationId xmlns:a16="http://schemas.microsoft.com/office/drawing/2014/main" id="{C40A9B52-DB9A-0D08-83C1-6CD6483503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11" name="AutoShape 1" descr="Eine Matrixformel, die Konstanten verwendet">
          <a:extLst>
            <a:ext uri="{FF2B5EF4-FFF2-40B4-BE49-F238E27FC236}">
              <a16:creationId xmlns:a16="http://schemas.microsoft.com/office/drawing/2014/main" id="{01AC974C-3B6C-F338-B79F-D935002DAD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12" name="AutoShape 1" descr="Eine Matrixformel, die Konstanten verwendet">
          <a:extLst>
            <a:ext uri="{FF2B5EF4-FFF2-40B4-BE49-F238E27FC236}">
              <a16:creationId xmlns:a16="http://schemas.microsoft.com/office/drawing/2014/main" id="{94AA052B-F46C-EF19-E771-78DA94CA6E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13" name="AutoShape 1" descr="Eine Matrixformel, die Konstanten verwendet">
          <a:extLst>
            <a:ext uri="{FF2B5EF4-FFF2-40B4-BE49-F238E27FC236}">
              <a16:creationId xmlns:a16="http://schemas.microsoft.com/office/drawing/2014/main" id="{EB1E568A-B31E-EBBE-6C65-DF15F8F757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416</xdr:row>
      <xdr:rowOff>0</xdr:rowOff>
    </xdr:from>
    <xdr:to>
      <xdr:col>11</xdr:col>
      <xdr:colOff>314325</xdr:colOff>
      <xdr:row>417</xdr:row>
      <xdr:rowOff>133350</xdr:rowOff>
    </xdr:to>
    <xdr:sp macro="" textlink="">
      <xdr:nvSpPr>
        <xdr:cNvPr id="26014" name="AutoShape 1" descr="Eine Matrixformel, die Konstanten verwendet">
          <a:extLst>
            <a:ext uri="{FF2B5EF4-FFF2-40B4-BE49-F238E27FC236}">
              <a16:creationId xmlns:a16="http://schemas.microsoft.com/office/drawing/2014/main" id="{F53B0426-1DAC-513B-5DAF-2583DCAC16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67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15" name="AutoShape 1" descr="Eine Matrixformel, die Konstanten verwendet">
          <a:extLst>
            <a:ext uri="{FF2B5EF4-FFF2-40B4-BE49-F238E27FC236}">
              <a16:creationId xmlns:a16="http://schemas.microsoft.com/office/drawing/2014/main" id="{CE256095-AA15-14D9-2E18-B754E27E76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16" name="AutoShape 1" descr="Eine Matrixformel, die Konstanten verwendet">
          <a:extLst>
            <a:ext uri="{FF2B5EF4-FFF2-40B4-BE49-F238E27FC236}">
              <a16:creationId xmlns:a16="http://schemas.microsoft.com/office/drawing/2014/main" id="{107FA84F-BACE-0C85-BABF-D961FFCE81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17" name="AutoShape 1" descr="Eine Matrixformel, die Konstanten verwendet">
          <a:extLst>
            <a:ext uri="{FF2B5EF4-FFF2-40B4-BE49-F238E27FC236}">
              <a16:creationId xmlns:a16="http://schemas.microsoft.com/office/drawing/2014/main" id="{3F2C9524-1D15-CF4E-7F6A-EF247E83CF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18" name="AutoShape 1" descr="Eine Matrixformel, die Konstanten verwendet">
          <a:extLst>
            <a:ext uri="{FF2B5EF4-FFF2-40B4-BE49-F238E27FC236}">
              <a16:creationId xmlns:a16="http://schemas.microsoft.com/office/drawing/2014/main" id="{D3DA24EB-E642-2750-6FF6-AECA1A86A7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19" name="AutoShape 1" descr="Eine Matrixformel, die Konstanten verwendet">
          <a:extLst>
            <a:ext uri="{FF2B5EF4-FFF2-40B4-BE49-F238E27FC236}">
              <a16:creationId xmlns:a16="http://schemas.microsoft.com/office/drawing/2014/main" id="{69B70F52-8306-AEAB-A2DE-EE9D88ADCB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314325</xdr:colOff>
      <xdr:row>360</xdr:row>
      <xdr:rowOff>133350</xdr:rowOff>
    </xdr:to>
    <xdr:sp macro="" textlink="">
      <xdr:nvSpPr>
        <xdr:cNvPr id="26020" name="AutoShape 1" descr="Eine Matrixformel, die Konstanten verwendet">
          <a:extLst>
            <a:ext uri="{FF2B5EF4-FFF2-40B4-BE49-F238E27FC236}">
              <a16:creationId xmlns:a16="http://schemas.microsoft.com/office/drawing/2014/main" id="{D1185368-A517-D7B8-C4D6-7C4DDEDFF8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8445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1" name="AutoShape 1" descr="Eine Matrixformel, die Konstanten verwendet">
          <a:extLst>
            <a:ext uri="{FF2B5EF4-FFF2-40B4-BE49-F238E27FC236}">
              <a16:creationId xmlns:a16="http://schemas.microsoft.com/office/drawing/2014/main" id="{646082CE-6491-542B-F85F-F2853E6E17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2" name="AutoShape 1" descr="Eine Matrixformel, die Konstanten verwendet">
          <a:extLst>
            <a:ext uri="{FF2B5EF4-FFF2-40B4-BE49-F238E27FC236}">
              <a16:creationId xmlns:a16="http://schemas.microsoft.com/office/drawing/2014/main" id="{D87BB129-5BF8-4B6B-3E8E-E49F8FBC16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3" name="AutoShape 1" descr="Eine Matrixformel, die Konstanten verwendet">
          <a:extLst>
            <a:ext uri="{FF2B5EF4-FFF2-40B4-BE49-F238E27FC236}">
              <a16:creationId xmlns:a16="http://schemas.microsoft.com/office/drawing/2014/main" id="{5DA4ACE3-402A-ACE2-B520-92181DA42F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4" name="AutoShape 1" descr="Eine Matrixformel, die Konstanten verwendet">
          <a:extLst>
            <a:ext uri="{FF2B5EF4-FFF2-40B4-BE49-F238E27FC236}">
              <a16:creationId xmlns:a16="http://schemas.microsoft.com/office/drawing/2014/main" id="{99ABEC38-7604-1E3B-7D9E-D09117EE77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5" name="AutoShape 1" descr="Eine Matrixformel, die Konstanten verwendet">
          <a:extLst>
            <a:ext uri="{FF2B5EF4-FFF2-40B4-BE49-F238E27FC236}">
              <a16:creationId xmlns:a16="http://schemas.microsoft.com/office/drawing/2014/main" id="{3210F89F-86FF-BFD0-BEDF-4B5EDC4748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11</xdr:col>
      <xdr:colOff>314325</xdr:colOff>
      <xdr:row>287</xdr:row>
      <xdr:rowOff>133350</xdr:rowOff>
    </xdr:to>
    <xdr:sp macro="" textlink="">
      <xdr:nvSpPr>
        <xdr:cNvPr id="26026" name="AutoShape 1" descr="Eine Matrixformel, die Konstanten verwendet">
          <a:extLst>
            <a:ext uri="{FF2B5EF4-FFF2-40B4-BE49-F238E27FC236}">
              <a16:creationId xmlns:a16="http://schemas.microsoft.com/office/drawing/2014/main" id="{C2672CDA-6249-3A26-8197-F23FEE17B1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624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27" name="AutoShape 1" descr="Eine Matrixformel, die Konstanten verwendet">
          <a:extLst>
            <a:ext uri="{FF2B5EF4-FFF2-40B4-BE49-F238E27FC236}">
              <a16:creationId xmlns:a16="http://schemas.microsoft.com/office/drawing/2014/main" id="{F92656FF-D1D4-31C7-C390-C9366876FF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28" name="AutoShape 1" descr="Eine Matrixformel, die Konstanten verwendet">
          <a:extLst>
            <a:ext uri="{FF2B5EF4-FFF2-40B4-BE49-F238E27FC236}">
              <a16:creationId xmlns:a16="http://schemas.microsoft.com/office/drawing/2014/main" id="{79FAA171-D173-C6F4-5852-2B737FC51E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29" name="AutoShape 1" descr="Eine Matrixformel, die Konstanten verwendet">
          <a:extLst>
            <a:ext uri="{FF2B5EF4-FFF2-40B4-BE49-F238E27FC236}">
              <a16:creationId xmlns:a16="http://schemas.microsoft.com/office/drawing/2014/main" id="{D1A8A5D1-8BF6-24B0-1F57-A51DB7ACA6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30" name="AutoShape 1" descr="Eine Matrixformel, die Konstanten verwendet">
          <a:extLst>
            <a:ext uri="{FF2B5EF4-FFF2-40B4-BE49-F238E27FC236}">
              <a16:creationId xmlns:a16="http://schemas.microsoft.com/office/drawing/2014/main" id="{A80D41DF-69FA-F23B-8BA0-CCB9EBD4A9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31" name="AutoShape 1" descr="Eine Matrixformel, die Konstanten verwendet">
          <a:extLst>
            <a:ext uri="{FF2B5EF4-FFF2-40B4-BE49-F238E27FC236}">
              <a16:creationId xmlns:a16="http://schemas.microsoft.com/office/drawing/2014/main" id="{5FA21EBD-3892-B672-B625-DA0AA2D38F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314325</xdr:colOff>
      <xdr:row>150</xdr:row>
      <xdr:rowOff>133350</xdr:rowOff>
    </xdr:to>
    <xdr:sp macro="" textlink="">
      <xdr:nvSpPr>
        <xdr:cNvPr id="26032" name="AutoShape 1" descr="Eine Matrixformel, die Konstanten verwendet">
          <a:extLst>
            <a:ext uri="{FF2B5EF4-FFF2-40B4-BE49-F238E27FC236}">
              <a16:creationId xmlns:a16="http://schemas.microsoft.com/office/drawing/2014/main" id="{9E48DE66-6B8B-71D7-66D0-5E52F6E4FC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441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3" name="AutoShape 1" descr="Eine Matrixformel, die Konstanten verwendet">
          <a:extLst>
            <a:ext uri="{FF2B5EF4-FFF2-40B4-BE49-F238E27FC236}">
              <a16:creationId xmlns:a16="http://schemas.microsoft.com/office/drawing/2014/main" id="{C2AB58EB-FC1C-128D-9328-A8790CD954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4" name="AutoShape 1" descr="Eine Matrixformel, die Konstanten verwendet">
          <a:extLst>
            <a:ext uri="{FF2B5EF4-FFF2-40B4-BE49-F238E27FC236}">
              <a16:creationId xmlns:a16="http://schemas.microsoft.com/office/drawing/2014/main" id="{F238FFFB-9175-41F7-4CF1-4945F75CCB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5" name="AutoShape 1" descr="Eine Matrixformel, die Konstanten verwendet">
          <a:extLst>
            <a:ext uri="{FF2B5EF4-FFF2-40B4-BE49-F238E27FC236}">
              <a16:creationId xmlns:a16="http://schemas.microsoft.com/office/drawing/2014/main" id="{CB6C3876-5CBA-DB0D-79F0-6537C5A088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6" name="AutoShape 1" descr="Eine Matrixformel, die Konstanten verwendet">
          <a:extLst>
            <a:ext uri="{FF2B5EF4-FFF2-40B4-BE49-F238E27FC236}">
              <a16:creationId xmlns:a16="http://schemas.microsoft.com/office/drawing/2014/main" id="{41B8A78E-A086-620C-399C-5F387AF6C5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7" name="AutoShape 1" descr="Eine Matrixformel, die Konstanten verwendet">
          <a:extLst>
            <a:ext uri="{FF2B5EF4-FFF2-40B4-BE49-F238E27FC236}">
              <a16:creationId xmlns:a16="http://schemas.microsoft.com/office/drawing/2014/main" id="{7B92F46F-1DD6-01EF-989F-68D5CC795B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314325</xdr:colOff>
      <xdr:row>64</xdr:row>
      <xdr:rowOff>133350</xdr:rowOff>
    </xdr:to>
    <xdr:sp macro="" textlink="">
      <xdr:nvSpPr>
        <xdr:cNvPr id="26038" name="AutoShape 1" descr="Eine Matrixformel, die Konstanten verwendet">
          <a:extLst>
            <a:ext uri="{FF2B5EF4-FFF2-40B4-BE49-F238E27FC236}">
              <a16:creationId xmlns:a16="http://schemas.microsoft.com/office/drawing/2014/main" id="{E9D42CDC-26EC-4029-D0CC-E809B4DC20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515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39" name="AutoShape 1" descr="Eine Matrixformel, die Konstanten verwendet">
          <a:extLst>
            <a:ext uri="{FF2B5EF4-FFF2-40B4-BE49-F238E27FC236}">
              <a16:creationId xmlns:a16="http://schemas.microsoft.com/office/drawing/2014/main" id="{7924A9FD-5018-7FC2-EA3D-87D9F3C002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40" name="AutoShape 1" descr="Eine Matrixformel, die Konstanten verwendet">
          <a:extLst>
            <a:ext uri="{FF2B5EF4-FFF2-40B4-BE49-F238E27FC236}">
              <a16:creationId xmlns:a16="http://schemas.microsoft.com/office/drawing/2014/main" id="{D462830D-F903-7C19-84E2-05BB9BFE96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41" name="AutoShape 1" descr="Eine Matrixformel, die Konstanten verwendet">
          <a:extLst>
            <a:ext uri="{FF2B5EF4-FFF2-40B4-BE49-F238E27FC236}">
              <a16:creationId xmlns:a16="http://schemas.microsoft.com/office/drawing/2014/main" id="{329CD8E2-D60E-E62A-9329-AD5D1350EA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42" name="AutoShape 1" descr="Eine Matrixformel, die Konstanten verwendet">
          <a:extLst>
            <a:ext uri="{FF2B5EF4-FFF2-40B4-BE49-F238E27FC236}">
              <a16:creationId xmlns:a16="http://schemas.microsoft.com/office/drawing/2014/main" id="{75B6E536-BECA-71AA-603E-36E5653226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43" name="AutoShape 1" descr="Eine Matrixformel, die Konstanten verwendet">
          <a:extLst>
            <a:ext uri="{FF2B5EF4-FFF2-40B4-BE49-F238E27FC236}">
              <a16:creationId xmlns:a16="http://schemas.microsoft.com/office/drawing/2014/main" id="{2C5B40B0-CCA2-93A6-4141-198A3BBE5D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314325</xdr:colOff>
      <xdr:row>280</xdr:row>
      <xdr:rowOff>133350</xdr:rowOff>
    </xdr:to>
    <xdr:sp macro="" textlink="">
      <xdr:nvSpPr>
        <xdr:cNvPr id="26044" name="AutoShape 1" descr="Eine Matrixformel, die Konstanten verwendet">
          <a:extLst>
            <a:ext uri="{FF2B5EF4-FFF2-40B4-BE49-F238E27FC236}">
              <a16:creationId xmlns:a16="http://schemas.microsoft.com/office/drawing/2014/main" id="{CF3DFBC8-3E5C-D615-57E7-25830CB4D2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491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45" name="AutoShape 1" descr="Eine Matrixformel, die Konstanten verwendet">
          <a:extLst>
            <a:ext uri="{FF2B5EF4-FFF2-40B4-BE49-F238E27FC236}">
              <a16:creationId xmlns:a16="http://schemas.microsoft.com/office/drawing/2014/main" id="{19D92BF4-EFBA-1326-508C-27BA910974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46" name="AutoShape 1" descr="Eine Matrixformel, die Konstanten verwendet">
          <a:extLst>
            <a:ext uri="{FF2B5EF4-FFF2-40B4-BE49-F238E27FC236}">
              <a16:creationId xmlns:a16="http://schemas.microsoft.com/office/drawing/2014/main" id="{58B05706-231F-6520-4F51-DA98C5EA2F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47" name="AutoShape 1" descr="Eine Matrixformel, die Konstanten verwendet">
          <a:extLst>
            <a:ext uri="{FF2B5EF4-FFF2-40B4-BE49-F238E27FC236}">
              <a16:creationId xmlns:a16="http://schemas.microsoft.com/office/drawing/2014/main" id="{C8B0F56B-EA3B-6CC7-A6F9-22244794CA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48" name="AutoShape 1" descr="Eine Matrixformel, die Konstanten verwendet">
          <a:extLst>
            <a:ext uri="{FF2B5EF4-FFF2-40B4-BE49-F238E27FC236}">
              <a16:creationId xmlns:a16="http://schemas.microsoft.com/office/drawing/2014/main" id="{B2C01946-379E-270E-9B41-57DFE4CF19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49" name="AutoShape 1" descr="Eine Matrixformel, die Konstanten verwendet">
          <a:extLst>
            <a:ext uri="{FF2B5EF4-FFF2-40B4-BE49-F238E27FC236}">
              <a16:creationId xmlns:a16="http://schemas.microsoft.com/office/drawing/2014/main" id="{6E271E2B-E21B-F5BD-E56D-15B5C60B4A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314325</xdr:colOff>
      <xdr:row>320</xdr:row>
      <xdr:rowOff>133350</xdr:rowOff>
    </xdr:to>
    <xdr:sp macro="" textlink="">
      <xdr:nvSpPr>
        <xdr:cNvPr id="26050" name="AutoShape 1" descr="Eine Matrixformel, die Konstanten verwendet">
          <a:extLst>
            <a:ext uri="{FF2B5EF4-FFF2-40B4-BE49-F238E27FC236}">
              <a16:creationId xmlns:a16="http://schemas.microsoft.com/office/drawing/2014/main" id="{9ABA55AD-7084-F6CC-1510-DA2C554891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968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1" name="AutoShape 1" descr="Eine Matrixformel, die Konstanten verwendet">
          <a:extLst>
            <a:ext uri="{FF2B5EF4-FFF2-40B4-BE49-F238E27FC236}">
              <a16:creationId xmlns:a16="http://schemas.microsoft.com/office/drawing/2014/main" id="{48C8ED58-C998-9157-B8F3-96F9D292AC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2" name="AutoShape 1" descr="Eine Matrixformel, die Konstanten verwendet">
          <a:extLst>
            <a:ext uri="{FF2B5EF4-FFF2-40B4-BE49-F238E27FC236}">
              <a16:creationId xmlns:a16="http://schemas.microsoft.com/office/drawing/2014/main" id="{EA1EEA73-BCB3-5E87-9CF5-45D23D6EE8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3" name="AutoShape 1" descr="Eine Matrixformel, die Konstanten verwendet">
          <a:extLst>
            <a:ext uri="{FF2B5EF4-FFF2-40B4-BE49-F238E27FC236}">
              <a16:creationId xmlns:a16="http://schemas.microsoft.com/office/drawing/2014/main" id="{3E69DE3C-C121-B974-65DD-8EBBBC0BBD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4" name="AutoShape 1" descr="Eine Matrixformel, die Konstanten verwendet">
          <a:extLst>
            <a:ext uri="{FF2B5EF4-FFF2-40B4-BE49-F238E27FC236}">
              <a16:creationId xmlns:a16="http://schemas.microsoft.com/office/drawing/2014/main" id="{77C57F0D-CB4F-A17F-4973-D9491C71E6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5" name="AutoShape 1" descr="Eine Matrixformel, die Konstanten verwendet">
          <a:extLst>
            <a:ext uri="{FF2B5EF4-FFF2-40B4-BE49-F238E27FC236}">
              <a16:creationId xmlns:a16="http://schemas.microsoft.com/office/drawing/2014/main" id="{154E0723-9DDF-1E1A-1BFC-BD64898D48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167</xdr:row>
      <xdr:rowOff>0</xdr:rowOff>
    </xdr:from>
    <xdr:to>
      <xdr:col>11</xdr:col>
      <xdr:colOff>314325</xdr:colOff>
      <xdr:row>168</xdr:row>
      <xdr:rowOff>133350</xdr:rowOff>
    </xdr:to>
    <xdr:sp macro="" textlink="">
      <xdr:nvSpPr>
        <xdr:cNvPr id="26056" name="AutoShape 1" descr="Eine Matrixformel, die Konstanten verwendet">
          <a:extLst>
            <a:ext uri="{FF2B5EF4-FFF2-40B4-BE49-F238E27FC236}">
              <a16:creationId xmlns:a16="http://schemas.microsoft.com/office/drawing/2014/main" id="{4416EE99-D7B0-6CF7-E93F-A7D0B81158C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35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57" name="AutoShape 1" descr="Eine Matrixformel, die Konstanten verwendet">
          <a:extLst>
            <a:ext uri="{FF2B5EF4-FFF2-40B4-BE49-F238E27FC236}">
              <a16:creationId xmlns:a16="http://schemas.microsoft.com/office/drawing/2014/main" id="{F6D069CA-DD75-B987-D3A7-536651EF9B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58" name="AutoShape 1" descr="Eine Matrixformel, die Konstanten verwendet">
          <a:extLst>
            <a:ext uri="{FF2B5EF4-FFF2-40B4-BE49-F238E27FC236}">
              <a16:creationId xmlns:a16="http://schemas.microsoft.com/office/drawing/2014/main" id="{6C40EA39-110F-1977-C8B9-A6FBF8D444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59" name="AutoShape 1" descr="Eine Matrixformel, die Konstanten verwendet">
          <a:extLst>
            <a:ext uri="{FF2B5EF4-FFF2-40B4-BE49-F238E27FC236}">
              <a16:creationId xmlns:a16="http://schemas.microsoft.com/office/drawing/2014/main" id="{1F804A2F-92C8-1244-D6BD-AD795515B7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60" name="AutoShape 1" descr="Eine Matrixformel, die Konstanten verwendet">
          <a:extLst>
            <a:ext uri="{FF2B5EF4-FFF2-40B4-BE49-F238E27FC236}">
              <a16:creationId xmlns:a16="http://schemas.microsoft.com/office/drawing/2014/main" id="{CE070EB0-9851-B866-BAFE-936B7614CE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61" name="AutoShape 1" descr="Eine Matrixformel, die Konstanten verwendet">
          <a:extLst>
            <a:ext uri="{FF2B5EF4-FFF2-40B4-BE49-F238E27FC236}">
              <a16:creationId xmlns:a16="http://schemas.microsoft.com/office/drawing/2014/main" id="{B1587D3F-7109-19A9-C03D-0FBE0EC802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314325</xdr:colOff>
      <xdr:row>253</xdr:row>
      <xdr:rowOff>133350</xdr:rowOff>
    </xdr:to>
    <xdr:sp macro="" textlink="">
      <xdr:nvSpPr>
        <xdr:cNvPr id="26062" name="AutoShape 1" descr="Eine Matrixformel, die Konstanten verwendet">
          <a:extLst>
            <a:ext uri="{FF2B5EF4-FFF2-40B4-BE49-F238E27FC236}">
              <a16:creationId xmlns:a16="http://schemas.microsoft.com/office/drawing/2014/main" id="{129E1987-26C2-CB64-97C1-5230F203E8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119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3" name="AutoShape 1" descr="Eine Matrixformel, die Konstanten verwendet">
          <a:extLst>
            <a:ext uri="{FF2B5EF4-FFF2-40B4-BE49-F238E27FC236}">
              <a16:creationId xmlns:a16="http://schemas.microsoft.com/office/drawing/2014/main" id="{C0FE0D96-9198-86E4-4C31-B849A5FFD3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4" name="AutoShape 1" descr="Eine Matrixformel, die Konstanten verwendet">
          <a:extLst>
            <a:ext uri="{FF2B5EF4-FFF2-40B4-BE49-F238E27FC236}">
              <a16:creationId xmlns:a16="http://schemas.microsoft.com/office/drawing/2014/main" id="{B2AFDB20-69B3-ACEB-5251-EE89BDCFC8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5" name="AutoShape 1" descr="Eine Matrixformel, die Konstanten verwendet">
          <a:extLst>
            <a:ext uri="{FF2B5EF4-FFF2-40B4-BE49-F238E27FC236}">
              <a16:creationId xmlns:a16="http://schemas.microsoft.com/office/drawing/2014/main" id="{3A3A7989-0016-A81A-7B35-057DC9986A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6" name="AutoShape 1" descr="Eine Matrixformel, die Konstanten verwendet">
          <a:extLst>
            <a:ext uri="{FF2B5EF4-FFF2-40B4-BE49-F238E27FC236}">
              <a16:creationId xmlns:a16="http://schemas.microsoft.com/office/drawing/2014/main" id="{E5AF7388-FBBA-D45F-1C78-2BCD8D9B23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7" name="AutoShape 1" descr="Eine Matrixformel, die Konstanten verwendet">
          <a:extLst>
            <a:ext uri="{FF2B5EF4-FFF2-40B4-BE49-F238E27FC236}">
              <a16:creationId xmlns:a16="http://schemas.microsoft.com/office/drawing/2014/main" id="{116175C7-0199-545F-9501-7B4233AFB7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303</xdr:row>
      <xdr:rowOff>0</xdr:rowOff>
    </xdr:from>
    <xdr:to>
      <xdr:col>11</xdr:col>
      <xdr:colOff>314325</xdr:colOff>
      <xdr:row>304</xdr:row>
      <xdr:rowOff>133350</xdr:rowOff>
    </xdr:to>
    <xdr:sp macro="" textlink="">
      <xdr:nvSpPr>
        <xdr:cNvPr id="26068" name="AutoShape 1" descr="Eine Matrixformel, die Konstanten verwendet">
          <a:extLst>
            <a:ext uri="{FF2B5EF4-FFF2-40B4-BE49-F238E27FC236}">
              <a16:creationId xmlns:a16="http://schemas.microsoft.com/office/drawing/2014/main" id="{5C082151-1EF9-C25B-098F-C383DF623D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9377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69" name="AutoShape 1" descr="Eine Matrixformel, die Konstanten verwendet">
          <a:extLst>
            <a:ext uri="{FF2B5EF4-FFF2-40B4-BE49-F238E27FC236}">
              <a16:creationId xmlns:a16="http://schemas.microsoft.com/office/drawing/2014/main" id="{334569E8-1BA1-1116-6B23-ABA7FFB95B3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70" name="AutoShape 1" descr="Eine Matrixformel, die Konstanten verwendet">
          <a:extLst>
            <a:ext uri="{FF2B5EF4-FFF2-40B4-BE49-F238E27FC236}">
              <a16:creationId xmlns:a16="http://schemas.microsoft.com/office/drawing/2014/main" id="{C1C69BD5-203B-4FD7-962F-14EAC49351C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71" name="AutoShape 1" descr="Eine Matrixformel, die Konstanten verwendet">
          <a:extLst>
            <a:ext uri="{FF2B5EF4-FFF2-40B4-BE49-F238E27FC236}">
              <a16:creationId xmlns:a16="http://schemas.microsoft.com/office/drawing/2014/main" id="{36050F8B-BA37-219E-D358-EEB762BE6C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72" name="AutoShape 1" descr="Eine Matrixformel, die Konstanten verwendet">
          <a:extLst>
            <a:ext uri="{FF2B5EF4-FFF2-40B4-BE49-F238E27FC236}">
              <a16:creationId xmlns:a16="http://schemas.microsoft.com/office/drawing/2014/main" id="{547A845F-7910-EC6D-5C1B-19BE0AE35B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73" name="AutoShape 1" descr="Eine Matrixformel, die Konstanten verwendet">
          <a:extLst>
            <a:ext uri="{FF2B5EF4-FFF2-40B4-BE49-F238E27FC236}">
              <a16:creationId xmlns:a16="http://schemas.microsoft.com/office/drawing/2014/main" id="{89E919AB-EBF5-5489-2BC6-6E9F8232FF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314325</xdr:colOff>
      <xdr:row>329</xdr:row>
      <xdr:rowOff>133350</xdr:rowOff>
    </xdr:to>
    <xdr:sp macro="" textlink="">
      <xdr:nvSpPr>
        <xdr:cNvPr id="26074" name="AutoShape 1" descr="Eine Matrixformel, die Konstanten verwendet">
          <a:extLst>
            <a:ext uri="{FF2B5EF4-FFF2-40B4-BE49-F238E27FC236}">
              <a16:creationId xmlns:a16="http://schemas.microsoft.com/office/drawing/2014/main" id="{47B57210-BDFA-9861-AA2A-776671B49C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425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75" name="AutoShape 1" descr="Eine Matrixformel, die Konstanten verwendet">
          <a:extLst>
            <a:ext uri="{FF2B5EF4-FFF2-40B4-BE49-F238E27FC236}">
              <a16:creationId xmlns:a16="http://schemas.microsoft.com/office/drawing/2014/main" id="{0BA01B29-023E-2E86-53C1-D44D11105B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76" name="AutoShape 1" descr="Eine Matrixformel, die Konstanten verwendet">
          <a:extLst>
            <a:ext uri="{FF2B5EF4-FFF2-40B4-BE49-F238E27FC236}">
              <a16:creationId xmlns:a16="http://schemas.microsoft.com/office/drawing/2014/main" id="{E3331FBA-3E24-EA1A-1048-10C74B0D42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77" name="AutoShape 1" descr="Eine Matrixformel, die Konstanten verwendet">
          <a:extLst>
            <a:ext uri="{FF2B5EF4-FFF2-40B4-BE49-F238E27FC236}">
              <a16:creationId xmlns:a16="http://schemas.microsoft.com/office/drawing/2014/main" id="{246DFFBF-9214-4066-2AC4-ABD50F0EBB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78" name="AutoShape 1" descr="Eine Matrixformel, die Konstanten verwendet">
          <a:extLst>
            <a:ext uri="{FF2B5EF4-FFF2-40B4-BE49-F238E27FC236}">
              <a16:creationId xmlns:a16="http://schemas.microsoft.com/office/drawing/2014/main" id="{076C3F90-17DD-B7C4-5585-0E77A5663F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79" name="AutoShape 1" descr="Eine Matrixformel, die Konstanten verwendet">
          <a:extLst>
            <a:ext uri="{FF2B5EF4-FFF2-40B4-BE49-F238E27FC236}">
              <a16:creationId xmlns:a16="http://schemas.microsoft.com/office/drawing/2014/main" id="{8D99FECB-A581-3733-2E56-39E4603EE5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414</xdr:row>
      <xdr:rowOff>0</xdr:rowOff>
    </xdr:from>
    <xdr:to>
      <xdr:col>11</xdr:col>
      <xdr:colOff>314325</xdr:colOff>
      <xdr:row>415</xdr:row>
      <xdr:rowOff>133350</xdr:rowOff>
    </xdr:to>
    <xdr:sp macro="" textlink="">
      <xdr:nvSpPr>
        <xdr:cNvPr id="26080" name="AutoShape 1" descr="Eine Matrixformel, die Konstanten verwendet">
          <a:extLst>
            <a:ext uri="{FF2B5EF4-FFF2-40B4-BE49-F238E27FC236}">
              <a16:creationId xmlns:a16="http://schemas.microsoft.com/office/drawing/2014/main" id="{D50DA163-3C54-8FBF-F8A1-07F5679118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35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1" name="AutoShape 1" descr="Eine Matrixformel, die Konstanten verwendet">
          <a:extLst>
            <a:ext uri="{FF2B5EF4-FFF2-40B4-BE49-F238E27FC236}">
              <a16:creationId xmlns:a16="http://schemas.microsoft.com/office/drawing/2014/main" id="{108564F9-D8BC-BB36-51BF-094F69910C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2" name="AutoShape 1" descr="Eine Matrixformel, die Konstanten verwendet">
          <a:extLst>
            <a:ext uri="{FF2B5EF4-FFF2-40B4-BE49-F238E27FC236}">
              <a16:creationId xmlns:a16="http://schemas.microsoft.com/office/drawing/2014/main" id="{866FDDF7-13E3-36B5-FCDC-D115BEA62B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3" name="AutoShape 1" descr="Eine Matrixformel, die Konstanten verwendet">
          <a:extLst>
            <a:ext uri="{FF2B5EF4-FFF2-40B4-BE49-F238E27FC236}">
              <a16:creationId xmlns:a16="http://schemas.microsoft.com/office/drawing/2014/main" id="{17DDBCF0-0DA2-BA09-BD45-04C90816EDB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4" name="AutoShape 1" descr="Eine Matrixformel, die Konstanten verwendet">
          <a:extLst>
            <a:ext uri="{FF2B5EF4-FFF2-40B4-BE49-F238E27FC236}">
              <a16:creationId xmlns:a16="http://schemas.microsoft.com/office/drawing/2014/main" id="{44435F6E-5C5B-E625-035E-D0B4A5687D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5" name="AutoShape 1" descr="Eine Matrixformel, die Konstanten verwendet">
          <a:extLst>
            <a:ext uri="{FF2B5EF4-FFF2-40B4-BE49-F238E27FC236}">
              <a16:creationId xmlns:a16="http://schemas.microsoft.com/office/drawing/2014/main" id="{959FE21F-6A82-87A5-6FAA-4D50E7FDFB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314325</xdr:colOff>
      <xdr:row>322</xdr:row>
      <xdr:rowOff>133350</xdr:rowOff>
    </xdr:to>
    <xdr:sp macro="" textlink="">
      <xdr:nvSpPr>
        <xdr:cNvPr id="26086" name="AutoShape 1" descr="Eine Matrixformel, die Konstanten verwendet">
          <a:extLst>
            <a:ext uri="{FF2B5EF4-FFF2-40B4-BE49-F238E27FC236}">
              <a16:creationId xmlns:a16="http://schemas.microsoft.com/office/drawing/2014/main" id="{F07BFAAF-419E-5C35-A1D3-E483638D12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292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87" name="AutoShape 1" descr="Eine Matrixformel, die Konstanten verwendet">
          <a:extLst>
            <a:ext uri="{FF2B5EF4-FFF2-40B4-BE49-F238E27FC236}">
              <a16:creationId xmlns:a16="http://schemas.microsoft.com/office/drawing/2014/main" id="{6DB11666-B676-5F04-2F0C-18B6EB5517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88" name="AutoShape 1" descr="Eine Matrixformel, die Konstanten verwendet">
          <a:extLst>
            <a:ext uri="{FF2B5EF4-FFF2-40B4-BE49-F238E27FC236}">
              <a16:creationId xmlns:a16="http://schemas.microsoft.com/office/drawing/2014/main" id="{B99CD13A-2494-35DD-67CC-0AA0DC24D8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89" name="AutoShape 1" descr="Eine Matrixformel, die Konstanten verwendet">
          <a:extLst>
            <a:ext uri="{FF2B5EF4-FFF2-40B4-BE49-F238E27FC236}">
              <a16:creationId xmlns:a16="http://schemas.microsoft.com/office/drawing/2014/main" id="{D5F9AD19-F6DA-B3D6-F37E-A3AAFA621A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90" name="AutoShape 1" descr="Eine Matrixformel, die Konstanten verwendet">
          <a:extLst>
            <a:ext uri="{FF2B5EF4-FFF2-40B4-BE49-F238E27FC236}">
              <a16:creationId xmlns:a16="http://schemas.microsoft.com/office/drawing/2014/main" id="{E81E5525-8891-5A7C-C766-F9D70BA3F2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91" name="AutoShape 1" descr="Eine Matrixformel, die Konstanten verwendet">
          <a:extLst>
            <a:ext uri="{FF2B5EF4-FFF2-40B4-BE49-F238E27FC236}">
              <a16:creationId xmlns:a16="http://schemas.microsoft.com/office/drawing/2014/main" id="{DA0E8BC6-6E90-E3E9-5AB4-B53342FF9D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430</xdr:row>
      <xdr:rowOff>0</xdr:rowOff>
    </xdr:from>
    <xdr:to>
      <xdr:col>11</xdr:col>
      <xdr:colOff>314325</xdr:colOff>
      <xdr:row>431</xdr:row>
      <xdr:rowOff>133350</xdr:rowOff>
    </xdr:to>
    <xdr:sp macro="" textlink="">
      <xdr:nvSpPr>
        <xdr:cNvPr id="26092" name="AutoShape 1" descr="Eine Matrixformel, die Konstanten verwendet">
          <a:extLst>
            <a:ext uri="{FF2B5EF4-FFF2-40B4-BE49-F238E27FC236}">
              <a16:creationId xmlns:a16="http://schemas.microsoft.com/office/drawing/2014/main" id="{35FE75F3-9330-C4EF-0CA0-5C647FD944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94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3" name="AutoShape 1" descr="Eine Matrixformel, die Konstanten verwendet">
          <a:extLst>
            <a:ext uri="{FF2B5EF4-FFF2-40B4-BE49-F238E27FC236}">
              <a16:creationId xmlns:a16="http://schemas.microsoft.com/office/drawing/2014/main" id="{3D28E5E0-C29D-91F3-1978-58D1C56A03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4" name="AutoShape 1" descr="Eine Matrixformel, die Konstanten verwendet">
          <a:extLst>
            <a:ext uri="{FF2B5EF4-FFF2-40B4-BE49-F238E27FC236}">
              <a16:creationId xmlns:a16="http://schemas.microsoft.com/office/drawing/2014/main" id="{48C46895-6FDA-8004-6453-E30F3BAD3A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5" name="AutoShape 1" descr="Eine Matrixformel, die Konstanten verwendet">
          <a:extLst>
            <a:ext uri="{FF2B5EF4-FFF2-40B4-BE49-F238E27FC236}">
              <a16:creationId xmlns:a16="http://schemas.microsoft.com/office/drawing/2014/main" id="{EE1049EA-0B75-A2E3-F476-CDCC6F3114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6" name="AutoShape 1" descr="Eine Matrixformel, die Konstanten verwendet">
          <a:extLst>
            <a:ext uri="{FF2B5EF4-FFF2-40B4-BE49-F238E27FC236}">
              <a16:creationId xmlns:a16="http://schemas.microsoft.com/office/drawing/2014/main" id="{9C4A1DD5-DD5A-54BF-2822-ACAACF1B3B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7" name="AutoShape 1" descr="Eine Matrixformel, die Konstanten verwendet">
          <a:extLst>
            <a:ext uri="{FF2B5EF4-FFF2-40B4-BE49-F238E27FC236}">
              <a16:creationId xmlns:a16="http://schemas.microsoft.com/office/drawing/2014/main" id="{B9263A33-B7E2-28FE-959F-E9E89450E9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79</xdr:row>
      <xdr:rowOff>0</xdr:rowOff>
    </xdr:from>
    <xdr:to>
      <xdr:col>11</xdr:col>
      <xdr:colOff>314325</xdr:colOff>
      <xdr:row>80</xdr:row>
      <xdr:rowOff>133350</xdr:rowOff>
    </xdr:to>
    <xdr:sp macro="" textlink="">
      <xdr:nvSpPr>
        <xdr:cNvPr id="26098" name="AutoShape 1" descr="Eine Matrixformel, die Konstanten verwendet">
          <a:extLst>
            <a:ext uri="{FF2B5EF4-FFF2-40B4-BE49-F238E27FC236}">
              <a16:creationId xmlns:a16="http://schemas.microsoft.com/office/drawing/2014/main" id="{89D62797-703F-DB9C-B190-CF6B81B156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106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099" name="AutoShape 1" descr="Eine Matrixformel, die Konstanten verwendet">
          <a:extLst>
            <a:ext uri="{FF2B5EF4-FFF2-40B4-BE49-F238E27FC236}">
              <a16:creationId xmlns:a16="http://schemas.microsoft.com/office/drawing/2014/main" id="{2F0670B3-5555-A770-5382-9B5E66890A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100" name="AutoShape 1" descr="Eine Matrixformel, die Konstanten verwendet">
          <a:extLst>
            <a:ext uri="{FF2B5EF4-FFF2-40B4-BE49-F238E27FC236}">
              <a16:creationId xmlns:a16="http://schemas.microsoft.com/office/drawing/2014/main" id="{6B0CE087-C461-F473-DC81-9AAAE79B7D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101" name="AutoShape 1" descr="Eine Matrixformel, die Konstanten verwendet">
          <a:extLst>
            <a:ext uri="{FF2B5EF4-FFF2-40B4-BE49-F238E27FC236}">
              <a16:creationId xmlns:a16="http://schemas.microsoft.com/office/drawing/2014/main" id="{7F881BE9-9451-7166-216D-E00056C709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102" name="AutoShape 1" descr="Eine Matrixformel, die Konstanten verwendet">
          <a:extLst>
            <a:ext uri="{FF2B5EF4-FFF2-40B4-BE49-F238E27FC236}">
              <a16:creationId xmlns:a16="http://schemas.microsoft.com/office/drawing/2014/main" id="{79C8281E-4BA7-2C40-84F0-F5188CFA685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103" name="AutoShape 1" descr="Eine Matrixformel, die Konstanten verwendet">
          <a:extLst>
            <a:ext uri="{FF2B5EF4-FFF2-40B4-BE49-F238E27FC236}">
              <a16:creationId xmlns:a16="http://schemas.microsoft.com/office/drawing/2014/main" id="{6AFA27D4-C10A-38A0-3A16-6E156195BA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87</xdr:row>
      <xdr:rowOff>0</xdr:rowOff>
    </xdr:from>
    <xdr:to>
      <xdr:col>11</xdr:col>
      <xdr:colOff>314325</xdr:colOff>
      <xdr:row>88</xdr:row>
      <xdr:rowOff>133350</xdr:rowOff>
    </xdr:to>
    <xdr:sp macro="" textlink="">
      <xdr:nvSpPr>
        <xdr:cNvPr id="26104" name="AutoShape 1" descr="Eine Matrixformel, die Konstanten verwendet">
          <a:extLst>
            <a:ext uri="{FF2B5EF4-FFF2-40B4-BE49-F238E27FC236}">
              <a16:creationId xmlns:a16="http://schemas.microsoft.com/office/drawing/2014/main" id="{FA7A2DF0-5B94-AB84-3D9B-B280880380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4401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05" name="AutoShape 1" descr="Eine Matrixformel, die Konstanten verwendet">
          <a:extLst>
            <a:ext uri="{FF2B5EF4-FFF2-40B4-BE49-F238E27FC236}">
              <a16:creationId xmlns:a16="http://schemas.microsoft.com/office/drawing/2014/main" id="{E4CAFE59-AD66-B0B1-408F-D58648B936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06" name="AutoShape 1" descr="Eine Matrixformel, die Konstanten verwendet">
          <a:extLst>
            <a:ext uri="{FF2B5EF4-FFF2-40B4-BE49-F238E27FC236}">
              <a16:creationId xmlns:a16="http://schemas.microsoft.com/office/drawing/2014/main" id="{7C28FA95-0A3A-71A3-C26C-5BF04FF598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07" name="AutoShape 1" descr="Eine Matrixformel, die Konstanten verwendet">
          <a:extLst>
            <a:ext uri="{FF2B5EF4-FFF2-40B4-BE49-F238E27FC236}">
              <a16:creationId xmlns:a16="http://schemas.microsoft.com/office/drawing/2014/main" id="{1036E424-DFD4-50BA-0D72-E2282C0412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08" name="AutoShape 1" descr="Eine Matrixformel, die Konstanten verwendet">
          <a:extLst>
            <a:ext uri="{FF2B5EF4-FFF2-40B4-BE49-F238E27FC236}">
              <a16:creationId xmlns:a16="http://schemas.microsoft.com/office/drawing/2014/main" id="{E701D3EA-4090-7A50-E94B-0EA0E52741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09" name="AutoShape 1" descr="Eine Matrixformel, die Konstanten verwendet">
          <a:extLst>
            <a:ext uri="{FF2B5EF4-FFF2-40B4-BE49-F238E27FC236}">
              <a16:creationId xmlns:a16="http://schemas.microsoft.com/office/drawing/2014/main" id="{CDB66BB4-95E0-3088-8BA5-F7D9884087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314325</xdr:colOff>
      <xdr:row>15</xdr:row>
      <xdr:rowOff>133350</xdr:rowOff>
    </xdr:to>
    <xdr:sp macro="" textlink="">
      <xdr:nvSpPr>
        <xdr:cNvPr id="26110" name="AutoShape 1" descr="Eine Matrixformel, die Konstanten verwendet">
          <a:extLst>
            <a:ext uri="{FF2B5EF4-FFF2-40B4-BE49-F238E27FC236}">
              <a16:creationId xmlns:a16="http://schemas.microsoft.com/office/drawing/2014/main" id="{82435DF9-41B2-424D-2CD6-362C4669FE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1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1" name="AutoShape 1" descr="Eine Matrixformel, die Konstanten verwendet">
          <a:extLst>
            <a:ext uri="{FF2B5EF4-FFF2-40B4-BE49-F238E27FC236}">
              <a16:creationId xmlns:a16="http://schemas.microsoft.com/office/drawing/2014/main" id="{DAC897BF-964D-D64C-3A6F-F9CB2B5D21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2" name="AutoShape 1" descr="Eine Matrixformel, die Konstanten verwendet">
          <a:extLst>
            <a:ext uri="{FF2B5EF4-FFF2-40B4-BE49-F238E27FC236}">
              <a16:creationId xmlns:a16="http://schemas.microsoft.com/office/drawing/2014/main" id="{0F3A0436-7817-6488-A68E-CD1483A193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3" name="AutoShape 1" descr="Eine Matrixformel, die Konstanten verwendet">
          <a:extLst>
            <a:ext uri="{FF2B5EF4-FFF2-40B4-BE49-F238E27FC236}">
              <a16:creationId xmlns:a16="http://schemas.microsoft.com/office/drawing/2014/main" id="{36F46DA3-1BAE-D56F-9D8C-BAA3DAAB31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4" name="AutoShape 1" descr="Eine Matrixformel, die Konstanten verwendet">
          <a:extLst>
            <a:ext uri="{FF2B5EF4-FFF2-40B4-BE49-F238E27FC236}">
              <a16:creationId xmlns:a16="http://schemas.microsoft.com/office/drawing/2014/main" id="{237DB83D-B3B0-7468-D740-C9FE7C1DCF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5" name="AutoShape 1" descr="Eine Matrixformel, die Konstanten verwendet">
          <a:extLst>
            <a:ext uri="{FF2B5EF4-FFF2-40B4-BE49-F238E27FC236}">
              <a16:creationId xmlns:a16="http://schemas.microsoft.com/office/drawing/2014/main" id="{46E638AE-A666-E90B-1D9F-233BCD4AAA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125</xdr:row>
      <xdr:rowOff>0</xdr:rowOff>
    </xdr:from>
    <xdr:to>
      <xdr:col>11</xdr:col>
      <xdr:colOff>314325</xdr:colOff>
      <xdr:row>126</xdr:row>
      <xdr:rowOff>133350</xdr:rowOff>
    </xdr:to>
    <xdr:sp macro="" textlink="">
      <xdr:nvSpPr>
        <xdr:cNvPr id="26116" name="AutoShape 1" descr="Eine Matrixformel, die Konstanten verwendet">
          <a:extLst>
            <a:ext uri="{FF2B5EF4-FFF2-40B4-BE49-F238E27FC236}">
              <a16:creationId xmlns:a16="http://schemas.microsoft.com/office/drawing/2014/main" id="{903D18EC-ECAE-BFCC-F456-6E9E9B02EA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554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17" name="AutoShape 1" descr="Eine Matrixformel, die Konstanten verwendet">
          <a:extLst>
            <a:ext uri="{FF2B5EF4-FFF2-40B4-BE49-F238E27FC236}">
              <a16:creationId xmlns:a16="http://schemas.microsoft.com/office/drawing/2014/main" id="{F4E69AE6-0DE0-D3FC-465A-465223A918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18" name="AutoShape 1" descr="Eine Matrixformel, die Konstanten verwendet">
          <a:extLst>
            <a:ext uri="{FF2B5EF4-FFF2-40B4-BE49-F238E27FC236}">
              <a16:creationId xmlns:a16="http://schemas.microsoft.com/office/drawing/2014/main" id="{1E482E8E-DF02-DFA3-E413-50C0D5FBD8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19" name="AutoShape 1" descr="Eine Matrixformel, die Konstanten verwendet">
          <a:extLst>
            <a:ext uri="{FF2B5EF4-FFF2-40B4-BE49-F238E27FC236}">
              <a16:creationId xmlns:a16="http://schemas.microsoft.com/office/drawing/2014/main" id="{0D894B6A-9C43-6189-BC91-BDCAD8DC10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20" name="AutoShape 1" descr="Eine Matrixformel, die Konstanten verwendet">
          <a:extLst>
            <a:ext uri="{FF2B5EF4-FFF2-40B4-BE49-F238E27FC236}">
              <a16:creationId xmlns:a16="http://schemas.microsoft.com/office/drawing/2014/main" id="{BB31425D-FA81-DE74-1625-42B993F448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21" name="AutoShape 1" descr="Eine Matrixformel, die Konstanten verwendet">
          <a:extLst>
            <a:ext uri="{FF2B5EF4-FFF2-40B4-BE49-F238E27FC236}">
              <a16:creationId xmlns:a16="http://schemas.microsoft.com/office/drawing/2014/main" id="{701C564A-FDB4-32D8-A99C-8129BC3FA6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244</xdr:row>
      <xdr:rowOff>0</xdr:rowOff>
    </xdr:from>
    <xdr:to>
      <xdr:col>11</xdr:col>
      <xdr:colOff>314325</xdr:colOff>
      <xdr:row>245</xdr:row>
      <xdr:rowOff>133350</xdr:rowOff>
    </xdr:to>
    <xdr:sp macro="" textlink="">
      <xdr:nvSpPr>
        <xdr:cNvPr id="26122" name="AutoShape 1" descr="Eine Matrixformel, die Konstanten verwendet">
          <a:extLst>
            <a:ext uri="{FF2B5EF4-FFF2-40B4-BE49-F238E27FC236}">
              <a16:creationId xmlns:a16="http://schemas.microsoft.com/office/drawing/2014/main" id="{DB70B70A-9356-3B01-B374-96A22F95F1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824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3" name="AutoShape 1" descr="Eine Matrixformel, die Konstanten verwendet">
          <a:extLst>
            <a:ext uri="{FF2B5EF4-FFF2-40B4-BE49-F238E27FC236}">
              <a16:creationId xmlns:a16="http://schemas.microsoft.com/office/drawing/2014/main" id="{ED21E9EB-C7F7-8459-5FED-E71AB9B01A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4" name="AutoShape 1" descr="Eine Matrixformel, die Konstanten verwendet">
          <a:extLst>
            <a:ext uri="{FF2B5EF4-FFF2-40B4-BE49-F238E27FC236}">
              <a16:creationId xmlns:a16="http://schemas.microsoft.com/office/drawing/2014/main" id="{31132653-CF6E-C077-DAF2-64E05EFF9A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5" name="AutoShape 1" descr="Eine Matrixformel, die Konstanten verwendet">
          <a:extLst>
            <a:ext uri="{FF2B5EF4-FFF2-40B4-BE49-F238E27FC236}">
              <a16:creationId xmlns:a16="http://schemas.microsoft.com/office/drawing/2014/main" id="{3F17B3F5-35A3-3F23-3870-25FC420F2A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6" name="AutoShape 1" descr="Eine Matrixformel, die Konstanten verwendet">
          <a:extLst>
            <a:ext uri="{FF2B5EF4-FFF2-40B4-BE49-F238E27FC236}">
              <a16:creationId xmlns:a16="http://schemas.microsoft.com/office/drawing/2014/main" id="{AFBB80F0-62F6-DBAF-0354-264C3663251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7" name="AutoShape 1" descr="Eine Matrixformel, die Konstanten verwendet">
          <a:extLst>
            <a:ext uri="{FF2B5EF4-FFF2-40B4-BE49-F238E27FC236}">
              <a16:creationId xmlns:a16="http://schemas.microsoft.com/office/drawing/2014/main" id="{7DE39299-4F5A-F03B-ACF5-134BCFDF08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246</xdr:row>
      <xdr:rowOff>0</xdr:rowOff>
    </xdr:from>
    <xdr:to>
      <xdr:col>11</xdr:col>
      <xdr:colOff>314325</xdr:colOff>
      <xdr:row>247</xdr:row>
      <xdr:rowOff>133350</xdr:rowOff>
    </xdr:to>
    <xdr:sp macro="" textlink="">
      <xdr:nvSpPr>
        <xdr:cNvPr id="26128" name="AutoShape 1" descr="Eine Matrixformel, die Konstanten verwendet">
          <a:extLst>
            <a:ext uri="{FF2B5EF4-FFF2-40B4-BE49-F238E27FC236}">
              <a16:creationId xmlns:a16="http://schemas.microsoft.com/office/drawing/2014/main" id="{934EE752-C8C3-4FD3-589A-9B0051AC4D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147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29" name="AutoShape 1" descr="Eine Matrixformel, die Konstanten verwendet">
          <a:extLst>
            <a:ext uri="{FF2B5EF4-FFF2-40B4-BE49-F238E27FC236}">
              <a16:creationId xmlns:a16="http://schemas.microsoft.com/office/drawing/2014/main" id="{F22336D1-728A-38FF-BBE2-AC6C6B53E4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30" name="AutoShape 1" descr="Eine Matrixformel, die Konstanten verwendet">
          <a:extLst>
            <a:ext uri="{FF2B5EF4-FFF2-40B4-BE49-F238E27FC236}">
              <a16:creationId xmlns:a16="http://schemas.microsoft.com/office/drawing/2014/main" id="{FFC72281-81FE-E5EE-8E72-28E05DDB1F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31" name="AutoShape 1" descr="Eine Matrixformel, die Konstanten verwendet">
          <a:extLst>
            <a:ext uri="{FF2B5EF4-FFF2-40B4-BE49-F238E27FC236}">
              <a16:creationId xmlns:a16="http://schemas.microsoft.com/office/drawing/2014/main" id="{ECEFC454-B97C-AB7C-E2F2-5F28FBCA447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32" name="AutoShape 1" descr="Eine Matrixformel, die Konstanten verwendet">
          <a:extLst>
            <a:ext uri="{FF2B5EF4-FFF2-40B4-BE49-F238E27FC236}">
              <a16:creationId xmlns:a16="http://schemas.microsoft.com/office/drawing/2014/main" id="{B0A75A19-06CD-5B55-EEF0-A24CAE3BFC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33" name="AutoShape 1" descr="Eine Matrixformel, die Konstanten verwendet">
          <a:extLst>
            <a:ext uri="{FF2B5EF4-FFF2-40B4-BE49-F238E27FC236}">
              <a16:creationId xmlns:a16="http://schemas.microsoft.com/office/drawing/2014/main" id="{D0F1F33D-CA34-C472-DDB8-39F9F3B512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314325</xdr:colOff>
      <xdr:row>152</xdr:row>
      <xdr:rowOff>133350</xdr:rowOff>
    </xdr:to>
    <xdr:sp macro="" textlink="">
      <xdr:nvSpPr>
        <xdr:cNvPr id="26134" name="AutoShape 1" descr="Eine Matrixformel, die Konstanten verwendet">
          <a:extLst>
            <a:ext uri="{FF2B5EF4-FFF2-40B4-BE49-F238E27FC236}">
              <a16:creationId xmlns:a16="http://schemas.microsoft.com/office/drawing/2014/main" id="{533FEFDB-2BBD-D586-234B-D8F116C600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765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35" name="AutoShape 1" descr="Eine Matrixformel, die Konstanten verwendet">
          <a:extLst>
            <a:ext uri="{FF2B5EF4-FFF2-40B4-BE49-F238E27FC236}">
              <a16:creationId xmlns:a16="http://schemas.microsoft.com/office/drawing/2014/main" id="{96483295-4DE6-E476-0D80-AB0D556BDB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36" name="AutoShape 1" descr="Eine Matrixformel, die Konstanten verwendet">
          <a:extLst>
            <a:ext uri="{FF2B5EF4-FFF2-40B4-BE49-F238E27FC236}">
              <a16:creationId xmlns:a16="http://schemas.microsoft.com/office/drawing/2014/main" id="{1F4D2209-8484-90AF-E846-1B5C810CEB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37" name="AutoShape 1" descr="Eine Matrixformel, die Konstanten verwendet">
          <a:extLst>
            <a:ext uri="{FF2B5EF4-FFF2-40B4-BE49-F238E27FC236}">
              <a16:creationId xmlns:a16="http://schemas.microsoft.com/office/drawing/2014/main" id="{021ABFD7-2231-4150-230A-801A067293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38" name="AutoShape 1" descr="Eine Matrixformel, die Konstanten verwendet">
          <a:extLst>
            <a:ext uri="{FF2B5EF4-FFF2-40B4-BE49-F238E27FC236}">
              <a16:creationId xmlns:a16="http://schemas.microsoft.com/office/drawing/2014/main" id="{10AF603D-5501-99BA-5B40-4ADBDF99FE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39" name="AutoShape 1" descr="Eine Matrixformel, die Konstanten verwendet">
          <a:extLst>
            <a:ext uri="{FF2B5EF4-FFF2-40B4-BE49-F238E27FC236}">
              <a16:creationId xmlns:a16="http://schemas.microsoft.com/office/drawing/2014/main" id="{D5726230-E057-2FDA-0428-D0A2BAF3C2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264</xdr:row>
      <xdr:rowOff>0</xdr:rowOff>
    </xdr:from>
    <xdr:to>
      <xdr:col>11</xdr:col>
      <xdr:colOff>314325</xdr:colOff>
      <xdr:row>265</xdr:row>
      <xdr:rowOff>133350</xdr:rowOff>
    </xdr:to>
    <xdr:sp macro="" textlink="">
      <xdr:nvSpPr>
        <xdr:cNvPr id="26140" name="AutoShape 1" descr="Eine Matrixformel, die Konstanten verwendet">
          <a:extLst>
            <a:ext uri="{FF2B5EF4-FFF2-40B4-BE49-F238E27FC236}">
              <a16:creationId xmlns:a16="http://schemas.microsoft.com/office/drawing/2014/main" id="{5B940BF7-3C1C-3AD4-081D-A96F7978D2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062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1" name="AutoShape 1" descr="Eine Matrixformel, die Konstanten verwendet">
          <a:extLst>
            <a:ext uri="{FF2B5EF4-FFF2-40B4-BE49-F238E27FC236}">
              <a16:creationId xmlns:a16="http://schemas.microsoft.com/office/drawing/2014/main" id="{7717CA1C-EB2E-14D5-9BBE-4969644C7B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2" name="AutoShape 1" descr="Eine Matrixformel, die Konstanten verwendet">
          <a:extLst>
            <a:ext uri="{FF2B5EF4-FFF2-40B4-BE49-F238E27FC236}">
              <a16:creationId xmlns:a16="http://schemas.microsoft.com/office/drawing/2014/main" id="{DE33793A-E5EC-9349-0E44-339591759B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3" name="AutoShape 1" descr="Eine Matrixformel, die Konstanten verwendet">
          <a:extLst>
            <a:ext uri="{FF2B5EF4-FFF2-40B4-BE49-F238E27FC236}">
              <a16:creationId xmlns:a16="http://schemas.microsoft.com/office/drawing/2014/main" id="{DE754F29-A277-4165-4509-8AB917FCE9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4" name="AutoShape 1" descr="Eine Matrixformel, die Konstanten verwendet">
          <a:extLst>
            <a:ext uri="{FF2B5EF4-FFF2-40B4-BE49-F238E27FC236}">
              <a16:creationId xmlns:a16="http://schemas.microsoft.com/office/drawing/2014/main" id="{1E7F9D9C-4D06-FE29-9972-9C43D287F8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5" name="AutoShape 1" descr="Eine Matrixformel, die Konstanten verwendet">
          <a:extLst>
            <a:ext uri="{FF2B5EF4-FFF2-40B4-BE49-F238E27FC236}">
              <a16:creationId xmlns:a16="http://schemas.microsoft.com/office/drawing/2014/main" id="{4D46296A-93DC-2002-C8DC-9C7A214933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314325</xdr:colOff>
      <xdr:row>327</xdr:row>
      <xdr:rowOff>133350</xdr:rowOff>
    </xdr:to>
    <xdr:sp macro="" textlink="">
      <xdr:nvSpPr>
        <xdr:cNvPr id="26146" name="AutoShape 1" descr="Eine Matrixformel, die Konstanten verwendet">
          <a:extLst>
            <a:ext uri="{FF2B5EF4-FFF2-40B4-BE49-F238E27FC236}">
              <a16:creationId xmlns:a16="http://schemas.microsoft.com/office/drawing/2014/main" id="{38C66EAF-C1DA-1F60-AFC9-8E06DA56A6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101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47" name="AutoShape 1" descr="Eine Matrixformel, die Konstanten verwendet">
          <a:extLst>
            <a:ext uri="{FF2B5EF4-FFF2-40B4-BE49-F238E27FC236}">
              <a16:creationId xmlns:a16="http://schemas.microsoft.com/office/drawing/2014/main" id="{8566A408-816A-F7BB-5386-C103CAAFF4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48" name="AutoShape 1" descr="Eine Matrixformel, die Konstanten verwendet">
          <a:extLst>
            <a:ext uri="{FF2B5EF4-FFF2-40B4-BE49-F238E27FC236}">
              <a16:creationId xmlns:a16="http://schemas.microsoft.com/office/drawing/2014/main" id="{04EE18A7-C20C-6203-58E1-FC7EE9F9E3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49" name="AutoShape 1" descr="Eine Matrixformel, die Konstanten verwendet">
          <a:extLst>
            <a:ext uri="{FF2B5EF4-FFF2-40B4-BE49-F238E27FC236}">
              <a16:creationId xmlns:a16="http://schemas.microsoft.com/office/drawing/2014/main" id="{09C5088C-46DF-4300-3411-E80E33690E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50" name="AutoShape 1" descr="Eine Matrixformel, die Konstanten verwendet">
          <a:extLst>
            <a:ext uri="{FF2B5EF4-FFF2-40B4-BE49-F238E27FC236}">
              <a16:creationId xmlns:a16="http://schemas.microsoft.com/office/drawing/2014/main" id="{26276BFA-87D2-732D-AA25-BD94CD97A6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51" name="AutoShape 1" descr="Eine Matrixformel, die Konstanten verwendet">
          <a:extLst>
            <a:ext uri="{FF2B5EF4-FFF2-40B4-BE49-F238E27FC236}">
              <a16:creationId xmlns:a16="http://schemas.microsoft.com/office/drawing/2014/main" id="{2CE6B66A-2A45-20D0-3A17-C36C39BB77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254</xdr:row>
      <xdr:rowOff>0</xdr:rowOff>
    </xdr:from>
    <xdr:to>
      <xdr:col>11</xdr:col>
      <xdr:colOff>314325</xdr:colOff>
      <xdr:row>255</xdr:row>
      <xdr:rowOff>133350</xdr:rowOff>
    </xdr:to>
    <xdr:sp macro="" textlink="">
      <xdr:nvSpPr>
        <xdr:cNvPr id="26152" name="AutoShape 1" descr="Eine Matrixformel, die Konstanten verwendet">
          <a:extLst>
            <a:ext uri="{FF2B5EF4-FFF2-40B4-BE49-F238E27FC236}">
              <a16:creationId xmlns:a16="http://schemas.microsoft.com/office/drawing/2014/main" id="{F9350B87-A99E-3FA5-800D-49D0F1BE9A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443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3" name="AutoShape 1" descr="Eine Matrixformel, die Konstanten verwendet">
          <a:extLst>
            <a:ext uri="{FF2B5EF4-FFF2-40B4-BE49-F238E27FC236}">
              <a16:creationId xmlns:a16="http://schemas.microsoft.com/office/drawing/2014/main" id="{67CC712A-2FBD-5A07-A970-C19BC42A0D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4" name="AutoShape 1" descr="Eine Matrixformel, die Konstanten verwendet">
          <a:extLst>
            <a:ext uri="{FF2B5EF4-FFF2-40B4-BE49-F238E27FC236}">
              <a16:creationId xmlns:a16="http://schemas.microsoft.com/office/drawing/2014/main" id="{F3E12B8C-3F3E-8FB0-ED43-C60F01D492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5" name="AutoShape 1" descr="Eine Matrixformel, die Konstanten verwendet">
          <a:extLst>
            <a:ext uri="{FF2B5EF4-FFF2-40B4-BE49-F238E27FC236}">
              <a16:creationId xmlns:a16="http://schemas.microsoft.com/office/drawing/2014/main" id="{CC4322D8-BAA0-39F4-8A52-E2E329AF47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6" name="AutoShape 1" descr="Eine Matrixformel, die Konstanten verwendet">
          <a:extLst>
            <a:ext uri="{FF2B5EF4-FFF2-40B4-BE49-F238E27FC236}">
              <a16:creationId xmlns:a16="http://schemas.microsoft.com/office/drawing/2014/main" id="{0EB83144-F9E2-7BBC-0355-6BFAA5ABB3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7" name="AutoShape 1" descr="Eine Matrixformel, die Konstanten verwendet">
          <a:extLst>
            <a:ext uri="{FF2B5EF4-FFF2-40B4-BE49-F238E27FC236}">
              <a16:creationId xmlns:a16="http://schemas.microsoft.com/office/drawing/2014/main" id="{B420F1ED-A058-0409-C117-92AC5CD6D1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314325</xdr:colOff>
      <xdr:row>41</xdr:row>
      <xdr:rowOff>133350</xdr:rowOff>
    </xdr:to>
    <xdr:sp macro="" textlink="">
      <xdr:nvSpPr>
        <xdr:cNvPr id="26158" name="AutoShape 1" descr="Eine Matrixformel, die Konstanten verwendet">
          <a:extLst>
            <a:ext uri="{FF2B5EF4-FFF2-40B4-BE49-F238E27FC236}">
              <a16:creationId xmlns:a16="http://schemas.microsoft.com/office/drawing/2014/main" id="{6B18726D-EF1C-B4D6-3AC0-A0B3C23D93F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9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59" name="AutoShape 1" descr="Eine Matrixformel, die Konstanten verwendet">
          <a:extLst>
            <a:ext uri="{FF2B5EF4-FFF2-40B4-BE49-F238E27FC236}">
              <a16:creationId xmlns:a16="http://schemas.microsoft.com/office/drawing/2014/main" id="{F3785EC1-EFC0-795B-3BF2-2191BCCD6C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60" name="AutoShape 1" descr="Eine Matrixformel, die Konstanten verwendet">
          <a:extLst>
            <a:ext uri="{FF2B5EF4-FFF2-40B4-BE49-F238E27FC236}">
              <a16:creationId xmlns:a16="http://schemas.microsoft.com/office/drawing/2014/main" id="{3DED1396-B6CD-5272-3405-9502F6BFDC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61" name="AutoShape 1" descr="Eine Matrixformel, die Konstanten verwendet">
          <a:extLst>
            <a:ext uri="{FF2B5EF4-FFF2-40B4-BE49-F238E27FC236}">
              <a16:creationId xmlns:a16="http://schemas.microsoft.com/office/drawing/2014/main" id="{5AD26B7D-8ECF-9FC4-CD10-99843EFB5F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62" name="AutoShape 1" descr="Eine Matrixformel, die Konstanten verwendet">
          <a:extLst>
            <a:ext uri="{FF2B5EF4-FFF2-40B4-BE49-F238E27FC236}">
              <a16:creationId xmlns:a16="http://schemas.microsoft.com/office/drawing/2014/main" id="{FEE48EC6-6572-EAE9-25C2-F9AC1330CB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63" name="AutoShape 1" descr="Eine Matrixformel, die Konstanten verwendet">
          <a:extLst>
            <a:ext uri="{FF2B5EF4-FFF2-40B4-BE49-F238E27FC236}">
              <a16:creationId xmlns:a16="http://schemas.microsoft.com/office/drawing/2014/main" id="{35A27EA5-041F-D7C3-3ED5-F77B1C9CFE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314325</xdr:colOff>
      <xdr:row>357</xdr:row>
      <xdr:rowOff>133350</xdr:rowOff>
    </xdr:to>
    <xdr:sp macro="" textlink="">
      <xdr:nvSpPr>
        <xdr:cNvPr id="26164" name="AutoShape 1" descr="Eine Matrixformel, die Konstanten verwendet">
          <a:extLst>
            <a:ext uri="{FF2B5EF4-FFF2-40B4-BE49-F238E27FC236}">
              <a16:creationId xmlns:a16="http://schemas.microsoft.com/office/drawing/2014/main" id="{DE7A3D8F-2D4C-8C61-C025-67EA10C60B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959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65" name="AutoShape 1" descr="Eine Matrixformel, die Konstanten verwendet">
          <a:extLst>
            <a:ext uri="{FF2B5EF4-FFF2-40B4-BE49-F238E27FC236}">
              <a16:creationId xmlns:a16="http://schemas.microsoft.com/office/drawing/2014/main" id="{44101E27-A9E1-5F52-A09E-9077B032D9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66" name="AutoShape 1" descr="Eine Matrixformel, die Konstanten verwendet">
          <a:extLst>
            <a:ext uri="{FF2B5EF4-FFF2-40B4-BE49-F238E27FC236}">
              <a16:creationId xmlns:a16="http://schemas.microsoft.com/office/drawing/2014/main" id="{9DBC5F0D-651C-0E90-FD80-48C5F58001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67" name="AutoShape 1" descr="Eine Matrixformel, die Konstanten verwendet">
          <a:extLst>
            <a:ext uri="{FF2B5EF4-FFF2-40B4-BE49-F238E27FC236}">
              <a16:creationId xmlns:a16="http://schemas.microsoft.com/office/drawing/2014/main" id="{CFC126D7-829F-5737-6EBE-E17F409A59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68" name="AutoShape 1" descr="Eine Matrixformel, die Konstanten verwendet">
          <a:extLst>
            <a:ext uri="{FF2B5EF4-FFF2-40B4-BE49-F238E27FC236}">
              <a16:creationId xmlns:a16="http://schemas.microsoft.com/office/drawing/2014/main" id="{69C31CA0-47FE-F909-4E33-F6EE9DA3FB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69" name="AutoShape 1" descr="Eine Matrixformel, die Konstanten verwendet">
          <a:extLst>
            <a:ext uri="{FF2B5EF4-FFF2-40B4-BE49-F238E27FC236}">
              <a16:creationId xmlns:a16="http://schemas.microsoft.com/office/drawing/2014/main" id="{C7C38C6E-6B9B-6528-976B-198E9A2228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314325</xdr:colOff>
      <xdr:row>321</xdr:row>
      <xdr:rowOff>133350</xdr:rowOff>
    </xdr:to>
    <xdr:sp macro="" textlink="">
      <xdr:nvSpPr>
        <xdr:cNvPr id="26170" name="AutoShape 1" descr="Eine Matrixformel, die Konstanten verwendet">
          <a:extLst>
            <a:ext uri="{FF2B5EF4-FFF2-40B4-BE49-F238E27FC236}">
              <a16:creationId xmlns:a16="http://schemas.microsoft.com/office/drawing/2014/main" id="{3BB28FDD-592B-B31A-4DE3-AF47162907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130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1" name="AutoShape 1" descr="Eine Matrixformel, die Konstanten verwendet">
          <a:extLst>
            <a:ext uri="{FF2B5EF4-FFF2-40B4-BE49-F238E27FC236}">
              <a16:creationId xmlns:a16="http://schemas.microsoft.com/office/drawing/2014/main" id="{E851B085-A498-3A09-342C-E937E7EBFD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2" name="AutoShape 1" descr="Eine Matrixformel, die Konstanten verwendet">
          <a:extLst>
            <a:ext uri="{FF2B5EF4-FFF2-40B4-BE49-F238E27FC236}">
              <a16:creationId xmlns:a16="http://schemas.microsoft.com/office/drawing/2014/main" id="{B73AC980-C160-63E9-47EE-6F8F4BB1E4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3" name="AutoShape 1" descr="Eine Matrixformel, die Konstanten verwendet">
          <a:extLst>
            <a:ext uri="{FF2B5EF4-FFF2-40B4-BE49-F238E27FC236}">
              <a16:creationId xmlns:a16="http://schemas.microsoft.com/office/drawing/2014/main" id="{01A26213-8E30-ECE5-969B-FEC384B44B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4" name="AutoShape 1" descr="Eine Matrixformel, die Konstanten verwendet">
          <a:extLst>
            <a:ext uri="{FF2B5EF4-FFF2-40B4-BE49-F238E27FC236}">
              <a16:creationId xmlns:a16="http://schemas.microsoft.com/office/drawing/2014/main" id="{E3EA3A3C-3A25-1D30-9CC0-E232AFCE73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5" name="AutoShape 1" descr="Eine Matrixformel, die Konstanten verwendet">
          <a:extLst>
            <a:ext uri="{FF2B5EF4-FFF2-40B4-BE49-F238E27FC236}">
              <a16:creationId xmlns:a16="http://schemas.microsoft.com/office/drawing/2014/main" id="{23180798-77FC-A532-4AA0-4D5B7A7A3A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267</xdr:row>
      <xdr:rowOff>0</xdr:rowOff>
    </xdr:from>
    <xdr:to>
      <xdr:col>11</xdr:col>
      <xdr:colOff>314325</xdr:colOff>
      <xdr:row>268</xdr:row>
      <xdr:rowOff>133350</xdr:rowOff>
    </xdr:to>
    <xdr:sp macro="" textlink="">
      <xdr:nvSpPr>
        <xdr:cNvPr id="26176" name="AutoShape 1" descr="Eine Matrixformel, die Konstanten verwendet">
          <a:extLst>
            <a:ext uri="{FF2B5EF4-FFF2-40B4-BE49-F238E27FC236}">
              <a16:creationId xmlns:a16="http://schemas.microsoft.com/office/drawing/2014/main" id="{DD25BA82-5497-6D56-D180-BCC1561541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548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77" name="AutoShape 1" descr="Eine Matrixformel, die Konstanten verwendet">
          <a:extLst>
            <a:ext uri="{FF2B5EF4-FFF2-40B4-BE49-F238E27FC236}">
              <a16:creationId xmlns:a16="http://schemas.microsoft.com/office/drawing/2014/main" id="{EB8CC169-1985-1210-373B-0C5718FB92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78" name="AutoShape 1" descr="Eine Matrixformel, die Konstanten verwendet">
          <a:extLst>
            <a:ext uri="{FF2B5EF4-FFF2-40B4-BE49-F238E27FC236}">
              <a16:creationId xmlns:a16="http://schemas.microsoft.com/office/drawing/2014/main" id="{01C352B7-B75E-4457-0912-3E248C71CC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79" name="AutoShape 1" descr="Eine Matrixformel, die Konstanten verwendet">
          <a:extLst>
            <a:ext uri="{FF2B5EF4-FFF2-40B4-BE49-F238E27FC236}">
              <a16:creationId xmlns:a16="http://schemas.microsoft.com/office/drawing/2014/main" id="{87E5C496-8FC1-49CD-2217-2CDADAFF9D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80" name="AutoShape 1" descr="Eine Matrixformel, die Konstanten verwendet">
          <a:extLst>
            <a:ext uri="{FF2B5EF4-FFF2-40B4-BE49-F238E27FC236}">
              <a16:creationId xmlns:a16="http://schemas.microsoft.com/office/drawing/2014/main" id="{2DBF434F-9602-E658-AC0D-16EDB93BA1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81" name="AutoShape 1" descr="Eine Matrixformel, die Konstanten verwendet">
          <a:extLst>
            <a:ext uri="{FF2B5EF4-FFF2-40B4-BE49-F238E27FC236}">
              <a16:creationId xmlns:a16="http://schemas.microsoft.com/office/drawing/2014/main" id="{8203AC85-D135-D37B-E2F2-5A3DEC721B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314325</xdr:colOff>
      <xdr:row>367</xdr:row>
      <xdr:rowOff>133350</xdr:rowOff>
    </xdr:to>
    <xdr:sp macro="" textlink="">
      <xdr:nvSpPr>
        <xdr:cNvPr id="26182" name="AutoShape 1" descr="Eine Matrixformel, die Konstanten verwendet">
          <a:extLst>
            <a:ext uri="{FF2B5EF4-FFF2-40B4-BE49-F238E27FC236}">
              <a16:creationId xmlns:a16="http://schemas.microsoft.com/office/drawing/2014/main" id="{4CAFBB22-2A60-FDA5-36B1-E69B09B83D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578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3" name="AutoShape 1" descr="Eine Matrixformel, die Konstanten verwendet">
          <a:extLst>
            <a:ext uri="{FF2B5EF4-FFF2-40B4-BE49-F238E27FC236}">
              <a16:creationId xmlns:a16="http://schemas.microsoft.com/office/drawing/2014/main" id="{2B8F6056-0587-B2AE-CEDF-5125D6E818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4" name="AutoShape 1" descr="Eine Matrixformel, die Konstanten verwendet">
          <a:extLst>
            <a:ext uri="{FF2B5EF4-FFF2-40B4-BE49-F238E27FC236}">
              <a16:creationId xmlns:a16="http://schemas.microsoft.com/office/drawing/2014/main" id="{9E2A8039-BD16-9C1A-F647-427ED6F62C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5" name="AutoShape 1" descr="Eine Matrixformel, die Konstanten verwendet">
          <a:extLst>
            <a:ext uri="{FF2B5EF4-FFF2-40B4-BE49-F238E27FC236}">
              <a16:creationId xmlns:a16="http://schemas.microsoft.com/office/drawing/2014/main" id="{3B564BA8-7BE0-E748-D920-08A69A23CA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6" name="AutoShape 1" descr="Eine Matrixformel, die Konstanten verwendet">
          <a:extLst>
            <a:ext uri="{FF2B5EF4-FFF2-40B4-BE49-F238E27FC236}">
              <a16:creationId xmlns:a16="http://schemas.microsoft.com/office/drawing/2014/main" id="{008FC213-2E2D-D242-11A2-4044B192FA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7" name="AutoShape 1" descr="Eine Matrixformel, die Konstanten verwendet">
          <a:extLst>
            <a:ext uri="{FF2B5EF4-FFF2-40B4-BE49-F238E27FC236}">
              <a16:creationId xmlns:a16="http://schemas.microsoft.com/office/drawing/2014/main" id="{7BBBB318-D695-46AE-1B47-A72DDB55882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419</xdr:row>
      <xdr:rowOff>0</xdr:rowOff>
    </xdr:from>
    <xdr:to>
      <xdr:col>11</xdr:col>
      <xdr:colOff>314325</xdr:colOff>
      <xdr:row>420</xdr:row>
      <xdr:rowOff>133350</xdr:rowOff>
    </xdr:to>
    <xdr:sp macro="" textlink="">
      <xdr:nvSpPr>
        <xdr:cNvPr id="26188" name="AutoShape 1" descr="Eine Matrixformel, die Konstanten verwendet">
          <a:extLst>
            <a:ext uri="{FF2B5EF4-FFF2-40B4-BE49-F238E27FC236}">
              <a16:creationId xmlns:a16="http://schemas.microsoft.com/office/drawing/2014/main" id="{0774415C-6562-C6E9-8D4F-3CC0E664DC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160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89" name="AutoShape 1" descr="Eine Matrixformel, die Konstanten verwendet">
          <a:extLst>
            <a:ext uri="{FF2B5EF4-FFF2-40B4-BE49-F238E27FC236}">
              <a16:creationId xmlns:a16="http://schemas.microsoft.com/office/drawing/2014/main" id="{FD2B26BE-BDEE-D078-398D-5049CADF2C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90" name="AutoShape 1" descr="Eine Matrixformel, die Konstanten verwendet">
          <a:extLst>
            <a:ext uri="{FF2B5EF4-FFF2-40B4-BE49-F238E27FC236}">
              <a16:creationId xmlns:a16="http://schemas.microsoft.com/office/drawing/2014/main" id="{EECCAB6A-6855-190A-BDC5-B9847FD90D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91" name="AutoShape 1" descr="Eine Matrixformel, die Konstanten verwendet">
          <a:extLst>
            <a:ext uri="{FF2B5EF4-FFF2-40B4-BE49-F238E27FC236}">
              <a16:creationId xmlns:a16="http://schemas.microsoft.com/office/drawing/2014/main" id="{280F3840-E10A-8EC1-AB83-6E9A8FD6D9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92" name="AutoShape 1" descr="Eine Matrixformel, die Konstanten verwendet">
          <a:extLst>
            <a:ext uri="{FF2B5EF4-FFF2-40B4-BE49-F238E27FC236}">
              <a16:creationId xmlns:a16="http://schemas.microsoft.com/office/drawing/2014/main" id="{079C2474-B117-BBC9-4785-98D345CFC7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93" name="AutoShape 1" descr="Eine Matrixformel, die Konstanten verwendet">
          <a:extLst>
            <a:ext uri="{FF2B5EF4-FFF2-40B4-BE49-F238E27FC236}">
              <a16:creationId xmlns:a16="http://schemas.microsoft.com/office/drawing/2014/main" id="{66030B4B-B471-9218-5ED7-ED396AA0F8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314325</xdr:colOff>
      <xdr:row>72</xdr:row>
      <xdr:rowOff>133350</xdr:rowOff>
    </xdr:to>
    <xdr:sp macro="" textlink="">
      <xdr:nvSpPr>
        <xdr:cNvPr id="26194" name="AutoShape 1" descr="Eine Matrixformel, die Konstanten verwendet">
          <a:extLst>
            <a:ext uri="{FF2B5EF4-FFF2-40B4-BE49-F238E27FC236}">
              <a16:creationId xmlns:a16="http://schemas.microsoft.com/office/drawing/2014/main" id="{2B1A544B-39EA-7141-617F-2EEA313057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811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195" name="AutoShape 1" descr="Eine Matrixformel, die Konstanten verwendet">
          <a:extLst>
            <a:ext uri="{FF2B5EF4-FFF2-40B4-BE49-F238E27FC236}">
              <a16:creationId xmlns:a16="http://schemas.microsoft.com/office/drawing/2014/main" id="{F68108B9-7E45-A135-792F-45E3EBF99F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196" name="AutoShape 1" descr="Eine Matrixformel, die Konstanten verwendet">
          <a:extLst>
            <a:ext uri="{FF2B5EF4-FFF2-40B4-BE49-F238E27FC236}">
              <a16:creationId xmlns:a16="http://schemas.microsoft.com/office/drawing/2014/main" id="{43C11066-0E6A-B097-1F0F-4EA94373B4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197" name="AutoShape 1" descr="Eine Matrixformel, die Konstanten verwendet">
          <a:extLst>
            <a:ext uri="{FF2B5EF4-FFF2-40B4-BE49-F238E27FC236}">
              <a16:creationId xmlns:a16="http://schemas.microsoft.com/office/drawing/2014/main" id="{18E9542F-B1D0-6237-A5BE-1E04861EE7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198" name="AutoShape 1" descr="Eine Matrixformel, die Konstanten verwendet">
          <a:extLst>
            <a:ext uri="{FF2B5EF4-FFF2-40B4-BE49-F238E27FC236}">
              <a16:creationId xmlns:a16="http://schemas.microsoft.com/office/drawing/2014/main" id="{06AF4CF6-8F7B-262F-741A-AF6E75CF0C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199" name="AutoShape 1" descr="Eine Matrixformel, die Konstanten verwendet">
          <a:extLst>
            <a:ext uri="{FF2B5EF4-FFF2-40B4-BE49-F238E27FC236}">
              <a16:creationId xmlns:a16="http://schemas.microsoft.com/office/drawing/2014/main" id="{1AA3F03D-8DB5-A1D3-E066-C7C59AB91C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314325</xdr:colOff>
      <xdr:row>47</xdr:row>
      <xdr:rowOff>133350</xdr:rowOff>
    </xdr:to>
    <xdr:sp macro="" textlink="">
      <xdr:nvSpPr>
        <xdr:cNvPr id="26200" name="AutoShape 1" descr="Eine Matrixformel, die Konstanten verwendet">
          <a:extLst>
            <a:ext uri="{FF2B5EF4-FFF2-40B4-BE49-F238E27FC236}">
              <a16:creationId xmlns:a16="http://schemas.microsoft.com/office/drawing/2014/main" id="{9F787D81-A624-71AE-AA85-94B2C4748C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762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1" name="AutoShape 1" descr="Eine Matrixformel, die Konstanten verwendet">
          <a:extLst>
            <a:ext uri="{FF2B5EF4-FFF2-40B4-BE49-F238E27FC236}">
              <a16:creationId xmlns:a16="http://schemas.microsoft.com/office/drawing/2014/main" id="{34AF8D3A-11B6-7703-A660-98C4C2765F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2" name="AutoShape 1" descr="Eine Matrixformel, die Konstanten verwendet">
          <a:extLst>
            <a:ext uri="{FF2B5EF4-FFF2-40B4-BE49-F238E27FC236}">
              <a16:creationId xmlns:a16="http://schemas.microsoft.com/office/drawing/2014/main" id="{7722A61A-A07B-666C-B99E-02AC217971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3" name="AutoShape 1" descr="Eine Matrixformel, die Konstanten verwendet">
          <a:extLst>
            <a:ext uri="{FF2B5EF4-FFF2-40B4-BE49-F238E27FC236}">
              <a16:creationId xmlns:a16="http://schemas.microsoft.com/office/drawing/2014/main" id="{581844E0-FC93-F291-73E6-F132CCCD65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4" name="AutoShape 1" descr="Eine Matrixformel, die Konstanten verwendet">
          <a:extLst>
            <a:ext uri="{FF2B5EF4-FFF2-40B4-BE49-F238E27FC236}">
              <a16:creationId xmlns:a16="http://schemas.microsoft.com/office/drawing/2014/main" id="{DC9F3735-69FF-1BB9-125D-DA658B5CF8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5" name="AutoShape 1" descr="Eine Matrixformel, die Konstanten verwendet">
          <a:extLst>
            <a:ext uri="{FF2B5EF4-FFF2-40B4-BE49-F238E27FC236}">
              <a16:creationId xmlns:a16="http://schemas.microsoft.com/office/drawing/2014/main" id="{D556325B-516F-D4A0-9E0D-34FEEB6C17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314325</xdr:colOff>
      <xdr:row>76</xdr:row>
      <xdr:rowOff>133350</xdr:rowOff>
    </xdr:to>
    <xdr:sp macro="" textlink="">
      <xdr:nvSpPr>
        <xdr:cNvPr id="26206" name="AutoShape 1" descr="Eine Matrixformel, die Konstanten verwendet">
          <a:extLst>
            <a:ext uri="{FF2B5EF4-FFF2-40B4-BE49-F238E27FC236}">
              <a16:creationId xmlns:a16="http://schemas.microsoft.com/office/drawing/2014/main" id="{A82ADC49-DFF9-DAEF-4EF6-E7D5C49970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458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07" name="AutoShape 1" descr="Eine Matrixformel, die Konstanten verwendet">
          <a:extLst>
            <a:ext uri="{FF2B5EF4-FFF2-40B4-BE49-F238E27FC236}">
              <a16:creationId xmlns:a16="http://schemas.microsoft.com/office/drawing/2014/main" id="{D94DF520-9A71-4F3E-04CB-A86824AB66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08" name="AutoShape 1" descr="Eine Matrixformel, die Konstanten verwendet">
          <a:extLst>
            <a:ext uri="{FF2B5EF4-FFF2-40B4-BE49-F238E27FC236}">
              <a16:creationId xmlns:a16="http://schemas.microsoft.com/office/drawing/2014/main" id="{F42F7A5C-18F4-CDE3-959F-6F1083BDC2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09" name="AutoShape 1" descr="Eine Matrixformel, die Konstanten verwendet">
          <a:extLst>
            <a:ext uri="{FF2B5EF4-FFF2-40B4-BE49-F238E27FC236}">
              <a16:creationId xmlns:a16="http://schemas.microsoft.com/office/drawing/2014/main" id="{8447B0E6-D0D2-608E-6AA7-EEA6B76A2A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10" name="AutoShape 1" descr="Eine Matrixformel, die Konstanten verwendet">
          <a:extLst>
            <a:ext uri="{FF2B5EF4-FFF2-40B4-BE49-F238E27FC236}">
              <a16:creationId xmlns:a16="http://schemas.microsoft.com/office/drawing/2014/main" id="{562C5588-CA8A-6528-00F7-EE0AA3789FB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11" name="AutoShape 1" descr="Eine Matrixformel, die Konstanten verwendet">
          <a:extLst>
            <a:ext uri="{FF2B5EF4-FFF2-40B4-BE49-F238E27FC236}">
              <a16:creationId xmlns:a16="http://schemas.microsoft.com/office/drawing/2014/main" id="{528C65A1-6BA7-9099-0450-C20A044AD8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231</xdr:row>
      <xdr:rowOff>0</xdr:rowOff>
    </xdr:from>
    <xdr:to>
      <xdr:col>11</xdr:col>
      <xdr:colOff>314325</xdr:colOff>
      <xdr:row>232</xdr:row>
      <xdr:rowOff>133350</xdr:rowOff>
    </xdr:to>
    <xdr:sp macro="" textlink="">
      <xdr:nvSpPr>
        <xdr:cNvPr id="26212" name="AutoShape 1" descr="Eine Matrixformel, die Konstanten verwendet">
          <a:extLst>
            <a:ext uri="{FF2B5EF4-FFF2-40B4-BE49-F238E27FC236}">
              <a16:creationId xmlns:a16="http://schemas.microsoft.com/office/drawing/2014/main" id="{F563B11F-A647-6584-A5F6-4ADA74B03B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719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3" name="AutoShape 1" descr="Eine Matrixformel, die Konstanten verwendet">
          <a:extLst>
            <a:ext uri="{FF2B5EF4-FFF2-40B4-BE49-F238E27FC236}">
              <a16:creationId xmlns:a16="http://schemas.microsoft.com/office/drawing/2014/main" id="{742379E5-1236-0378-1FFE-FADA66D3D1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4" name="AutoShape 1" descr="Eine Matrixformel, die Konstanten verwendet">
          <a:extLst>
            <a:ext uri="{FF2B5EF4-FFF2-40B4-BE49-F238E27FC236}">
              <a16:creationId xmlns:a16="http://schemas.microsoft.com/office/drawing/2014/main" id="{56C2AEB0-7B37-CDE8-CD5F-1C1BF14B18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5" name="AutoShape 1" descr="Eine Matrixformel, die Konstanten verwendet">
          <a:extLst>
            <a:ext uri="{FF2B5EF4-FFF2-40B4-BE49-F238E27FC236}">
              <a16:creationId xmlns:a16="http://schemas.microsoft.com/office/drawing/2014/main" id="{18AB2674-CFBC-73F3-2EE1-4BE2C5700FB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6" name="AutoShape 1" descr="Eine Matrixformel, die Konstanten verwendet">
          <a:extLst>
            <a:ext uri="{FF2B5EF4-FFF2-40B4-BE49-F238E27FC236}">
              <a16:creationId xmlns:a16="http://schemas.microsoft.com/office/drawing/2014/main" id="{519C3617-2ABB-8739-803E-332D335544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7" name="AutoShape 1" descr="Eine Matrixformel, die Konstanten verwendet">
          <a:extLst>
            <a:ext uri="{FF2B5EF4-FFF2-40B4-BE49-F238E27FC236}">
              <a16:creationId xmlns:a16="http://schemas.microsoft.com/office/drawing/2014/main" id="{24178DC9-12F8-286C-A017-FBA2936DF0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188</xdr:row>
      <xdr:rowOff>0</xdr:rowOff>
    </xdr:from>
    <xdr:to>
      <xdr:col>11</xdr:col>
      <xdr:colOff>314325</xdr:colOff>
      <xdr:row>189</xdr:row>
      <xdr:rowOff>133350</xdr:rowOff>
    </xdr:to>
    <xdr:sp macro="" textlink="">
      <xdr:nvSpPr>
        <xdr:cNvPr id="26218" name="AutoShape 1" descr="Eine Matrixformel, die Konstanten verwendet">
          <a:extLst>
            <a:ext uri="{FF2B5EF4-FFF2-40B4-BE49-F238E27FC236}">
              <a16:creationId xmlns:a16="http://schemas.microsoft.com/office/drawing/2014/main" id="{B25C8CD1-D33D-2F45-E3F4-688D22A594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756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19" name="AutoShape 1" descr="Eine Matrixformel, die Konstanten verwendet">
          <a:extLst>
            <a:ext uri="{FF2B5EF4-FFF2-40B4-BE49-F238E27FC236}">
              <a16:creationId xmlns:a16="http://schemas.microsoft.com/office/drawing/2014/main" id="{8E5407A2-1635-B743-698E-A968D7FDA1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20" name="AutoShape 1" descr="Eine Matrixformel, die Konstanten verwendet">
          <a:extLst>
            <a:ext uri="{FF2B5EF4-FFF2-40B4-BE49-F238E27FC236}">
              <a16:creationId xmlns:a16="http://schemas.microsoft.com/office/drawing/2014/main" id="{9B1A54EB-C823-72D8-A56A-60C4EAE8D7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21" name="AutoShape 1" descr="Eine Matrixformel, die Konstanten verwendet">
          <a:extLst>
            <a:ext uri="{FF2B5EF4-FFF2-40B4-BE49-F238E27FC236}">
              <a16:creationId xmlns:a16="http://schemas.microsoft.com/office/drawing/2014/main" id="{76D62CE5-B9E7-1BAD-CA5F-64E94B2393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22" name="AutoShape 1" descr="Eine Matrixformel, die Konstanten verwendet">
          <a:extLst>
            <a:ext uri="{FF2B5EF4-FFF2-40B4-BE49-F238E27FC236}">
              <a16:creationId xmlns:a16="http://schemas.microsoft.com/office/drawing/2014/main" id="{53701D12-CE80-3230-D175-8F0CDD33C8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23" name="AutoShape 1" descr="Eine Matrixformel, die Konstanten verwendet">
          <a:extLst>
            <a:ext uri="{FF2B5EF4-FFF2-40B4-BE49-F238E27FC236}">
              <a16:creationId xmlns:a16="http://schemas.microsoft.com/office/drawing/2014/main" id="{55FDDD64-75B7-5108-283D-45C6CE1AAD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314325</xdr:colOff>
      <xdr:row>376</xdr:row>
      <xdr:rowOff>133350</xdr:rowOff>
    </xdr:to>
    <xdr:sp macro="" textlink="">
      <xdr:nvSpPr>
        <xdr:cNvPr id="26224" name="AutoShape 1" descr="Eine Matrixformel, die Konstanten verwendet">
          <a:extLst>
            <a:ext uri="{FF2B5EF4-FFF2-40B4-BE49-F238E27FC236}">
              <a16:creationId xmlns:a16="http://schemas.microsoft.com/office/drawing/2014/main" id="{3A25FC43-3445-3C40-D26C-A59AFD4D4E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036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25" name="AutoShape 1" descr="Eine Matrixformel, die Konstanten verwendet">
          <a:extLst>
            <a:ext uri="{FF2B5EF4-FFF2-40B4-BE49-F238E27FC236}">
              <a16:creationId xmlns:a16="http://schemas.microsoft.com/office/drawing/2014/main" id="{78884227-7515-4846-7B3C-D1F8CC5E03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26" name="AutoShape 1" descr="Eine Matrixformel, die Konstanten verwendet">
          <a:extLst>
            <a:ext uri="{FF2B5EF4-FFF2-40B4-BE49-F238E27FC236}">
              <a16:creationId xmlns:a16="http://schemas.microsoft.com/office/drawing/2014/main" id="{098F4952-5150-EC3C-A6FB-75DE1EB6D4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27" name="AutoShape 1" descr="Eine Matrixformel, die Konstanten verwendet">
          <a:extLst>
            <a:ext uri="{FF2B5EF4-FFF2-40B4-BE49-F238E27FC236}">
              <a16:creationId xmlns:a16="http://schemas.microsoft.com/office/drawing/2014/main" id="{AC9958F8-AC89-A332-0D29-80014A9187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28" name="AutoShape 1" descr="Eine Matrixformel, die Konstanten verwendet">
          <a:extLst>
            <a:ext uri="{FF2B5EF4-FFF2-40B4-BE49-F238E27FC236}">
              <a16:creationId xmlns:a16="http://schemas.microsoft.com/office/drawing/2014/main" id="{97F8AAB1-0E21-3287-54DC-139B3E4F92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29" name="AutoShape 1" descr="Eine Matrixformel, die Konstanten verwendet">
          <a:extLst>
            <a:ext uri="{FF2B5EF4-FFF2-40B4-BE49-F238E27FC236}">
              <a16:creationId xmlns:a16="http://schemas.microsoft.com/office/drawing/2014/main" id="{00655223-FAA1-5746-8D28-9BA4A54337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109</xdr:row>
      <xdr:rowOff>0</xdr:rowOff>
    </xdr:from>
    <xdr:to>
      <xdr:col>11</xdr:col>
      <xdr:colOff>314325</xdr:colOff>
      <xdr:row>110</xdr:row>
      <xdr:rowOff>133350</xdr:rowOff>
    </xdr:to>
    <xdr:sp macro="" textlink="">
      <xdr:nvSpPr>
        <xdr:cNvPr id="26230" name="AutoShape 1" descr="Eine Matrixformel, die Konstanten verwendet">
          <a:extLst>
            <a:ext uri="{FF2B5EF4-FFF2-40B4-BE49-F238E27FC236}">
              <a16:creationId xmlns:a16="http://schemas.microsoft.com/office/drawing/2014/main" id="{C7B5E3E8-ACCA-9DFF-9AA6-CCA53ECA93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964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1" name="AutoShape 1" descr="Eine Matrixformel, die Konstanten verwendet">
          <a:extLst>
            <a:ext uri="{FF2B5EF4-FFF2-40B4-BE49-F238E27FC236}">
              <a16:creationId xmlns:a16="http://schemas.microsoft.com/office/drawing/2014/main" id="{FFF84822-465B-0262-D26E-CF92EAD3C89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2" name="AutoShape 1" descr="Eine Matrixformel, die Konstanten verwendet">
          <a:extLst>
            <a:ext uri="{FF2B5EF4-FFF2-40B4-BE49-F238E27FC236}">
              <a16:creationId xmlns:a16="http://schemas.microsoft.com/office/drawing/2014/main" id="{8C6C385F-2C96-5BCD-EF13-76A4EE13E8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3" name="AutoShape 1" descr="Eine Matrixformel, die Konstanten verwendet">
          <a:extLst>
            <a:ext uri="{FF2B5EF4-FFF2-40B4-BE49-F238E27FC236}">
              <a16:creationId xmlns:a16="http://schemas.microsoft.com/office/drawing/2014/main" id="{581C7C04-0845-2F28-272D-6123EAC028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4" name="AutoShape 1" descr="Eine Matrixformel, die Konstanten verwendet">
          <a:extLst>
            <a:ext uri="{FF2B5EF4-FFF2-40B4-BE49-F238E27FC236}">
              <a16:creationId xmlns:a16="http://schemas.microsoft.com/office/drawing/2014/main" id="{ABD497CB-7A2E-8DAA-27D1-74E48C9BFF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5" name="AutoShape 1" descr="Eine Matrixformel, die Konstanten verwendet">
          <a:extLst>
            <a:ext uri="{FF2B5EF4-FFF2-40B4-BE49-F238E27FC236}">
              <a16:creationId xmlns:a16="http://schemas.microsoft.com/office/drawing/2014/main" id="{0519AF12-380B-98A7-F4C4-06D2B682E9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91</xdr:row>
      <xdr:rowOff>0</xdr:rowOff>
    </xdr:from>
    <xdr:to>
      <xdr:col>11</xdr:col>
      <xdr:colOff>314325</xdr:colOff>
      <xdr:row>92</xdr:row>
      <xdr:rowOff>133350</xdr:rowOff>
    </xdr:to>
    <xdr:sp macro="" textlink="">
      <xdr:nvSpPr>
        <xdr:cNvPr id="26236" name="AutoShape 1" descr="Eine Matrixformel, die Konstanten verwendet">
          <a:extLst>
            <a:ext uri="{FF2B5EF4-FFF2-40B4-BE49-F238E27FC236}">
              <a16:creationId xmlns:a16="http://schemas.microsoft.com/office/drawing/2014/main" id="{60D7D310-B3F1-F1A7-CD31-820A2DE959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049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37" name="AutoShape 1" descr="Eine Matrixformel, die Konstanten verwendet">
          <a:extLst>
            <a:ext uri="{FF2B5EF4-FFF2-40B4-BE49-F238E27FC236}">
              <a16:creationId xmlns:a16="http://schemas.microsoft.com/office/drawing/2014/main" id="{C63AA9E6-0CE2-8284-665C-34DE5D9F4E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38" name="AutoShape 1" descr="Eine Matrixformel, die Konstanten verwendet">
          <a:extLst>
            <a:ext uri="{FF2B5EF4-FFF2-40B4-BE49-F238E27FC236}">
              <a16:creationId xmlns:a16="http://schemas.microsoft.com/office/drawing/2014/main" id="{0AE4FD06-E1B2-C776-05AF-DCACF58A78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39" name="AutoShape 1" descr="Eine Matrixformel, die Konstanten verwendet">
          <a:extLst>
            <a:ext uri="{FF2B5EF4-FFF2-40B4-BE49-F238E27FC236}">
              <a16:creationId xmlns:a16="http://schemas.microsoft.com/office/drawing/2014/main" id="{A6BF0C99-66C3-30A7-3749-DF56DA79D9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40" name="AutoShape 1" descr="Eine Matrixformel, die Konstanten verwendet">
          <a:extLst>
            <a:ext uri="{FF2B5EF4-FFF2-40B4-BE49-F238E27FC236}">
              <a16:creationId xmlns:a16="http://schemas.microsoft.com/office/drawing/2014/main" id="{C5F45A5E-3FB4-E611-678A-D9A701F36D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41" name="AutoShape 1" descr="Eine Matrixformel, die Konstanten verwendet">
          <a:extLst>
            <a:ext uri="{FF2B5EF4-FFF2-40B4-BE49-F238E27FC236}">
              <a16:creationId xmlns:a16="http://schemas.microsoft.com/office/drawing/2014/main" id="{DA4F30F1-2647-5C5B-1358-A1EAB4DFAE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186</xdr:row>
      <xdr:rowOff>0</xdr:rowOff>
    </xdr:from>
    <xdr:to>
      <xdr:col>11</xdr:col>
      <xdr:colOff>314325</xdr:colOff>
      <xdr:row>187</xdr:row>
      <xdr:rowOff>133350</xdr:rowOff>
    </xdr:to>
    <xdr:sp macro="" textlink="">
      <xdr:nvSpPr>
        <xdr:cNvPr id="26242" name="AutoShape 1" descr="Eine Matrixformel, die Konstanten verwendet">
          <a:extLst>
            <a:ext uri="{FF2B5EF4-FFF2-40B4-BE49-F238E27FC236}">
              <a16:creationId xmlns:a16="http://schemas.microsoft.com/office/drawing/2014/main" id="{971D191E-E39D-D8FE-EE48-34C5741EB4A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432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3" name="AutoShape 1" descr="Eine Matrixformel, die Konstanten verwendet">
          <a:extLst>
            <a:ext uri="{FF2B5EF4-FFF2-40B4-BE49-F238E27FC236}">
              <a16:creationId xmlns:a16="http://schemas.microsoft.com/office/drawing/2014/main" id="{64C1C98C-81B6-59C0-E61A-CF8AA0BFA5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4" name="AutoShape 1" descr="Eine Matrixformel, die Konstanten verwendet">
          <a:extLst>
            <a:ext uri="{FF2B5EF4-FFF2-40B4-BE49-F238E27FC236}">
              <a16:creationId xmlns:a16="http://schemas.microsoft.com/office/drawing/2014/main" id="{24ECF2F5-0D6A-31A3-1195-E21F46DF5A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5" name="AutoShape 1" descr="Eine Matrixformel, die Konstanten verwendet">
          <a:extLst>
            <a:ext uri="{FF2B5EF4-FFF2-40B4-BE49-F238E27FC236}">
              <a16:creationId xmlns:a16="http://schemas.microsoft.com/office/drawing/2014/main" id="{4AF76F50-0089-A819-1D26-001AE8E832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6" name="AutoShape 1" descr="Eine Matrixformel, die Konstanten verwendet">
          <a:extLst>
            <a:ext uri="{FF2B5EF4-FFF2-40B4-BE49-F238E27FC236}">
              <a16:creationId xmlns:a16="http://schemas.microsoft.com/office/drawing/2014/main" id="{256CEECF-BEA9-E71A-3A53-27C6817CCB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7" name="AutoShape 1" descr="Eine Matrixformel, die Konstanten verwendet">
          <a:extLst>
            <a:ext uri="{FF2B5EF4-FFF2-40B4-BE49-F238E27FC236}">
              <a16:creationId xmlns:a16="http://schemas.microsoft.com/office/drawing/2014/main" id="{ABC26936-273E-6359-26DC-2C455090DA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230</xdr:row>
      <xdr:rowOff>0</xdr:rowOff>
    </xdr:from>
    <xdr:to>
      <xdr:col>11</xdr:col>
      <xdr:colOff>314325</xdr:colOff>
      <xdr:row>231</xdr:row>
      <xdr:rowOff>133350</xdr:rowOff>
    </xdr:to>
    <xdr:sp macro="" textlink="">
      <xdr:nvSpPr>
        <xdr:cNvPr id="26248" name="AutoShape 1" descr="Eine Matrixformel, die Konstanten verwendet">
          <a:extLst>
            <a:ext uri="{FF2B5EF4-FFF2-40B4-BE49-F238E27FC236}">
              <a16:creationId xmlns:a16="http://schemas.microsoft.com/office/drawing/2014/main" id="{E7683C8D-9047-F499-CFE8-B4DE178106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557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49" name="AutoShape 1" descr="Eine Matrixformel, die Konstanten verwendet">
          <a:extLst>
            <a:ext uri="{FF2B5EF4-FFF2-40B4-BE49-F238E27FC236}">
              <a16:creationId xmlns:a16="http://schemas.microsoft.com/office/drawing/2014/main" id="{98C76751-CED6-8F04-6212-F375DE2483D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50" name="AutoShape 1" descr="Eine Matrixformel, die Konstanten verwendet">
          <a:extLst>
            <a:ext uri="{FF2B5EF4-FFF2-40B4-BE49-F238E27FC236}">
              <a16:creationId xmlns:a16="http://schemas.microsoft.com/office/drawing/2014/main" id="{836142D3-E818-0D40-CFA5-20761AC74C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51" name="AutoShape 1" descr="Eine Matrixformel, die Konstanten verwendet">
          <a:extLst>
            <a:ext uri="{FF2B5EF4-FFF2-40B4-BE49-F238E27FC236}">
              <a16:creationId xmlns:a16="http://schemas.microsoft.com/office/drawing/2014/main" id="{7DEAF116-C89B-0ADB-C43B-AB44A3C808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52" name="AutoShape 1" descr="Eine Matrixformel, die Konstanten verwendet">
          <a:extLst>
            <a:ext uri="{FF2B5EF4-FFF2-40B4-BE49-F238E27FC236}">
              <a16:creationId xmlns:a16="http://schemas.microsoft.com/office/drawing/2014/main" id="{ED47C0C7-8266-05C4-DEDC-827EB39856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53" name="AutoShape 1" descr="Eine Matrixformel, die Konstanten verwendet">
          <a:extLst>
            <a:ext uri="{FF2B5EF4-FFF2-40B4-BE49-F238E27FC236}">
              <a16:creationId xmlns:a16="http://schemas.microsoft.com/office/drawing/2014/main" id="{91A86344-E620-C5BE-E629-BDEF313897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242</xdr:row>
      <xdr:rowOff>0</xdr:rowOff>
    </xdr:from>
    <xdr:to>
      <xdr:col>11</xdr:col>
      <xdr:colOff>314325</xdr:colOff>
      <xdr:row>243</xdr:row>
      <xdr:rowOff>133350</xdr:rowOff>
    </xdr:to>
    <xdr:sp macro="" textlink="">
      <xdr:nvSpPr>
        <xdr:cNvPr id="26254" name="AutoShape 1" descr="Eine Matrixformel, die Konstanten verwendet">
          <a:extLst>
            <a:ext uri="{FF2B5EF4-FFF2-40B4-BE49-F238E27FC236}">
              <a16:creationId xmlns:a16="http://schemas.microsoft.com/office/drawing/2014/main" id="{9917D72B-EE38-41E5-E3B2-10D5150E7B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9500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55" name="AutoShape 1" descr="Eine Matrixformel, die Konstanten verwendet">
          <a:extLst>
            <a:ext uri="{FF2B5EF4-FFF2-40B4-BE49-F238E27FC236}">
              <a16:creationId xmlns:a16="http://schemas.microsoft.com/office/drawing/2014/main" id="{FA66B2E7-9B76-3A7F-CECE-802DCE898A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56" name="AutoShape 1" descr="Eine Matrixformel, die Konstanten verwendet">
          <a:extLst>
            <a:ext uri="{FF2B5EF4-FFF2-40B4-BE49-F238E27FC236}">
              <a16:creationId xmlns:a16="http://schemas.microsoft.com/office/drawing/2014/main" id="{9A32AA2F-DAED-21EA-E654-EF56251A69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57" name="AutoShape 1" descr="Eine Matrixformel, die Konstanten verwendet">
          <a:extLst>
            <a:ext uri="{FF2B5EF4-FFF2-40B4-BE49-F238E27FC236}">
              <a16:creationId xmlns:a16="http://schemas.microsoft.com/office/drawing/2014/main" id="{FEE85D4F-C9F8-BD04-D6D0-F7D012F42F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58" name="AutoShape 1" descr="Eine Matrixformel, die Konstanten verwendet">
          <a:extLst>
            <a:ext uri="{FF2B5EF4-FFF2-40B4-BE49-F238E27FC236}">
              <a16:creationId xmlns:a16="http://schemas.microsoft.com/office/drawing/2014/main" id="{5F8E8BB2-56E0-7F87-5541-3DB20CA896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59" name="AutoShape 1" descr="Eine Matrixformel, die Konstanten verwendet">
          <a:extLst>
            <a:ext uri="{FF2B5EF4-FFF2-40B4-BE49-F238E27FC236}">
              <a16:creationId xmlns:a16="http://schemas.microsoft.com/office/drawing/2014/main" id="{00003413-C14D-2637-3C69-ACA1E1FEB1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314325</xdr:colOff>
      <xdr:row>370</xdr:row>
      <xdr:rowOff>133350</xdr:rowOff>
    </xdr:to>
    <xdr:sp macro="" textlink="">
      <xdr:nvSpPr>
        <xdr:cNvPr id="26260" name="AutoShape 1" descr="Eine Matrixformel, die Konstanten verwendet">
          <a:extLst>
            <a:ext uri="{FF2B5EF4-FFF2-40B4-BE49-F238E27FC236}">
              <a16:creationId xmlns:a16="http://schemas.microsoft.com/office/drawing/2014/main" id="{42F2C2AA-A11C-4723-1E01-738DAF7DAA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0064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1" name="AutoShape 1" descr="Eine Matrixformel, die Konstanten verwendet">
          <a:extLst>
            <a:ext uri="{FF2B5EF4-FFF2-40B4-BE49-F238E27FC236}">
              <a16:creationId xmlns:a16="http://schemas.microsoft.com/office/drawing/2014/main" id="{B1BB8D18-7470-FB4D-12CC-839197702C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2" name="AutoShape 1" descr="Eine Matrixformel, die Konstanten verwendet">
          <a:extLst>
            <a:ext uri="{FF2B5EF4-FFF2-40B4-BE49-F238E27FC236}">
              <a16:creationId xmlns:a16="http://schemas.microsoft.com/office/drawing/2014/main" id="{1DB25631-6C58-1FE3-FD8A-D4E8A1F8F4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3" name="AutoShape 1" descr="Eine Matrixformel, die Konstanten verwendet">
          <a:extLst>
            <a:ext uri="{FF2B5EF4-FFF2-40B4-BE49-F238E27FC236}">
              <a16:creationId xmlns:a16="http://schemas.microsoft.com/office/drawing/2014/main" id="{B31C62C1-EE17-3E62-9910-87B0942871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4" name="AutoShape 1" descr="Eine Matrixformel, die Konstanten verwendet">
          <a:extLst>
            <a:ext uri="{FF2B5EF4-FFF2-40B4-BE49-F238E27FC236}">
              <a16:creationId xmlns:a16="http://schemas.microsoft.com/office/drawing/2014/main" id="{CF6E8129-0C0B-3A2A-F44C-AAAAECA2B9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5" name="AutoShape 1" descr="Eine Matrixformel, die Konstanten verwendet">
          <a:extLst>
            <a:ext uri="{FF2B5EF4-FFF2-40B4-BE49-F238E27FC236}">
              <a16:creationId xmlns:a16="http://schemas.microsoft.com/office/drawing/2014/main" id="{83AE0A57-DAE4-68E2-FDEF-F794EC984F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314325</xdr:colOff>
      <xdr:row>349</xdr:row>
      <xdr:rowOff>133350</xdr:rowOff>
    </xdr:to>
    <xdr:sp macro="" textlink="">
      <xdr:nvSpPr>
        <xdr:cNvPr id="26266" name="AutoShape 1" descr="Eine Matrixformel, die Konstanten verwendet">
          <a:extLst>
            <a:ext uri="{FF2B5EF4-FFF2-40B4-BE49-F238E27FC236}">
              <a16:creationId xmlns:a16="http://schemas.microsoft.com/office/drawing/2014/main" id="{852C3100-C885-6A2D-70D4-7D94F414A3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664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67" name="AutoShape 1" descr="Eine Matrixformel, die Konstanten verwendet">
          <a:extLst>
            <a:ext uri="{FF2B5EF4-FFF2-40B4-BE49-F238E27FC236}">
              <a16:creationId xmlns:a16="http://schemas.microsoft.com/office/drawing/2014/main" id="{D02A9D2E-7E0B-B083-CC8B-973694A82B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68" name="AutoShape 1" descr="Eine Matrixformel, die Konstanten verwendet">
          <a:extLst>
            <a:ext uri="{FF2B5EF4-FFF2-40B4-BE49-F238E27FC236}">
              <a16:creationId xmlns:a16="http://schemas.microsoft.com/office/drawing/2014/main" id="{F3C8AB2F-60F9-18F5-B68E-8A356A8BDF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69" name="AutoShape 1" descr="Eine Matrixformel, die Konstanten verwendet">
          <a:extLst>
            <a:ext uri="{FF2B5EF4-FFF2-40B4-BE49-F238E27FC236}">
              <a16:creationId xmlns:a16="http://schemas.microsoft.com/office/drawing/2014/main" id="{1CE90C52-F29E-9319-FC95-61A0C78B995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70" name="AutoShape 1" descr="Eine Matrixformel, die Konstanten verwendet">
          <a:extLst>
            <a:ext uri="{FF2B5EF4-FFF2-40B4-BE49-F238E27FC236}">
              <a16:creationId xmlns:a16="http://schemas.microsoft.com/office/drawing/2014/main" id="{EB9FCC91-CF75-DE5B-0C58-0F03FFF753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71" name="AutoShape 1" descr="Eine Matrixformel, die Konstanten verwendet">
          <a:extLst>
            <a:ext uri="{FF2B5EF4-FFF2-40B4-BE49-F238E27FC236}">
              <a16:creationId xmlns:a16="http://schemas.microsoft.com/office/drawing/2014/main" id="{A7189C4B-8EB9-E484-5AE2-51D3256BC1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314325</xdr:colOff>
      <xdr:row>348</xdr:row>
      <xdr:rowOff>133350</xdr:rowOff>
    </xdr:to>
    <xdr:sp macro="" textlink="">
      <xdr:nvSpPr>
        <xdr:cNvPr id="26272" name="AutoShape 1" descr="Eine Matrixformel, die Konstanten verwendet">
          <a:extLst>
            <a:ext uri="{FF2B5EF4-FFF2-40B4-BE49-F238E27FC236}">
              <a16:creationId xmlns:a16="http://schemas.microsoft.com/office/drawing/2014/main" id="{87D96A4A-2C7A-FD0C-CB43-258C289CD2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502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3" name="AutoShape 1" descr="Eine Matrixformel, die Konstanten verwendet">
          <a:extLst>
            <a:ext uri="{FF2B5EF4-FFF2-40B4-BE49-F238E27FC236}">
              <a16:creationId xmlns:a16="http://schemas.microsoft.com/office/drawing/2014/main" id="{46B2DD65-3155-8F65-F9E2-90FE2EFC4B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4" name="AutoShape 1" descr="Eine Matrixformel, die Konstanten verwendet">
          <a:extLst>
            <a:ext uri="{FF2B5EF4-FFF2-40B4-BE49-F238E27FC236}">
              <a16:creationId xmlns:a16="http://schemas.microsoft.com/office/drawing/2014/main" id="{A4897EBF-AF85-4E23-7E11-8D6FF9C09F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5" name="AutoShape 1" descr="Eine Matrixformel, die Konstanten verwendet">
          <a:extLst>
            <a:ext uri="{FF2B5EF4-FFF2-40B4-BE49-F238E27FC236}">
              <a16:creationId xmlns:a16="http://schemas.microsoft.com/office/drawing/2014/main" id="{067AC60F-8205-8083-6143-ACC8776701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6" name="AutoShape 1" descr="Eine Matrixformel, die Konstanten verwendet">
          <a:extLst>
            <a:ext uri="{FF2B5EF4-FFF2-40B4-BE49-F238E27FC236}">
              <a16:creationId xmlns:a16="http://schemas.microsoft.com/office/drawing/2014/main" id="{9B8662DC-ED79-75B3-C4C5-C83B63B259F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7" name="AutoShape 1" descr="Eine Matrixformel, die Konstanten verwendet">
          <a:extLst>
            <a:ext uri="{FF2B5EF4-FFF2-40B4-BE49-F238E27FC236}">
              <a16:creationId xmlns:a16="http://schemas.microsoft.com/office/drawing/2014/main" id="{5026E832-79F5-A9B2-2552-9A478DB66A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314325</xdr:colOff>
      <xdr:row>323</xdr:row>
      <xdr:rowOff>133350</xdr:rowOff>
    </xdr:to>
    <xdr:sp macro="" textlink="">
      <xdr:nvSpPr>
        <xdr:cNvPr id="26278" name="AutoShape 1" descr="Eine Matrixformel, die Konstanten verwendet">
          <a:extLst>
            <a:ext uri="{FF2B5EF4-FFF2-40B4-BE49-F238E27FC236}">
              <a16:creationId xmlns:a16="http://schemas.microsoft.com/office/drawing/2014/main" id="{7F805B36-AFEE-02A8-ACBA-43EE8C9671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454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79" name="AutoShape 1" descr="Eine Matrixformel, die Konstanten verwendet">
          <a:extLst>
            <a:ext uri="{FF2B5EF4-FFF2-40B4-BE49-F238E27FC236}">
              <a16:creationId xmlns:a16="http://schemas.microsoft.com/office/drawing/2014/main" id="{B2F3C63E-A18F-B446-095B-5D64CEF48E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80" name="AutoShape 1" descr="Eine Matrixformel, die Konstanten verwendet">
          <a:extLst>
            <a:ext uri="{FF2B5EF4-FFF2-40B4-BE49-F238E27FC236}">
              <a16:creationId xmlns:a16="http://schemas.microsoft.com/office/drawing/2014/main" id="{DAEB109F-95AF-C031-F8BF-90651672EF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81" name="AutoShape 1" descr="Eine Matrixformel, die Konstanten verwendet">
          <a:extLst>
            <a:ext uri="{FF2B5EF4-FFF2-40B4-BE49-F238E27FC236}">
              <a16:creationId xmlns:a16="http://schemas.microsoft.com/office/drawing/2014/main" id="{A962806F-C146-3412-ECF4-DFC2AC326F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82" name="AutoShape 1" descr="Eine Matrixformel, die Konstanten verwendet">
          <a:extLst>
            <a:ext uri="{FF2B5EF4-FFF2-40B4-BE49-F238E27FC236}">
              <a16:creationId xmlns:a16="http://schemas.microsoft.com/office/drawing/2014/main" id="{1185D5AD-7797-268F-25C1-AB3E32FD7B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83" name="AutoShape 1" descr="Eine Matrixformel, die Konstanten verwendet">
          <a:extLst>
            <a:ext uri="{FF2B5EF4-FFF2-40B4-BE49-F238E27FC236}">
              <a16:creationId xmlns:a16="http://schemas.microsoft.com/office/drawing/2014/main" id="{8E64F125-1514-DAB4-CC12-4BCAC79531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314325</xdr:colOff>
      <xdr:row>29</xdr:row>
      <xdr:rowOff>133350</xdr:rowOff>
    </xdr:to>
    <xdr:sp macro="" textlink="">
      <xdr:nvSpPr>
        <xdr:cNvPr id="26284" name="AutoShape 1" descr="Eine Matrixformel, die Konstanten verwendet">
          <a:extLst>
            <a:ext uri="{FF2B5EF4-FFF2-40B4-BE49-F238E27FC236}">
              <a16:creationId xmlns:a16="http://schemas.microsoft.com/office/drawing/2014/main" id="{60DF85FC-45F0-71BC-DD07-3A91A2653D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8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85" name="AutoShape 1" descr="Eine Matrixformel, die Konstanten verwendet">
          <a:extLst>
            <a:ext uri="{FF2B5EF4-FFF2-40B4-BE49-F238E27FC236}">
              <a16:creationId xmlns:a16="http://schemas.microsoft.com/office/drawing/2014/main" id="{FBE599BF-EB99-2AC9-B2D3-D2957C57F6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86" name="AutoShape 1" descr="Eine Matrixformel, die Konstanten verwendet">
          <a:extLst>
            <a:ext uri="{FF2B5EF4-FFF2-40B4-BE49-F238E27FC236}">
              <a16:creationId xmlns:a16="http://schemas.microsoft.com/office/drawing/2014/main" id="{29A7773F-3996-CA36-56C5-2101CA04FA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87" name="AutoShape 1" descr="Eine Matrixformel, die Konstanten verwendet">
          <a:extLst>
            <a:ext uri="{FF2B5EF4-FFF2-40B4-BE49-F238E27FC236}">
              <a16:creationId xmlns:a16="http://schemas.microsoft.com/office/drawing/2014/main" id="{D7E5F3F2-C05C-03D5-9D2B-B25C7F895D4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88" name="AutoShape 1" descr="Eine Matrixformel, die Konstanten verwendet">
          <a:extLst>
            <a:ext uri="{FF2B5EF4-FFF2-40B4-BE49-F238E27FC236}">
              <a16:creationId xmlns:a16="http://schemas.microsoft.com/office/drawing/2014/main" id="{A1CD9C4A-04B9-0192-0049-E35321B2579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89" name="AutoShape 1" descr="Eine Matrixformel, die Konstanten verwendet">
          <a:extLst>
            <a:ext uri="{FF2B5EF4-FFF2-40B4-BE49-F238E27FC236}">
              <a16:creationId xmlns:a16="http://schemas.microsoft.com/office/drawing/2014/main" id="{F435FF35-AB49-0F24-F81C-B7DB2F2211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314325</xdr:colOff>
      <xdr:row>136</xdr:row>
      <xdr:rowOff>133350</xdr:rowOff>
    </xdr:to>
    <xdr:sp macro="" textlink="">
      <xdr:nvSpPr>
        <xdr:cNvPr id="26290" name="AutoShape 1" descr="Eine Matrixformel, die Konstanten verwendet">
          <a:extLst>
            <a:ext uri="{FF2B5EF4-FFF2-40B4-BE49-F238E27FC236}">
              <a16:creationId xmlns:a16="http://schemas.microsoft.com/office/drawing/2014/main" id="{9CE32483-A7AA-2E64-1AA9-38B2C76E61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174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1" name="AutoShape 1" descr="Eine Matrixformel, die Konstanten verwendet">
          <a:extLst>
            <a:ext uri="{FF2B5EF4-FFF2-40B4-BE49-F238E27FC236}">
              <a16:creationId xmlns:a16="http://schemas.microsoft.com/office/drawing/2014/main" id="{84D72584-90C3-866E-2E11-2BD413D812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2" name="AutoShape 1" descr="Eine Matrixformel, die Konstanten verwendet">
          <a:extLst>
            <a:ext uri="{FF2B5EF4-FFF2-40B4-BE49-F238E27FC236}">
              <a16:creationId xmlns:a16="http://schemas.microsoft.com/office/drawing/2014/main" id="{DDF6372D-1E3F-B550-1B18-10EB6A1BE92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3" name="AutoShape 1" descr="Eine Matrixformel, die Konstanten verwendet">
          <a:extLst>
            <a:ext uri="{FF2B5EF4-FFF2-40B4-BE49-F238E27FC236}">
              <a16:creationId xmlns:a16="http://schemas.microsoft.com/office/drawing/2014/main" id="{59D0B112-B3B2-654E-CD5B-68C101EF5DC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4" name="AutoShape 1" descr="Eine Matrixformel, die Konstanten verwendet">
          <a:extLst>
            <a:ext uri="{FF2B5EF4-FFF2-40B4-BE49-F238E27FC236}">
              <a16:creationId xmlns:a16="http://schemas.microsoft.com/office/drawing/2014/main" id="{3D4E7F84-3857-F36E-0225-065994EA58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5" name="AutoShape 1" descr="Eine Matrixformel, die Konstanten verwendet">
          <a:extLst>
            <a:ext uri="{FF2B5EF4-FFF2-40B4-BE49-F238E27FC236}">
              <a16:creationId xmlns:a16="http://schemas.microsoft.com/office/drawing/2014/main" id="{4F45EF06-6AD7-987B-FD1D-38E07CBBAA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314325</xdr:colOff>
      <xdr:row>118</xdr:row>
      <xdr:rowOff>133350</xdr:rowOff>
    </xdr:to>
    <xdr:sp macro="" textlink="">
      <xdr:nvSpPr>
        <xdr:cNvPr id="26296" name="AutoShape 1" descr="Eine Matrixformel, die Konstanten verwendet">
          <a:extLst>
            <a:ext uri="{FF2B5EF4-FFF2-40B4-BE49-F238E27FC236}">
              <a16:creationId xmlns:a16="http://schemas.microsoft.com/office/drawing/2014/main" id="{6EEB5379-9075-E9F1-9DC5-D2CDECB1D3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259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297" name="AutoShape 1" descr="Eine Matrixformel, die Konstanten verwendet">
          <a:extLst>
            <a:ext uri="{FF2B5EF4-FFF2-40B4-BE49-F238E27FC236}">
              <a16:creationId xmlns:a16="http://schemas.microsoft.com/office/drawing/2014/main" id="{C09FC623-3937-E397-DADA-34678A0738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298" name="AutoShape 1" descr="Eine Matrixformel, die Konstanten verwendet">
          <a:extLst>
            <a:ext uri="{FF2B5EF4-FFF2-40B4-BE49-F238E27FC236}">
              <a16:creationId xmlns:a16="http://schemas.microsoft.com/office/drawing/2014/main" id="{92A15002-0387-3B14-FF9C-412CE11F70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299" name="AutoShape 1" descr="Eine Matrixformel, die Konstanten verwendet">
          <a:extLst>
            <a:ext uri="{FF2B5EF4-FFF2-40B4-BE49-F238E27FC236}">
              <a16:creationId xmlns:a16="http://schemas.microsoft.com/office/drawing/2014/main" id="{2CD11FF4-D76E-EF97-57E2-C9452719CF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300" name="AutoShape 1" descr="Eine Matrixformel, die Konstanten verwendet">
          <a:extLst>
            <a:ext uri="{FF2B5EF4-FFF2-40B4-BE49-F238E27FC236}">
              <a16:creationId xmlns:a16="http://schemas.microsoft.com/office/drawing/2014/main" id="{0848EDFB-10E4-DE1D-DBAE-F443555457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301" name="AutoShape 1" descr="Eine Matrixformel, die Konstanten verwendet">
          <a:extLst>
            <a:ext uri="{FF2B5EF4-FFF2-40B4-BE49-F238E27FC236}">
              <a16:creationId xmlns:a16="http://schemas.microsoft.com/office/drawing/2014/main" id="{12C3B8A3-7B13-8726-6957-AFE6F80303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217</xdr:row>
      <xdr:rowOff>0</xdr:rowOff>
    </xdr:from>
    <xdr:to>
      <xdr:col>11</xdr:col>
      <xdr:colOff>314325</xdr:colOff>
      <xdr:row>218</xdr:row>
      <xdr:rowOff>133350</xdr:rowOff>
    </xdr:to>
    <xdr:sp macro="" textlink="">
      <xdr:nvSpPr>
        <xdr:cNvPr id="26302" name="AutoShape 1" descr="Eine Matrixformel, die Konstanten verwendet">
          <a:extLst>
            <a:ext uri="{FF2B5EF4-FFF2-40B4-BE49-F238E27FC236}">
              <a16:creationId xmlns:a16="http://schemas.microsoft.com/office/drawing/2014/main" id="{3FA2ED08-BB22-E4FC-3545-F67DD7916E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5452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3" name="AutoShape 1" descr="Eine Matrixformel, die Konstanten verwendet">
          <a:extLst>
            <a:ext uri="{FF2B5EF4-FFF2-40B4-BE49-F238E27FC236}">
              <a16:creationId xmlns:a16="http://schemas.microsoft.com/office/drawing/2014/main" id="{6CEA8BB8-0C22-ABC4-CA56-E8B93E97F1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4" name="AutoShape 1" descr="Eine Matrixformel, die Konstanten verwendet">
          <a:extLst>
            <a:ext uri="{FF2B5EF4-FFF2-40B4-BE49-F238E27FC236}">
              <a16:creationId xmlns:a16="http://schemas.microsoft.com/office/drawing/2014/main" id="{D9A73FBF-9551-C43B-0B20-BDA1CC3732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5" name="AutoShape 1" descr="Eine Matrixformel, die Konstanten verwendet">
          <a:extLst>
            <a:ext uri="{FF2B5EF4-FFF2-40B4-BE49-F238E27FC236}">
              <a16:creationId xmlns:a16="http://schemas.microsoft.com/office/drawing/2014/main" id="{16410065-F0F5-F41C-B084-806BDECC97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6" name="AutoShape 1" descr="Eine Matrixformel, die Konstanten verwendet">
          <a:extLst>
            <a:ext uri="{FF2B5EF4-FFF2-40B4-BE49-F238E27FC236}">
              <a16:creationId xmlns:a16="http://schemas.microsoft.com/office/drawing/2014/main" id="{C8C22170-CF59-AE5D-E6D0-4E067043F7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7" name="AutoShape 1" descr="Eine Matrixformel, die Konstanten verwendet">
          <a:extLst>
            <a:ext uri="{FF2B5EF4-FFF2-40B4-BE49-F238E27FC236}">
              <a16:creationId xmlns:a16="http://schemas.microsoft.com/office/drawing/2014/main" id="{B000EB1B-FC0E-FD1D-30A8-8ADDF8244C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314325</xdr:colOff>
      <xdr:row>335</xdr:row>
      <xdr:rowOff>133350</xdr:rowOff>
    </xdr:to>
    <xdr:sp macro="" textlink="">
      <xdr:nvSpPr>
        <xdr:cNvPr id="26308" name="AutoShape 1" descr="Eine Matrixformel, die Konstanten verwendet">
          <a:extLst>
            <a:ext uri="{FF2B5EF4-FFF2-40B4-BE49-F238E27FC236}">
              <a16:creationId xmlns:a16="http://schemas.microsoft.com/office/drawing/2014/main" id="{6FD92B3B-CC0A-2F40-C372-F74486A761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397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09" name="AutoShape 1" descr="Eine Matrixformel, die Konstanten verwendet">
          <a:extLst>
            <a:ext uri="{FF2B5EF4-FFF2-40B4-BE49-F238E27FC236}">
              <a16:creationId xmlns:a16="http://schemas.microsoft.com/office/drawing/2014/main" id="{F6EFE13C-1DA6-7B0A-4A9D-B9F496DF56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10" name="AutoShape 1" descr="Eine Matrixformel, die Konstanten verwendet">
          <a:extLst>
            <a:ext uri="{FF2B5EF4-FFF2-40B4-BE49-F238E27FC236}">
              <a16:creationId xmlns:a16="http://schemas.microsoft.com/office/drawing/2014/main" id="{DEDF0741-A914-AA30-211C-9BD9219287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11" name="AutoShape 1" descr="Eine Matrixformel, die Konstanten verwendet">
          <a:extLst>
            <a:ext uri="{FF2B5EF4-FFF2-40B4-BE49-F238E27FC236}">
              <a16:creationId xmlns:a16="http://schemas.microsoft.com/office/drawing/2014/main" id="{3076F087-45C0-EEB2-E04C-1F5B74811D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12" name="AutoShape 1" descr="Eine Matrixformel, die Konstanten verwendet">
          <a:extLst>
            <a:ext uri="{FF2B5EF4-FFF2-40B4-BE49-F238E27FC236}">
              <a16:creationId xmlns:a16="http://schemas.microsoft.com/office/drawing/2014/main" id="{28912C27-B1B5-FF8E-0BC7-66D4D47ABE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13" name="AutoShape 1" descr="Eine Matrixformel, die Konstanten verwendet">
          <a:extLst>
            <a:ext uri="{FF2B5EF4-FFF2-40B4-BE49-F238E27FC236}">
              <a16:creationId xmlns:a16="http://schemas.microsoft.com/office/drawing/2014/main" id="{03E84833-8237-2FC1-5217-4C2B1CE3B2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314325</xdr:colOff>
      <xdr:row>296</xdr:row>
      <xdr:rowOff>133350</xdr:rowOff>
    </xdr:to>
    <xdr:sp macro="" textlink="">
      <xdr:nvSpPr>
        <xdr:cNvPr id="26314" name="AutoShape 1" descr="Eine Matrixformel, die Konstanten verwendet">
          <a:extLst>
            <a:ext uri="{FF2B5EF4-FFF2-40B4-BE49-F238E27FC236}">
              <a16:creationId xmlns:a16="http://schemas.microsoft.com/office/drawing/2014/main" id="{1AD5FE8D-D473-00DF-991D-634D870CBF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082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15" name="AutoShape 1" descr="Eine Matrixformel, die Konstanten verwendet">
          <a:extLst>
            <a:ext uri="{FF2B5EF4-FFF2-40B4-BE49-F238E27FC236}">
              <a16:creationId xmlns:a16="http://schemas.microsoft.com/office/drawing/2014/main" id="{E0B80BB8-6D49-033C-DB90-7FFEE2799F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16" name="AutoShape 1" descr="Eine Matrixformel, die Konstanten verwendet">
          <a:extLst>
            <a:ext uri="{FF2B5EF4-FFF2-40B4-BE49-F238E27FC236}">
              <a16:creationId xmlns:a16="http://schemas.microsoft.com/office/drawing/2014/main" id="{EA43CDE9-5B77-D433-7290-077792016E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17" name="AutoShape 1" descr="Eine Matrixformel, die Konstanten verwendet">
          <a:extLst>
            <a:ext uri="{FF2B5EF4-FFF2-40B4-BE49-F238E27FC236}">
              <a16:creationId xmlns:a16="http://schemas.microsoft.com/office/drawing/2014/main" id="{70E68D92-BD66-5215-1C97-1A97DF6ED8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18" name="AutoShape 1" descr="Eine Matrixformel, die Konstanten verwendet">
          <a:extLst>
            <a:ext uri="{FF2B5EF4-FFF2-40B4-BE49-F238E27FC236}">
              <a16:creationId xmlns:a16="http://schemas.microsoft.com/office/drawing/2014/main" id="{2DCD974F-41F2-D1DA-AB23-B41E31E7B0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19" name="AutoShape 1" descr="Eine Matrixformel, die Konstanten verwendet">
          <a:extLst>
            <a:ext uri="{FF2B5EF4-FFF2-40B4-BE49-F238E27FC236}">
              <a16:creationId xmlns:a16="http://schemas.microsoft.com/office/drawing/2014/main" id="{7AA5C223-B970-F939-4D34-50D9741E49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314325</xdr:colOff>
      <xdr:row>342</xdr:row>
      <xdr:rowOff>133350</xdr:rowOff>
    </xdr:to>
    <xdr:sp macro="" textlink="">
      <xdr:nvSpPr>
        <xdr:cNvPr id="26320" name="AutoShape 1" descr="Eine Matrixformel, die Konstanten verwendet">
          <a:extLst>
            <a:ext uri="{FF2B5EF4-FFF2-40B4-BE49-F238E27FC236}">
              <a16:creationId xmlns:a16="http://schemas.microsoft.com/office/drawing/2014/main" id="{F561D36B-156C-B611-64C6-2F26462D51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5530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1" name="AutoShape 1" descr="Eine Matrixformel, die Konstanten verwendet">
          <a:extLst>
            <a:ext uri="{FF2B5EF4-FFF2-40B4-BE49-F238E27FC236}">
              <a16:creationId xmlns:a16="http://schemas.microsoft.com/office/drawing/2014/main" id="{71774A32-5E76-A014-842B-9BFC4E7E0E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2" name="AutoShape 1" descr="Eine Matrixformel, die Konstanten verwendet">
          <a:extLst>
            <a:ext uri="{FF2B5EF4-FFF2-40B4-BE49-F238E27FC236}">
              <a16:creationId xmlns:a16="http://schemas.microsoft.com/office/drawing/2014/main" id="{C8C48C5A-89DD-4ED1-3E8E-6A4CACE087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3" name="AutoShape 1" descr="Eine Matrixformel, die Konstanten verwendet">
          <a:extLst>
            <a:ext uri="{FF2B5EF4-FFF2-40B4-BE49-F238E27FC236}">
              <a16:creationId xmlns:a16="http://schemas.microsoft.com/office/drawing/2014/main" id="{8A321091-640F-E2EB-CC60-968C9BC308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4" name="AutoShape 1" descr="Eine Matrixformel, die Konstanten verwendet">
          <a:extLst>
            <a:ext uri="{FF2B5EF4-FFF2-40B4-BE49-F238E27FC236}">
              <a16:creationId xmlns:a16="http://schemas.microsoft.com/office/drawing/2014/main" id="{27CDF8EB-D9AB-3B99-99DC-721F2A5520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5" name="AutoShape 1" descr="Eine Matrixformel, die Konstanten verwendet">
          <a:extLst>
            <a:ext uri="{FF2B5EF4-FFF2-40B4-BE49-F238E27FC236}">
              <a16:creationId xmlns:a16="http://schemas.microsoft.com/office/drawing/2014/main" id="{DB2BF940-0406-3CAF-4787-8CA0E7B2AA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191</xdr:row>
      <xdr:rowOff>0</xdr:rowOff>
    </xdr:from>
    <xdr:to>
      <xdr:col>11</xdr:col>
      <xdr:colOff>314325</xdr:colOff>
      <xdr:row>192</xdr:row>
      <xdr:rowOff>133350</xdr:rowOff>
    </xdr:to>
    <xdr:sp macro="" textlink="">
      <xdr:nvSpPr>
        <xdr:cNvPr id="26326" name="AutoShape 1" descr="Eine Matrixformel, die Konstanten verwendet">
          <a:extLst>
            <a:ext uri="{FF2B5EF4-FFF2-40B4-BE49-F238E27FC236}">
              <a16:creationId xmlns:a16="http://schemas.microsoft.com/office/drawing/2014/main" id="{39896218-6ED7-0E99-5AB5-A73AD6B673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242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27" name="AutoShape 1" descr="Eine Matrixformel, die Konstanten verwendet">
          <a:extLst>
            <a:ext uri="{FF2B5EF4-FFF2-40B4-BE49-F238E27FC236}">
              <a16:creationId xmlns:a16="http://schemas.microsoft.com/office/drawing/2014/main" id="{4C9FCF94-5617-6C44-201A-245CDAD87A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28" name="AutoShape 1" descr="Eine Matrixformel, die Konstanten verwendet">
          <a:extLst>
            <a:ext uri="{FF2B5EF4-FFF2-40B4-BE49-F238E27FC236}">
              <a16:creationId xmlns:a16="http://schemas.microsoft.com/office/drawing/2014/main" id="{0E4EBE3E-D91D-A5E4-EE1D-E1E5F6038C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29" name="AutoShape 1" descr="Eine Matrixformel, die Konstanten verwendet">
          <a:extLst>
            <a:ext uri="{FF2B5EF4-FFF2-40B4-BE49-F238E27FC236}">
              <a16:creationId xmlns:a16="http://schemas.microsoft.com/office/drawing/2014/main" id="{EB4250EF-3644-9C46-6A61-F151F74A32D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30" name="AutoShape 1" descr="Eine Matrixformel, die Konstanten verwendet">
          <a:extLst>
            <a:ext uri="{FF2B5EF4-FFF2-40B4-BE49-F238E27FC236}">
              <a16:creationId xmlns:a16="http://schemas.microsoft.com/office/drawing/2014/main" id="{20A13042-7E3B-0FCD-F9C2-62C53AB6B3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31" name="AutoShape 1" descr="Eine Matrixformel, die Konstanten verwendet">
          <a:extLst>
            <a:ext uri="{FF2B5EF4-FFF2-40B4-BE49-F238E27FC236}">
              <a16:creationId xmlns:a16="http://schemas.microsoft.com/office/drawing/2014/main" id="{BF975D35-BD06-B3D4-0184-EABDEF937C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411</xdr:row>
      <xdr:rowOff>0</xdr:rowOff>
    </xdr:from>
    <xdr:to>
      <xdr:col>11</xdr:col>
      <xdr:colOff>314325</xdr:colOff>
      <xdr:row>412</xdr:row>
      <xdr:rowOff>133350</xdr:rowOff>
    </xdr:to>
    <xdr:sp macro="" textlink="">
      <xdr:nvSpPr>
        <xdr:cNvPr id="26332" name="AutoShape 1" descr="Eine Matrixformel, die Konstanten verwendet">
          <a:extLst>
            <a:ext uri="{FF2B5EF4-FFF2-40B4-BE49-F238E27FC236}">
              <a16:creationId xmlns:a16="http://schemas.microsoft.com/office/drawing/2014/main" id="{A786630C-008A-FECF-0782-AF36E3A44E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86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3" name="AutoShape 1" descr="Eine Matrixformel, die Konstanten verwendet">
          <a:extLst>
            <a:ext uri="{FF2B5EF4-FFF2-40B4-BE49-F238E27FC236}">
              <a16:creationId xmlns:a16="http://schemas.microsoft.com/office/drawing/2014/main" id="{16CDE310-7EFD-19B6-22D0-1CA56EB306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4" name="AutoShape 1" descr="Eine Matrixformel, die Konstanten verwendet">
          <a:extLst>
            <a:ext uri="{FF2B5EF4-FFF2-40B4-BE49-F238E27FC236}">
              <a16:creationId xmlns:a16="http://schemas.microsoft.com/office/drawing/2014/main" id="{AD854C2B-DC47-749D-3BF3-4E139FBB1C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5" name="AutoShape 1" descr="Eine Matrixformel, die Konstanten verwendet">
          <a:extLst>
            <a:ext uri="{FF2B5EF4-FFF2-40B4-BE49-F238E27FC236}">
              <a16:creationId xmlns:a16="http://schemas.microsoft.com/office/drawing/2014/main" id="{9FAC489F-7FB1-EB11-69F8-1B6546FC2FD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6" name="AutoShape 1" descr="Eine Matrixformel, die Konstanten verwendet">
          <a:extLst>
            <a:ext uri="{FF2B5EF4-FFF2-40B4-BE49-F238E27FC236}">
              <a16:creationId xmlns:a16="http://schemas.microsoft.com/office/drawing/2014/main" id="{C7DB8928-CB2F-8AA6-24F2-C92AD6280D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7" name="AutoShape 1" descr="Eine Matrixformel, die Konstanten verwendet">
          <a:extLst>
            <a:ext uri="{FF2B5EF4-FFF2-40B4-BE49-F238E27FC236}">
              <a16:creationId xmlns:a16="http://schemas.microsoft.com/office/drawing/2014/main" id="{43909EA9-39EE-605E-3E86-6B517CFA8F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314325</xdr:colOff>
      <xdr:row>55</xdr:row>
      <xdr:rowOff>133350</xdr:rowOff>
    </xdr:to>
    <xdr:sp macro="" textlink="">
      <xdr:nvSpPr>
        <xdr:cNvPr id="26338" name="AutoShape 1" descr="Eine Matrixformel, die Konstanten verwendet">
          <a:extLst>
            <a:ext uri="{FF2B5EF4-FFF2-40B4-BE49-F238E27FC236}">
              <a16:creationId xmlns:a16="http://schemas.microsoft.com/office/drawing/2014/main" id="{9054A891-0883-AAE1-6D07-418615E5A4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058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39" name="AutoShape 1" descr="Eine Matrixformel, die Konstanten verwendet">
          <a:extLst>
            <a:ext uri="{FF2B5EF4-FFF2-40B4-BE49-F238E27FC236}">
              <a16:creationId xmlns:a16="http://schemas.microsoft.com/office/drawing/2014/main" id="{BA47623C-A6E4-334B-3126-D6B0C684E6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0" name="AutoShape 1" descr="Eine Matrixformel, die Konstanten verwendet">
          <a:extLst>
            <a:ext uri="{FF2B5EF4-FFF2-40B4-BE49-F238E27FC236}">
              <a16:creationId xmlns:a16="http://schemas.microsoft.com/office/drawing/2014/main" id="{3ED1885B-BE20-FED7-889A-E910C578AB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1" name="AutoShape 1" descr="Eine Matrixformel, die Konstanten verwendet">
          <a:extLst>
            <a:ext uri="{FF2B5EF4-FFF2-40B4-BE49-F238E27FC236}">
              <a16:creationId xmlns:a16="http://schemas.microsoft.com/office/drawing/2014/main" id="{6B01F5B1-B8AF-8BB8-B727-98D561C4D4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2" name="AutoShape 1" descr="Eine Matrixformel, die Konstanten verwendet">
          <a:extLst>
            <a:ext uri="{FF2B5EF4-FFF2-40B4-BE49-F238E27FC236}">
              <a16:creationId xmlns:a16="http://schemas.microsoft.com/office/drawing/2014/main" id="{D93CE6C5-3071-80D9-678E-3579AD8AB2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3" name="AutoShape 1" descr="Eine Matrixformel, die Konstanten verwendet">
          <a:extLst>
            <a:ext uri="{FF2B5EF4-FFF2-40B4-BE49-F238E27FC236}">
              <a16:creationId xmlns:a16="http://schemas.microsoft.com/office/drawing/2014/main" id="{EA07256E-77D7-A5EF-17BE-DA02788440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288</xdr:row>
      <xdr:rowOff>0</xdr:rowOff>
    </xdr:from>
    <xdr:to>
      <xdr:col>11</xdr:col>
      <xdr:colOff>314325</xdr:colOff>
      <xdr:row>289</xdr:row>
      <xdr:rowOff>133350</xdr:rowOff>
    </xdr:to>
    <xdr:sp macro="" textlink="">
      <xdr:nvSpPr>
        <xdr:cNvPr id="26344" name="AutoShape 1" descr="Eine Matrixformel, die Konstanten verwendet">
          <a:extLst>
            <a:ext uri="{FF2B5EF4-FFF2-40B4-BE49-F238E27FC236}">
              <a16:creationId xmlns:a16="http://schemas.microsoft.com/office/drawing/2014/main" id="{2AF81577-D2D3-C923-2940-BA4266566F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948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45" name="AutoShape 1" descr="Eine Matrixformel, die Konstanten verwendet">
          <a:extLst>
            <a:ext uri="{FF2B5EF4-FFF2-40B4-BE49-F238E27FC236}">
              <a16:creationId xmlns:a16="http://schemas.microsoft.com/office/drawing/2014/main" id="{77E66B49-7FDF-A411-FCC1-8506A70E79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46" name="AutoShape 1" descr="Eine Matrixformel, die Konstanten verwendet">
          <a:extLst>
            <a:ext uri="{FF2B5EF4-FFF2-40B4-BE49-F238E27FC236}">
              <a16:creationId xmlns:a16="http://schemas.microsoft.com/office/drawing/2014/main" id="{4635CC4B-BF79-88A7-8DB7-217508D8A7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47" name="AutoShape 1" descr="Eine Matrixformel, die Konstanten verwendet">
          <a:extLst>
            <a:ext uri="{FF2B5EF4-FFF2-40B4-BE49-F238E27FC236}">
              <a16:creationId xmlns:a16="http://schemas.microsoft.com/office/drawing/2014/main" id="{2F326FA7-4367-3581-CBA4-B2A72D5D00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48" name="AutoShape 1" descr="Eine Matrixformel, die Konstanten verwendet">
          <a:extLst>
            <a:ext uri="{FF2B5EF4-FFF2-40B4-BE49-F238E27FC236}">
              <a16:creationId xmlns:a16="http://schemas.microsoft.com/office/drawing/2014/main" id="{C0E0E40A-09BA-21A2-EAC1-2A14D4FE48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49" name="AutoShape 1" descr="Eine Matrixformel, die Konstanten verwendet">
          <a:extLst>
            <a:ext uri="{FF2B5EF4-FFF2-40B4-BE49-F238E27FC236}">
              <a16:creationId xmlns:a16="http://schemas.microsoft.com/office/drawing/2014/main" id="{E52F638B-A6D8-5A70-4E0A-266CD3A4F5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236</xdr:row>
      <xdr:rowOff>0</xdr:rowOff>
    </xdr:from>
    <xdr:to>
      <xdr:col>11</xdr:col>
      <xdr:colOff>314325</xdr:colOff>
      <xdr:row>237</xdr:row>
      <xdr:rowOff>133350</xdr:rowOff>
    </xdr:to>
    <xdr:sp macro="" textlink="">
      <xdr:nvSpPr>
        <xdr:cNvPr id="26350" name="AutoShape 1" descr="Eine Matrixformel, die Konstanten verwendet">
          <a:extLst>
            <a:ext uri="{FF2B5EF4-FFF2-40B4-BE49-F238E27FC236}">
              <a16:creationId xmlns:a16="http://schemas.microsoft.com/office/drawing/2014/main" id="{19BFC4AC-12C1-E7B5-94BC-BA68B000D7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528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1" name="AutoShape 1" descr="Eine Matrixformel, die Konstanten verwendet">
          <a:extLst>
            <a:ext uri="{FF2B5EF4-FFF2-40B4-BE49-F238E27FC236}">
              <a16:creationId xmlns:a16="http://schemas.microsoft.com/office/drawing/2014/main" id="{EEEB95EE-F379-6F65-417D-3E288D80FC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2" name="AutoShape 1" descr="Eine Matrixformel, die Konstanten verwendet">
          <a:extLst>
            <a:ext uri="{FF2B5EF4-FFF2-40B4-BE49-F238E27FC236}">
              <a16:creationId xmlns:a16="http://schemas.microsoft.com/office/drawing/2014/main" id="{658967FA-605B-80DD-4790-B7981A00D3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3" name="AutoShape 1" descr="Eine Matrixformel, die Konstanten verwendet">
          <a:extLst>
            <a:ext uri="{FF2B5EF4-FFF2-40B4-BE49-F238E27FC236}">
              <a16:creationId xmlns:a16="http://schemas.microsoft.com/office/drawing/2014/main" id="{BAF308C7-0DE5-B30A-9C42-8688664C8E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4" name="AutoShape 1" descr="Eine Matrixformel, die Konstanten verwendet">
          <a:extLst>
            <a:ext uri="{FF2B5EF4-FFF2-40B4-BE49-F238E27FC236}">
              <a16:creationId xmlns:a16="http://schemas.microsoft.com/office/drawing/2014/main" id="{825DCCC6-FB4A-F4DA-BE05-2DE344436F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5" name="AutoShape 1" descr="Eine Matrixformel, die Konstanten verwendet">
          <a:extLst>
            <a:ext uri="{FF2B5EF4-FFF2-40B4-BE49-F238E27FC236}">
              <a16:creationId xmlns:a16="http://schemas.microsoft.com/office/drawing/2014/main" id="{EC8E75FB-E28B-5203-666A-8C6BE71151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314325</xdr:colOff>
      <xdr:row>26</xdr:row>
      <xdr:rowOff>133350</xdr:rowOff>
    </xdr:to>
    <xdr:sp macro="" textlink="">
      <xdr:nvSpPr>
        <xdr:cNvPr id="26356" name="AutoShape 1" descr="Eine Matrixformel, die Konstanten verwendet">
          <a:extLst>
            <a:ext uri="{FF2B5EF4-FFF2-40B4-BE49-F238E27FC236}">
              <a16:creationId xmlns:a16="http://schemas.microsoft.com/office/drawing/2014/main" id="{653DC700-8A52-0C8B-06EC-98C7294924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6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57" name="AutoShape 1" descr="Eine Matrixformel, die Konstanten verwendet">
          <a:extLst>
            <a:ext uri="{FF2B5EF4-FFF2-40B4-BE49-F238E27FC236}">
              <a16:creationId xmlns:a16="http://schemas.microsoft.com/office/drawing/2014/main" id="{DFE38F5E-A34F-5510-CC9A-B13B517E27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58" name="AutoShape 1" descr="Eine Matrixformel, die Konstanten verwendet">
          <a:extLst>
            <a:ext uri="{FF2B5EF4-FFF2-40B4-BE49-F238E27FC236}">
              <a16:creationId xmlns:a16="http://schemas.microsoft.com/office/drawing/2014/main" id="{2771707A-AAC7-536D-21B6-62EE23891A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59" name="AutoShape 1" descr="Eine Matrixformel, die Konstanten verwendet">
          <a:extLst>
            <a:ext uri="{FF2B5EF4-FFF2-40B4-BE49-F238E27FC236}">
              <a16:creationId xmlns:a16="http://schemas.microsoft.com/office/drawing/2014/main" id="{9ADD771F-2B7B-75EB-3BB1-2B9CD2EF03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60" name="AutoShape 1" descr="Eine Matrixformel, die Konstanten verwendet">
          <a:extLst>
            <a:ext uri="{FF2B5EF4-FFF2-40B4-BE49-F238E27FC236}">
              <a16:creationId xmlns:a16="http://schemas.microsoft.com/office/drawing/2014/main" id="{080EA4AB-9E9B-F827-9CAE-B49C67EE5B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61" name="AutoShape 1" descr="Eine Matrixformel, die Konstanten verwendet">
          <a:extLst>
            <a:ext uri="{FF2B5EF4-FFF2-40B4-BE49-F238E27FC236}">
              <a16:creationId xmlns:a16="http://schemas.microsoft.com/office/drawing/2014/main" id="{E943498B-FFA5-9BA6-3A45-D99941C919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390</xdr:row>
      <xdr:rowOff>0</xdr:rowOff>
    </xdr:from>
    <xdr:to>
      <xdr:col>11</xdr:col>
      <xdr:colOff>314325</xdr:colOff>
      <xdr:row>391</xdr:row>
      <xdr:rowOff>133350</xdr:rowOff>
    </xdr:to>
    <xdr:sp macro="" textlink="">
      <xdr:nvSpPr>
        <xdr:cNvPr id="26362" name="AutoShape 1" descr="Eine Matrixformel, die Konstanten verwendet">
          <a:extLst>
            <a:ext uri="{FF2B5EF4-FFF2-40B4-BE49-F238E27FC236}">
              <a16:creationId xmlns:a16="http://schemas.microsoft.com/office/drawing/2014/main" id="{CD530B21-8FB2-A4E8-C8E4-4F414A55CB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46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3" name="AutoShape 1" descr="Eine Matrixformel, die Konstanten verwendet">
          <a:extLst>
            <a:ext uri="{FF2B5EF4-FFF2-40B4-BE49-F238E27FC236}">
              <a16:creationId xmlns:a16="http://schemas.microsoft.com/office/drawing/2014/main" id="{8972EDE5-627E-495D-A4EC-4D78237849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4" name="AutoShape 1" descr="Eine Matrixformel, die Konstanten verwendet">
          <a:extLst>
            <a:ext uri="{FF2B5EF4-FFF2-40B4-BE49-F238E27FC236}">
              <a16:creationId xmlns:a16="http://schemas.microsoft.com/office/drawing/2014/main" id="{EB97634C-3282-6B40-D450-03E488E8D4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5" name="AutoShape 1" descr="Eine Matrixformel, die Konstanten verwendet">
          <a:extLst>
            <a:ext uri="{FF2B5EF4-FFF2-40B4-BE49-F238E27FC236}">
              <a16:creationId xmlns:a16="http://schemas.microsoft.com/office/drawing/2014/main" id="{C2340296-7761-FCA0-6732-693D4C1532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6" name="AutoShape 1" descr="Eine Matrixformel, die Konstanten verwendet">
          <a:extLst>
            <a:ext uri="{FF2B5EF4-FFF2-40B4-BE49-F238E27FC236}">
              <a16:creationId xmlns:a16="http://schemas.microsoft.com/office/drawing/2014/main" id="{7EA78D9A-3507-A172-CFFF-906F89A00B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7" name="AutoShape 1" descr="Eine Matrixformel, die Konstanten verwendet">
          <a:extLst>
            <a:ext uri="{FF2B5EF4-FFF2-40B4-BE49-F238E27FC236}">
              <a16:creationId xmlns:a16="http://schemas.microsoft.com/office/drawing/2014/main" id="{72A0BEFB-0B35-83ED-9740-39F293FE89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314325</xdr:colOff>
      <xdr:row>117</xdr:row>
      <xdr:rowOff>133350</xdr:rowOff>
    </xdr:to>
    <xdr:sp macro="" textlink="">
      <xdr:nvSpPr>
        <xdr:cNvPr id="26368" name="AutoShape 1" descr="Eine Matrixformel, die Konstanten verwendet">
          <a:extLst>
            <a:ext uri="{FF2B5EF4-FFF2-40B4-BE49-F238E27FC236}">
              <a16:creationId xmlns:a16="http://schemas.microsoft.com/office/drawing/2014/main" id="{001AC300-9B49-ED0D-D4F5-2BF95C4BA4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097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69" name="AutoShape 1" descr="Eine Matrixformel, die Konstanten verwendet">
          <a:extLst>
            <a:ext uri="{FF2B5EF4-FFF2-40B4-BE49-F238E27FC236}">
              <a16:creationId xmlns:a16="http://schemas.microsoft.com/office/drawing/2014/main" id="{73BD9437-6CEF-6C86-8311-90607AEA53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70" name="AutoShape 1" descr="Eine Matrixformel, die Konstanten verwendet">
          <a:extLst>
            <a:ext uri="{FF2B5EF4-FFF2-40B4-BE49-F238E27FC236}">
              <a16:creationId xmlns:a16="http://schemas.microsoft.com/office/drawing/2014/main" id="{E904551A-6CCA-9CC5-05A6-961C0B9FF1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71" name="AutoShape 1" descr="Eine Matrixformel, die Konstanten verwendet">
          <a:extLst>
            <a:ext uri="{FF2B5EF4-FFF2-40B4-BE49-F238E27FC236}">
              <a16:creationId xmlns:a16="http://schemas.microsoft.com/office/drawing/2014/main" id="{E2C85256-697F-9DB5-3AEC-849CA56E1B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72" name="AutoShape 1" descr="Eine Matrixformel, die Konstanten verwendet">
          <a:extLst>
            <a:ext uri="{FF2B5EF4-FFF2-40B4-BE49-F238E27FC236}">
              <a16:creationId xmlns:a16="http://schemas.microsoft.com/office/drawing/2014/main" id="{37E7AB6E-457C-0E97-6799-59EE5803EE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73" name="AutoShape 1" descr="Eine Matrixformel, die Konstanten verwendet">
          <a:extLst>
            <a:ext uri="{FF2B5EF4-FFF2-40B4-BE49-F238E27FC236}">
              <a16:creationId xmlns:a16="http://schemas.microsoft.com/office/drawing/2014/main" id="{1BE99024-E3E8-8D1A-46CC-92669870E7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408</xdr:row>
      <xdr:rowOff>0</xdr:rowOff>
    </xdr:from>
    <xdr:to>
      <xdr:col>11</xdr:col>
      <xdr:colOff>314325</xdr:colOff>
      <xdr:row>409</xdr:row>
      <xdr:rowOff>133350</xdr:rowOff>
    </xdr:to>
    <xdr:sp macro="" textlink="">
      <xdr:nvSpPr>
        <xdr:cNvPr id="26374" name="AutoShape 1" descr="Eine Matrixformel, die Konstanten verwendet">
          <a:extLst>
            <a:ext uri="{FF2B5EF4-FFF2-40B4-BE49-F238E27FC236}">
              <a16:creationId xmlns:a16="http://schemas.microsoft.com/office/drawing/2014/main" id="{59CA17CB-FD0A-0943-B9B2-5D9D09FC92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37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75" name="AutoShape 1" descr="Eine Matrixformel, die Konstanten verwendet">
          <a:extLst>
            <a:ext uri="{FF2B5EF4-FFF2-40B4-BE49-F238E27FC236}">
              <a16:creationId xmlns:a16="http://schemas.microsoft.com/office/drawing/2014/main" id="{17DAE09F-9A57-961E-1CDC-596C0D8430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76" name="AutoShape 1" descr="Eine Matrixformel, die Konstanten verwendet">
          <a:extLst>
            <a:ext uri="{FF2B5EF4-FFF2-40B4-BE49-F238E27FC236}">
              <a16:creationId xmlns:a16="http://schemas.microsoft.com/office/drawing/2014/main" id="{F571F1DB-3132-4242-99A1-E95B4E63FFA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77" name="AutoShape 1" descr="Eine Matrixformel, die Konstanten verwendet">
          <a:extLst>
            <a:ext uri="{FF2B5EF4-FFF2-40B4-BE49-F238E27FC236}">
              <a16:creationId xmlns:a16="http://schemas.microsoft.com/office/drawing/2014/main" id="{C00C896D-7D67-FF58-8332-70F29A919F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78" name="AutoShape 1" descr="Eine Matrixformel, die Konstanten verwendet">
          <a:extLst>
            <a:ext uri="{FF2B5EF4-FFF2-40B4-BE49-F238E27FC236}">
              <a16:creationId xmlns:a16="http://schemas.microsoft.com/office/drawing/2014/main" id="{D8FEF84E-D16A-F2DE-222C-CB87044EC1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79" name="AutoShape 1" descr="Eine Matrixformel, die Konstanten verwendet">
          <a:extLst>
            <a:ext uri="{FF2B5EF4-FFF2-40B4-BE49-F238E27FC236}">
              <a16:creationId xmlns:a16="http://schemas.microsoft.com/office/drawing/2014/main" id="{AFA0A793-D501-3CF6-B2D2-66E14E711D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432</xdr:row>
      <xdr:rowOff>0</xdr:rowOff>
    </xdr:from>
    <xdr:to>
      <xdr:col>11</xdr:col>
      <xdr:colOff>314325</xdr:colOff>
      <xdr:row>433</xdr:row>
      <xdr:rowOff>133350</xdr:rowOff>
    </xdr:to>
    <xdr:sp macro="" textlink="">
      <xdr:nvSpPr>
        <xdr:cNvPr id="26380" name="AutoShape 1" descr="Eine Matrixformel, die Konstanten verwendet">
          <a:extLst>
            <a:ext uri="{FF2B5EF4-FFF2-40B4-BE49-F238E27FC236}">
              <a16:creationId xmlns:a16="http://schemas.microsoft.com/office/drawing/2014/main" id="{E9F29A6D-AB15-72E2-9FA8-AB735E77F1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26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1" name="AutoShape 1" descr="Eine Matrixformel, die Konstanten verwendet">
          <a:extLst>
            <a:ext uri="{FF2B5EF4-FFF2-40B4-BE49-F238E27FC236}">
              <a16:creationId xmlns:a16="http://schemas.microsoft.com/office/drawing/2014/main" id="{6158301D-8F66-7F63-588D-CAD074F4C0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2" name="AutoShape 1" descr="Eine Matrixformel, die Konstanten verwendet">
          <a:extLst>
            <a:ext uri="{FF2B5EF4-FFF2-40B4-BE49-F238E27FC236}">
              <a16:creationId xmlns:a16="http://schemas.microsoft.com/office/drawing/2014/main" id="{075B8F0D-BE12-920D-9071-C4E4C2B802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3" name="AutoShape 1" descr="Eine Matrixformel, die Konstanten verwendet">
          <a:extLst>
            <a:ext uri="{FF2B5EF4-FFF2-40B4-BE49-F238E27FC236}">
              <a16:creationId xmlns:a16="http://schemas.microsoft.com/office/drawing/2014/main" id="{67FD94D8-65A5-C6D0-0085-DD0EA466F5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4" name="AutoShape 1" descr="Eine Matrixformel, die Konstanten verwendet">
          <a:extLst>
            <a:ext uri="{FF2B5EF4-FFF2-40B4-BE49-F238E27FC236}">
              <a16:creationId xmlns:a16="http://schemas.microsoft.com/office/drawing/2014/main" id="{AC551C36-8F9A-7521-2B6D-6D37085922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5" name="AutoShape 1" descr="Eine Matrixformel, die Konstanten verwendet">
          <a:extLst>
            <a:ext uri="{FF2B5EF4-FFF2-40B4-BE49-F238E27FC236}">
              <a16:creationId xmlns:a16="http://schemas.microsoft.com/office/drawing/2014/main" id="{55862C6C-7707-5FD0-F25D-4BB888A4BF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314325</xdr:colOff>
      <xdr:row>69</xdr:row>
      <xdr:rowOff>133350</xdr:rowOff>
    </xdr:to>
    <xdr:sp macro="" textlink="">
      <xdr:nvSpPr>
        <xdr:cNvPr id="26386" name="AutoShape 1" descr="Eine Matrixformel, die Konstanten verwendet">
          <a:extLst>
            <a:ext uri="{FF2B5EF4-FFF2-40B4-BE49-F238E27FC236}">
              <a16:creationId xmlns:a16="http://schemas.microsoft.com/office/drawing/2014/main" id="{D6A0CF46-6629-95C2-F5B9-5F157D1A65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325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87" name="AutoShape 1" descr="Eine Matrixformel, die Konstanten verwendet">
          <a:extLst>
            <a:ext uri="{FF2B5EF4-FFF2-40B4-BE49-F238E27FC236}">
              <a16:creationId xmlns:a16="http://schemas.microsoft.com/office/drawing/2014/main" id="{BF5BB61E-98D2-6984-FA1A-F4A037FF496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88" name="AutoShape 1" descr="Eine Matrixformel, die Konstanten verwendet">
          <a:extLst>
            <a:ext uri="{FF2B5EF4-FFF2-40B4-BE49-F238E27FC236}">
              <a16:creationId xmlns:a16="http://schemas.microsoft.com/office/drawing/2014/main" id="{CCC9344D-6791-40C4-A8DB-C838CD6A2B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89" name="AutoShape 1" descr="Eine Matrixformel, die Konstanten verwendet">
          <a:extLst>
            <a:ext uri="{FF2B5EF4-FFF2-40B4-BE49-F238E27FC236}">
              <a16:creationId xmlns:a16="http://schemas.microsoft.com/office/drawing/2014/main" id="{0B5B0550-2DD4-9F76-4929-C8038C7A8B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90" name="AutoShape 1" descr="Eine Matrixformel, die Konstanten verwendet">
          <a:extLst>
            <a:ext uri="{FF2B5EF4-FFF2-40B4-BE49-F238E27FC236}">
              <a16:creationId xmlns:a16="http://schemas.microsoft.com/office/drawing/2014/main" id="{B86080EB-0C0C-877F-DCEA-2DF9C97A54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91" name="AutoShape 1" descr="Eine Matrixformel, die Konstanten verwendet">
          <a:extLst>
            <a:ext uri="{FF2B5EF4-FFF2-40B4-BE49-F238E27FC236}">
              <a16:creationId xmlns:a16="http://schemas.microsoft.com/office/drawing/2014/main" id="{02688971-A63F-CFE6-DE52-EED1AA87D57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314325</xdr:colOff>
      <xdr:row>144</xdr:row>
      <xdr:rowOff>133350</xdr:rowOff>
    </xdr:to>
    <xdr:sp macro="" textlink="">
      <xdr:nvSpPr>
        <xdr:cNvPr id="26392" name="AutoShape 1" descr="Eine Matrixformel, die Konstanten verwendet">
          <a:extLst>
            <a:ext uri="{FF2B5EF4-FFF2-40B4-BE49-F238E27FC236}">
              <a16:creationId xmlns:a16="http://schemas.microsoft.com/office/drawing/2014/main" id="{F564C775-F12B-7A89-5E5C-FB49222199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3469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3" name="AutoShape 1" descr="Eine Matrixformel, die Konstanten verwendet">
          <a:extLst>
            <a:ext uri="{FF2B5EF4-FFF2-40B4-BE49-F238E27FC236}">
              <a16:creationId xmlns:a16="http://schemas.microsoft.com/office/drawing/2014/main" id="{7A82788C-E759-356A-6D23-1205D541606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4" name="AutoShape 1" descr="Eine Matrixformel, die Konstanten verwendet">
          <a:extLst>
            <a:ext uri="{FF2B5EF4-FFF2-40B4-BE49-F238E27FC236}">
              <a16:creationId xmlns:a16="http://schemas.microsoft.com/office/drawing/2014/main" id="{C79BEA79-7148-357E-85BD-B71AE5985A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5" name="AutoShape 1" descr="Eine Matrixformel, die Konstanten verwendet">
          <a:extLst>
            <a:ext uri="{FF2B5EF4-FFF2-40B4-BE49-F238E27FC236}">
              <a16:creationId xmlns:a16="http://schemas.microsoft.com/office/drawing/2014/main" id="{8E74F591-FB8F-6B04-EEEE-D1A9FC8C22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6" name="AutoShape 1" descr="Eine Matrixformel, die Konstanten verwendet">
          <a:extLst>
            <a:ext uri="{FF2B5EF4-FFF2-40B4-BE49-F238E27FC236}">
              <a16:creationId xmlns:a16="http://schemas.microsoft.com/office/drawing/2014/main" id="{5EF3FC76-CABE-16FC-FEE7-9A60A57259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7" name="AutoShape 1" descr="Eine Matrixformel, die Konstanten verwendet">
          <a:extLst>
            <a:ext uri="{FF2B5EF4-FFF2-40B4-BE49-F238E27FC236}">
              <a16:creationId xmlns:a16="http://schemas.microsoft.com/office/drawing/2014/main" id="{1072E6DE-8A00-6394-8D6B-217A7E0FA83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166</xdr:row>
      <xdr:rowOff>0</xdr:rowOff>
    </xdr:from>
    <xdr:to>
      <xdr:col>11</xdr:col>
      <xdr:colOff>314325</xdr:colOff>
      <xdr:row>167</xdr:row>
      <xdr:rowOff>133350</xdr:rowOff>
    </xdr:to>
    <xdr:sp macro="" textlink="">
      <xdr:nvSpPr>
        <xdr:cNvPr id="26398" name="AutoShape 1" descr="Eine Matrixformel, die Konstanten verwendet">
          <a:extLst>
            <a:ext uri="{FF2B5EF4-FFF2-40B4-BE49-F238E27FC236}">
              <a16:creationId xmlns:a16="http://schemas.microsoft.com/office/drawing/2014/main" id="{F2D1EE24-A777-1338-DFEA-B3EDD2B618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1938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399" name="AutoShape 1" descr="Eine Matrixformel, die Konstanten verwendet">
          <a:extLst>
            <a:ext uri="{FF2B5EF4-FFF2-40B4-BE49-F238E27FC236}">
              <a16:creationId xmlns:a16="http://schemas.microsoft.com/office/drawing/2014/main" id="{CB994A03-4CA8-CBE1-D4C5-223F31F45B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400" name="AutoShape 1" descr="Eine Matrixformel, die Konstanten verwendet">
          <a:extLst>
            <a:ext uri="{FF2B5EF4-FFF2-40B4-BE49-F238E27FC236}">
              <a16:creationId xmlns:a16="http://schemas.microsoft.com/office/drawing/2014/main" id="{C72AD52E-9277-EE95-4095-EE682AC079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401" name="AutoShape 1" descr="Eine Matrixformel, die Konstanten verwendet">
          <a:extLst>
            <a:ext uri="{FF2B5EF4-FFF2-40B4-BE49-F238E27FC236}">
              <a16:creationId xmlns:a16="http://schemas.microsoft.com/office/drawing/2014/main" id="{83B7E0AB-AD5E-53AE-352C-21F526F519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402" name="AutoShape 1" descr="Eine Matrixformel, die Konstanten verwendet">
          <a:extLst>
            <a:ext uri="{FF2B5EF4-FFF2-40B4-BE49-F238E27FC236}">
              <a16:creationId xmlns:a16="http://schemas.microsoft.com/office/drawing/2014/main" id="{6EC61D33-DD45-F9D1-8414-D6A8D8D08D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403" name="AutoShape 1" descr="Eine Matrixformel, die Konstanten verwendet">
          <a:extLst>
            <a:ext uri="{FF2B5EF4-FFF2-40B4-BE49-F238E27FC236}">
              <a16:creationId xmlns:a16="http://schemas.microsoft.com/office/drawing/2014/main" id="{65E412A8-4581-E54D-676E-9B07B24050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314325</xdr:colOff>
      <xdr:row>40</xdr:row>
      <xdr:rowOff>133350</xdr:rowOff>
    </xdr:to>
    <xdr:sp macro="" textlink="">
      <xdr:nvSpPr>
        <xdr:cNvPr id="26404" name="AutoShape 1" descr="Eine Matrixformel, die Konstanten verwendet">
          <a:extLst>
            <a:ext uri="{FF2B5EF4-FFF2-40B4-BE49-F238E27FC236}">
              <a16:creationId xmlns:a16="http://schemas.microsoft.com/office/drawing/2014/main" id="{5E421D79-CA73-5189-ADE4-BFB804C035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62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05" name="AutoShape 1" descr="Eine Matrixformel, die Konstanten verwendet">
          <a:extLst>
            <a:ext uri="{FF2B5EF4-FFF2-40B4-BE49-F238E27FC236}">
              <a16:creationId xmlns:a16="http://schemas.microsoft.com/office/drawing/2014/main" id="{57F6D1DE-E70C-7FB6-1DEB-E618C9EF89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06" name="AutoShape 1" descr="Eine Matrixformel, die Konstanten verwendet">
          <a:extLst>
            <a:ext uri="{FF2B5EF4-FFF2-40B4-BE49-F238E27FC236}">
              <a16:creationId xmlns:a16="http://schemas.microsoft.com/office/drawing/2014/main" id="{B84C9311-4096-5AF9-50B5-209D3E05A6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07" name="AutoShape 1" descr="Eine Matrixformel, die Konstanten verwendet">
          <a:extLst>
            <a:ext uri="{FF2B5EF4-FFF2-40B4-BE49-F238E27FC236}">
              <a16:creationId xmlns:a16="http://schemas.microsoft.com/office/drawing/2014/main" id="{EC19A32D-CBF6-9CAA-7B8B-7310775B82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08" name="AutoShape 1" descr="Eine Matrixformel, die Konstanten verwendet">
          <a:extLst>
            <a:ext uri="{FF2B5EF4-FFF2-40B4-BE49-F238E27FC236}">
              <a16:creationId xmlns:a16="http://schemas.microsoft.com/office/drawing/2014/main" id="{9764F67A-2942-0D5B-70E4-E4D66C00F5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09" name="AutoShape 1" descr="Eine Matrixformel, die Konstanten verwendet">
          <a:extLst>
            <a:ext uri="{FF2B5EF4-FFF2-40B4-BE49-F238E27FC236}">
              <a16:creationId xmlns:a16="http://schemas.microsoft.com/office/drawing/2014/main" id="{6F924AA2-9357-4B14-5714-1476DB8B77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314325</xdr:colOff>
      <xdr:row>345</xdr:row>
      <xdr:rowOff>133350</xdr:rowOff>
    </xdr:to>
    <xdr:sp macro="" textlink="">
      <xdr:nvSpPr>
        <xdr:cNvPr id="26410" name="AutoShape 1" descr="Eine Matrixformel, die Konstanten verwendet">
          <a:extLst>
            <a:ext uri="{FF2B5EF4-FFF2-40B4-BE49-F238E27FC236}">
              <a16:creationId xmlns:a16="http://schemas.microsoft.com/office/drawing/2014/main" id="{E80158C0-EA84-843F-4CFE-20EEB22AB8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6016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1" name="AutoShape 1" descr="Eine Matrixformel, die Konstanten verwendet">
          <a:extLst>
            <a:ext uri="{FF2B5EF4-FFF2-40B4-BE49-F238E27FC236}">
              <a16:creationId xmlns:a16="http://schemas.microsoft.com/office/drawing/2014/main" id="{A81257D0-BD90-6ECB-0957-EA901BCFC70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2" name="AutoShape 1" descr="Eine Matrixformel, die Konstanten verwendet">
          <a:extLst>
            <a:ext uri="{FF2B5EF4-FFF2-40B4-BE49-F238E27FC236}">
              <a16:creationId xmlns:a16="http://schemas.microsoft.com/office/drawing/2014/main" id="{9882E4D9-FC21-E16E-8FCD-91B2F850D0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3" name="AutoShape 1" descr="Eine Matrixformel, die Konstanten verwendet">
          <a:extLst>
            <a:ext uri="{FF2B5EF4-FFF2-40B4-BE49-F238E27FC236}">
              <a16:creationId xmlns:a16="http://schemas.microsoft.com/office/drawing/2014/main" id="{8E1C4E02-FF2F-73DF-B88E-FE8CEEED28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4" name="AutoShape 1" descr="Eine Matrixformel, die Konstanten verwendet">
          <a:extLst>
            <a:ext uri="{FF2B5EF4-FFF2-40B4-BE49-F238E27FC236}">
              <a16:creationId xmlns:a16="http://schemas.microsoft.com/office/drawing/2014/main" id="{5F8AD0A7-090C-9F0D-9F1C-BFB5F98ED9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5" name="AutoShape 1" descr="Eine Matrixformel, die Konstanten verwendet">
          <a:extLst>
            <a:ext uri="{FF2B5EF4-FFF2-40B4-BE49-F238E27FC236}">
              <a16:creationId xmlns:a16="http://schemas.microsoft.com/office/drawing/2014/main" id="{ECB55355-A293-126A-8A3B-4917E4D325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314325</xdr:colOff>
      <xdr:row>331</xdr:row>
      <xdr:rowOff>133350</xdr:rowOff>
    </xdr:to>
    <xdr:sp macro="" textlink="">
      <xdr:nvSpPr>
        <xdr:cNvPr id="26416" name="AutoShape 1" descr="Eine Matrixformel, die Konstanten verwendet">
          <a:extLst>
            <a:ext uri="{FF2B5EF4-FFF2-40B4-BE49-F238E27FC236}">
              <a16:creationId xmlns:a16="http://schemas.microsoft.com/office/drawing/2014/main" id="{1476E0AF-20C6-A717-67FD-20833678BF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749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17" name="AutoShape 1" descr="Eine Matrixformel, die Konstanten verwendet">
          <a:extLst>
            <a:ext uri="{FF2B5EF4-FFF2-40B4-BE49-F238E27FC236}">
              <a16:creationId xmlns:a16="http://schemas.microsoft.com/office/drawing/2014/main" id="{52E53658-FAEE-E49C-9D8B-A44A7E04DD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18" name="AutoShape 1" descr="Eine Matrixformel, die Konstanten verwendet">
          <a:extLst>
            <a:ext uri="{FF2B5EF4-FFF2-40B4-BE49-F238E27FC236}">
              <a16:creationId xmlns:a16="http://schemas.microsoft.com/office/drawing/2014/main" id="{D9069D10-2B90-1162-C9D5-3B024AA9695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19" name="AutoShape 1" descr="Eine Matrixformel, die Konstanten verwendet">
          <a:extLst>
            <a:ext uri="{FF2B5EF4-FFF2-40B4-BE49-F238E27FC236}">
              <a16:creationId xmlns:a16="http://schemas.microsoft.com/office/drawing/2014/main" id="{3DB5B276-8BDD-7C97-F6F8-1DF8BC67C4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20" name="AutoShape 1" descr="Eine Matrixformel, die Konstanten verwendet">
          <a:extLst>
            <a:ext uri="{FF2B5EF4-FFF2-40B4-BE49-F238E27FC236}">
              <a16:creationId xmlns:a16="http://schemas.microsoft.com/office/drawing/2014/main" id="{206321B1-F5E0-35BB-99D3-4D2319EDC5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21" name="AutoShape 1" descr="Eine Matrixformel, die Konstanten verwendet">
          <a:extLst>
            <a:ext uri="{FF2B5EF4-FFF2-40B4-BE49-F238E27FC236}">
              <a16:creationId xmlns:a16="http://schemas.microsoft.com/office/drawing/2014/main" id="{308C403D-71EB-F40B-4275-3A54E4B658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417</xdr:row>
      <xdr:rowOff>0</xdr:rowOff>
    </xdr:from>
    <xdr:to>
      <xdr:col>11</xdr:col>
      <xdr:colOff>314325</xdr:colOff>
      <xdr:row>418</xdr:row>
      <xdr:rowOff>133350</xdr:rowOff>
    </xdr:to>
    <xdr:sp macro="" textlink="">
      <xdr:nvSpPr>
        <xdr:cNvPr id="26422" name="AutoShape 1" descr="Eine Matrixformel, die Konstanten verwendet">
          <a:extLst>
            <a:ext uri="{FF2B5EF4-FFF2-40B4-BE49-F238E27FC236}">
              <a16:creationId xmlns:a16="http://schemas.microsoft.com/office/drawing/2014/main" id="{D46732C9-9089-2D2D-8476-0501B1046D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83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3" name="AutoShape 1" descr="Eine Matrixformel, die Konstanten verwendet">
          <a:extLst>
            <a:ext uri="{FF2B5EF4-FFF2-40B4-BE49-F238E27FC236}">
              <a16:creationId xmlns:a16="http://schemas.microsoft.com/office/drawing/2014/main" id="{96B6936D-C840-7C61-EC1C-72760694D9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4" name="AutoShape 1" descr="Eine Matrixformel, die Konstanten verwendet">
          <a:extLst>
            <a:ext uri="{FF2B5EF4-FFF2-40B4-BE49-F238E27FC236}">
              <a16:creationId xmlns:a16="http://schemas.microsoft.com/office/drawing/2014/main" id="{CE29F883-0691-101B-BDF7-CB30CA3120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5" name="AutoShape 1" descr="Eine Matrixformel, die Konstanten verwendet">
          <a:extLst>
            <a:ext uri="{FF2B5EF4-FFF2-40B4-BE49-F238E27FC236}">
              <a16:creationId xmlns:a16="http://schemas.microsoft.com/office/drawing/2014/main" id="{7F97F676-9801-49CB-2745-CC4048029A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6" name="AutoShape 1" descr="Eine Matrixformel, die Konstanten verwendet">
          <a:extLst>
            <a:ext uri="{FF2B5EF4-FFF2-40B4-BE49-F238E27FC236}">
              <a16:creationId xmlns:a16="http://schemas.microsoft.com/office/drawing/2014/main" id="{349741D5-A5A4-345B-40EA-80F0776B6F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7" name="AutoShape 1" descr="Eine Matrixformel, die Konstanten verwendet">
          <a:extLst>
            <a:ext uri="{FF2B5EF4-FFF2-40B4-BE49-F238E27FC236}">
              <a16:creationId xmlns:a16="http://schemas.microsoft.com/office/drawing/2014/main" id="{61AD1E39-0E89-4C88-0216-6D998CC155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314325</xdr:colOff>
      <xdr:row>379</xdr:row>
      <xdr:rowOff>133350</xdr:rowOff>
    </xdr:to>
    <xdr:sp macro="" textlink="">
      <xdr:nvSpPr>
        <xdr:cNvPr id="26428" name="AutoShape 1" descr="Eine Matrixformel, die Konstanten verwendet">
          <a:extLst>
            <a:ext uri="{FF2B5EF4-FFF2-40B4-BE49-F238E27FC236}">
              <a16:creationId xmlns:a16="http://schemas.microsoft.com/office/drawing/2014/main" id="{50098623-75DE-0C48-DCF8-182CD881DD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521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29" name="AutoShape 1" descr="Eine Matrixformel, die Konstanten verwendet">
          <a:extLst>
            <a:ext uri="{FF2B5EF4-FFF2-40B4-BE49-F238E27FC236}">
              <a16:creationId xmlns:a16="http://schemas.microsoft.com/office/drawing/2014/main" id="{C196F6EE-138D-8990-6C99-353317E947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30" name="AutoShape 1" descr="Eine Matrixformel, die Konstanten verwendet">
          <a:extLst>
            <a:ext uri="{FF2B5EF4-FFF2-40B4-BE49-F238E27FC236}">
              <a16:creationId xmlns:a16="http://schemas.microsoft.com/office/drawing/2014/main" id="{ABC2F2B3-7FBD-D80E-D448-D98BCA820C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31" name="AutoShape 1" descr="Eine Matrixformel, die Konstanten verwendet">
          <a:extLst>
            <a:ext uri="{FF2B5EF4-FFF2-40B4-BE49-F238E27FC236}">
              <a16:creationId xmlns:a16="http://schemas.microsoft.com/office/drawing/2014/main" id="{B1389F49-2DFD-C4C6-5B8C-0A004CEFF4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32" name="AutoShape 1" descr="Eine Matrixformel, die Konstanten verwendet">
          <a:extLst>
            <a:ext uri="{FF2B5EF4-FFF2-40B4-BE49-F238E27FC236}">
              <a16:creationId xmlns:a16="http://schemas.microsoft.com/office/drawing/2014/main" id="{0AB95A66-4356-3A03-4E74-BC671A71FE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33" name="AutoShape 1" descr="Eine Matrixformel, die Konstanten verwendet">
          <a:extLst>
            <a:ext uri="{FF2B5EF4-FFF2-40B4-BE49-F238E27FC236}">
              <a16:creationId xmlns:a16="http://schemas.microsoft.com/office/drawing/2014/main" id="{6EA676C1-97B3-6852-7169-9ECE15419B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314325</xdr:colOff>
      <xdr:row>31</xdr:row>
      <xdr:rowOff>133350</xdr:rowOff>
    </xdr:to>
    <xdr:sp macro="" textlink="">
      <xdr:nvSpPr>
        <xdr:cNvPr id="26434" name="AutoShape 1" descr="Eine Matrixformel, die Konstanten verwendet">
          <a:extLst>
            <a:ext uri="{FF2B5EF4-FFF2-40B4-BE49-F238E27FC236}">
              <a16:creationId xmlns:a16="http://schemas.microsoft.com/office/drawing/2014/main" id="{3DB77B10-0A80-A8B7-E57F-115C676BE5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172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35" name="AutoShape 1" descr="Eine Matrixformel, die Konstanten verwendet">
          <a:extLst>
            <a:ext uri="{FF2B5EF4-FFF2-40B4-BE49-F238E27FC236}">
              <a16:creationId xmlns:a16="http://schemas.microsoft.com/office/drawing/2014/main" id="{8DA7784F-9672-F6D4-23D3-FCC0BA920B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36" name="AutoShape 1" descr="Eine Matrixformel, die Konstanten verwendet">
          <a:extLst>
            <a:ext uri="{FF2B5EF4-FFF2-40B4-BE49-F238E27FC236}">
              <a16:creationId xmlns:a16="http://schemas.microsoft.com/office/drawing/2014/main" id="{426AC68A-B07A-7226-57E1-DBEF716683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37" name="AutoShape 1" descr="Eine Matrixformel, die Konstanten verwendet">
          <a:extLst>
            <a:ext uri="{FF2B5EF4-FFF2-40B4-BE49-F238E27FC236}">
              <a16:creationId xmlns:a16="http://schemas.microsoft.com/office/drawing/2014/main" id="{9B2BA24A-7224-709A-32E5-66A153F6F4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38" name="AutoShape 1" descr="Eine Matrixformel, die Konstanten verwendet">
          <a:extLst>
            <a:ext uri="{FF2B5EF4-FFF2-40B4-BE49-F238E27FC236}">
              <a16:creationId xmlns:a16="http://schemas.microsoft.com/office/drawing/2014/main" id="{B66DE3E4-3196-C415-C5A0-F75B3B803E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39" name="AutoShape 1" descr="Eine Matrixformel, die Konstanten verwendet">
          <a:extLst>
            <a:ext uri="{FF2B5EF4-FFF2-40B4-BE49-F238E27FC236}">
              <a16:creationId xmlns:a16="http://schemas.microsoft.com/office/drawing/2014/main" id="{F2FD36C9-11D6-4708-B630-74136D857C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314325</xdr:colOff>
      <xdr:row>44</xdr:row>
      <xdr:rowOff>133350</xdr:rowOff>
    </xdr:to>
    <xdr:sp macro="" textlink="">
      <xdr:nvSpPr>
        <xdr:cNvPr id="26440" name="AutoShape 1" descr="Eine Matrixformel, die Konstanten verwendet">
          <a:extLst>
            <a:ext uri="{FF2B5EF4-FFF2-40B4-BE49-F238E27FC236}">
              <a16:creationId xmlns:a16="http://schemas.microsoft.com/office/drawing/2014/main" id="{5002C45F-6FCB-0623-0D55-92F70CA6AC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7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1" name="AutoShape 1" descr="Eine Matrixformel, die Konstanten verwendet">
          <a:extLst>
            <a:ext uri="{FF2B5EF4-FFF2-40B4-BE49-F238E27FC236}">
              <a16:creationId xmlns:a16="http://schemas.microsoft.com/office/drawing/2014/main" id="{E20D8C31-7A03-3A67-3844-77137B0574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2" name="AutoShape 1" descr="Eine Matrixformel, die Konstanten verwendet">
          <a:extLst>
            <a:ext uri="{FF2B5EF4-FFF2-40B4-BE49-F238E27FC236}">
              <a16:creationId xmlns:a16="http://schemas.microsoft.com/office/drawing/2014/main" id="{C6895A16-8B69-F520-CC06-25D7ABE35E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3" name="AutoShape 1" descr="Eine Matrixformel, die Konstanten verwendet">
          <a:extLst>
            <a:ext uri="{FF2B5EF4-FFF2-40B4-BE49-F238E27FC236}">
              <a16:creationId xmlns:a16="http://schemas.microsoft.com/office/drawing/2014/main" id="{7E9449AA-4579-9A84-83AB-7653D91AD74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4" name="AutoShape 1" descr="Eine Matrixformel, die Konstanten verwendet">
          <a:extLst>
            <a:ext uri="{FF2B5EF4-FFF2-40B4-BE49-F238E27FC236}">
              <a16:creationId xmlns:a16="http://schemas.microsoft.com/office/drawing/2014/main" id="{FCBC99F5-686C-0FB4-1153-A2F1B284DA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5" name="AutoShape 1" descr="Eine Matrixformel, die Konstanten verwendet">
          <a:extLst>
            <a:ext uri="{FF2B5EF4-FFF2-40B4-BE49-F238E27FC236}">
              <a16:creationId xmlns:a16="http://schemas.microsoft.com/office/drawing/2014/main" id="{6077C4E9-D703-0B91-B7A9-86E23CF304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178</xdr:row>
      <xdr:rowOff>0</xdr:rowOff>
    </xdr:from>
    <xdr:to>
      <xdr:col>11</xdr:col>
      <xdr:colOff>314325</xdr:colOff>
      <xdr:row>179</xdr:row>
      <xdr:rowOff>133350</xdr:rowOff>
    </xdr:to>
    <xdr:sp macro="" textlink="">
      <xdr:nvSpPr>
        <xdr:cNvPr id="26446" name="AutoShape 1" descr="Eine Matrixformel, die Konstanten verwendet">
          <a:extLst>
            <a:ext uri="{FF2B5EF4-FFF2-40B4-BE49-F238E27FC236}">
              <a16:creationId xmlns:a16="http://schemas.microsoft.com/office/drawing/2014/main" id="{A224C011-EEB4-E86B-AB45-7ECA97728C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136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47" name="AutoShape 1" descr="Eine Matrixformel, die Konstanten verwendet">
          <a:extLst>
            <a:ext uri="{FF2B5EF4-FFF2-40B4-BE49-F238E27FC236}">
              <a16:creationId xmlns:a16="http://schemas.microsoft.com/office/drawing/2014/main" id="{96595802-DB10-C7B5-857E-5250FAA3BF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48" name="AutoShape 1" descr="Eine Matrixformel, die Konstanten verwendet">
          <a:extLst>
            <a:ext uri="{FF2B5EF4-FFF2-40B4-BE49-F238E27FC236}">
              <a16:creationId xmlns:a16="http://schemas.microsoft.com/office/drawing/2014/main" id="{7228399F-1B1A-88C3-48E0-5745899041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49" name="AutoShape 1" descr="Eine Matrixformel, die Konstanten verwendet">
          <a:extLst>
            <a:ext uri="{FF2B5EF4-FFF2-40B4-BE49-F238E27FC236}">
              <a16:creationId xmlns:a16="http://schemas.microsoft.com/office/drawing/2014/main" id="{A6C3FA2C-818A-0DA8-7887-08AE3000CD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50" name="AutoShape 1" descr="Eine Matrixformel, die Konstanten verwendet">
          <a:extLst>
            <a:ext uri="{FF2B5EF4-FFF2-40B4-BE49-F238E27FC236}">
              <a16:creationId xmlns:a16="http://schemas.microsoft.com/office/drawing/2014/main" id="{979BF674-B0A6-CC65-D796-2470AAC2D7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51" name="AutoShape 1" descr="Eine Matrixformel, die Konstanten verwendet">
          <a:extLst>
            <a:ext uri="{FF2B5EF4-FFF2-40B4-BE49-F238E27FC236}">
              <a16:creationId xmlns:a16="http://schemas.microsoft.com/office/drawing/2014/main" id="{EB20A7FC-0E59-077D-BFAA-3DD5B012FF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96</xdr:row>
      <xdr:rowOff>0</xdr:rowOff>
    </xdr:from>
    <xdr:to>
      <xdr:col>11</xdr:col>
      <xdr:colOff>314325</xdr:colOff>
      <xdr:row>97</xdr:row>
      <xdr:rowOff>133350</xdr:rowOff>
    </xdr:to>
    <xdr:sp macro="" textlink="">
      <xdr:nvSpPr>
        <xdr:cNvPr id="26452" name="AutoShape 1" descr="Eine Matrixformel, die Konstanten verwendet">
          <a:extLst>
            <a:ext uri="{FF2B5EF4-FFF2-40B4-BE49-F238E27FC236}">
              <a16:creationId xmlns:a16="http://schemas.microsoft.com/office/drawing/2014/main" id="{C61967E7-C3B0-3AC9-AD7E-8A919F4051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859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3" name="AutoShape 1" descr="Eine Matrixformel, die Konstanten verwendet">
          <a:extLst>
            <a:ext uri="{FF2B5EF4-FFF2-40B4-BE49-F238E27FC236}">
              <a16:creationId xmlns:a16="http://schemas.microsoft.com/office/drawing/2014/main" id="{F968EE06-3EE7-90F1-2864-4EA68B8E9B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4" name="AutoShape 1" descr="Eine Matrixformel, die Konstanten verwendet">
          <a:extLst>
            <a:ext uri="{FF2B5EF4-FFF2-40B4-BE49-F238E27FC236}">
              <a16:creationId xmlns:a16="http://schemas.microsoft.com/office/drawing/2014/main" id="{D077A2F9-96E3-3A7F-1EEB-37FF615C24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5" name="AutoShape 1" descr="Eine Matrixformel, die Konstanten verwendet">
          <a:extLst>
            <a:ext uri="{FF2B5EF4-FFF2-40B4-BE49-F238E27FC236}">
              <a16:creationId xmlns:a16="http://schemas.microsoft.com/office/drawing/2014/main" id="{F2392E00-1D6E-9AC3-3CA3-6DDCE757DE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6" name="AutoShape 1" descr="Eine Matrixformel, die Konstanten verwendet">
          <a:extLst>
            <a:ext uri="{FF2B5EF4-FFF2-40B4-BE49-F238E27FC236}">
              <a16:creationId xmlns:a16="http://schemas.microsoft.com/office/drawing/2014/main" id="{429301C6-872D-1CB4-7DD9-FFA2AAE872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7" name="AutoShape 1" descr="Eine Matrixformel, die Konstanten verwendet">
          <a:extLst>
            <a:ext uri="{FF2B5EF4-FFF2-40B4-BE49-F238E27FC236}">
              <a16:creationId xmlns:a16="http://schemas.microsoft.com/office/drawing/2014/main" id="{1464665D-58AA-CC62-E9CD-E0B09AE742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314325</xdr:colOff>
      <xdr:row>53</xdr:row>
      <xdr:rowOff>133350</xdr:rowOff>
    </xdr:to>
    <xdr:sp macro="" textlink="">
      <xdr:nvSpPr>
        <xdr:cNvPr id="26458" name="AutoShape 1" descr="Eine Matrixformel, die Konstanten verwendet">
          <a:extLst>
            <a:ext uri="{FF2B5EF4-FFF2-40B4-BE49-F238E27FC236}">
              <a16:creationId xmlns:a16="http://schemas.microsoft.com/office/drawing/2014/main" id="{00AA3444-352C-1152-5BD5-5C2759685D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734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59" name="AutoShape 1" descr="Eine Matrixformel, die Konstanten verwendet">
          <a:extLst>
            <a:ext uri="{FF2B5EF4-FFF2-40B4-BE49-F238E27FC236}">
              <a16:creationId xmlns:a16="http://schemas.microsoft.com/office/drawing/2014/main" id="{E9FA5699-2B80-24A5-6447-D1E2A48939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60" name="AutoShape 1" descr="Eine Matrixformel, die Konstanten verwendet">
          <a:extLst>
            <a:ext uri="{FF2B5EF4-FFF2-40B4-BE49-F238E27FC236}">
              <a16:creationId xmlns:a16="http://schemas.microsoft.com/office/drawing/2014/main" id="{E093F229-E824-3CF1-965B-C58614B41B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61" name="AutoShape 1" descr="Eine Matrixformel, die Konstanten verwendet">
          <a:extLst>
            <a:ext uri="{FF2B5EF4-FFF2-40B4-BE49-F238E27FC236}">
              <a16:creationId xmlns:a16="http://schemas.microsoft.com/office/drawing/2014/main" id="{8530735D-E025-EDE3-EF89-B15E8F2DFD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62" name="AutoShape 1" descr="Eine Matrixformel, die Konstanten verwendet">
          <a:extLst>
            <a:ext uri="{FF2B5EF4-FFF2-40B4-BE49-F238E27FC236}">
              <a16:creationId xmlns:a16="http://schemas.microsoft.com/office/drawing/2014/main" id="{A45AD2E0-1C19-24B5-D2E9-8AF4464E41F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63" name="AutoShape 1" descr="Eine Matrixformel, die Konstanten verwendet">
          <a:extLst>
            <a:ext uri="{FF2B5EF4-FFF2-40B4-BE49-F238E27FC236}">
              <a16:creationId xmlns:a16="http://schemas.microsoft.com/office/drawing/2014/main" id="{0781F7C2-ABF8-19CF-3A69-7AE63E15EC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11</xdr:col>
      <xdr:colOff>314325</xdr:colOff>
      <xdr:row>239</xdr:row>
      <xdr:rowOff>133350</xdr:rowOff>
    </xdr:to>
    <xdr:sp macro="" textlink="">
      <xdr:nvSpPr>
        <xdr:cNvPr id="26464" name="AutoShape 1" descr="Eine Matrixformel, die Konstanten verwendet">
          <a:extLst>
            <a:ext uri="{FF2B5EF4-FFF2-40B4-BE49-F238E27FC236}">
              <a16:creationId xmlns:a16="http://schemas.microsoft.com/office/drawing/2014/main" id="{5EFDEC63-CEF3-C324-D7F6-F184C2413B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852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65" name="AutoShape 1" descr="Eine Matrixformel, die Konstanten verwendet">
          <a:extLst>
            <a:ext uri="{FF2B5EF4-FFF2-40B4-BE49-F238E27FC236}">
              <a16:creationId xmlns:a16="http://schemas.microsoft.com/office/drawing/2014/main" id="{67E84983-7D4E-5126-8BA5-B8A609ED29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66" name="AutoShape 1" descr="Eine Matrixformel, die Konstanten verwendet">
          <a:extLst>
            <a:ext uri="{FF2B5EF4-FFF2-40B4-BE49-F238E27FC236}">
              <a16:creationId xmlns:a16="http://schemas.microsoft.com/office/drawing/2014/main" id="{8D30BB29-3E48-A809-A5BE-2185AAE0F1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67" name="AutoShape 1" descr="Eine Matrixformel, die Konstanten verwendet">
          <a:extLst>
            <a:ext uri="{FF2B5EF4-FFF2-40B4-BE49-F238E27FC236}">
              <a16:creationId xmlns:a16="http://schemas.microsoft.com/office/drawing/2014/main" id="{6ACE3700-8DC9-98B1-9FF0-9348C575CB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68" name="AutoShape 1" descr="Eine Matrixformel, die Konstanten verwendet">
          <a:extLst>
            <a:ext uri="{FF2B5EF4-FFF2-40B4-BE49-F238E27FC236}">
              <a16:creationId xmlns:a16="http://schemas.microsoft.com/office/drawing/2014/main" id="{1F54FA86-3022-927F-2D90-ECEAD38E68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69" name="AutoShape 1" descr="Eine Matrixformel, die Konstanten verwendet">
          <a:extLst>
            <a:ext uri="{FF2B5EF4-FFF2-40B4-BE49-F238E27FC236}">
              <a16:creationId xmlns:a16="http://schemas.microsoft.com/office/drawing/2014/main" id="{7B218183-8CAF-59B3-DAE3-A5698AA7C2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314325</xdr:colOff>
      <xdr:row>234</xdr:row>
      <xdr:rowOff>133350</xdr:rowOff>
    </xdr:to>
    <xdr:sp macro="" textlink="">
      <xdr:nvSpPr>
        <xdr:cNvPr id="26470" name="AutoShape 1" descr="Eine Matrixformel, die Konstanten verwendet">
          <a:extLst>
            <a:ext uri="{FF2B5EF4-FFF2-40B4-BE49-F238E27FC236}">
              <a16:creationId xmlns:a16="http://schemas.microsoft.com/office/drawing/2014/main" id="{36ED4B6B-E7D1-0E08-3E10-58084F57168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8042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1" name="AutoShape 1" descr="Eine Matrixformel, die Konstanten verwendet">
          <a:extLst>
            <a:ext uri="{FF2B5EF4-FFF2-40B4-BE49-F238E27FC236}">
              <a16:creationId xmlns:a16="http://schemas.microsoft.com/office/drawing/2014/main" id="{C5D3837B-E158-9A06-6198-3922F11FB6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2" name="AutoShape 1" descr="Eine Matrixformel, die Konstanten verwendet">
          <a:extLst>
            <a:ext uri="{FF2B5EF4-FFF2-40B4-BE49-F238E27FC236}">
              <a16:creationId xmlns:a16="http://schemas.microsoft.com/office/drawing/2014/main" id="{CDB0B2DA-3768-B5D7-999E-690EAFD356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3" name="AutoShape 1" descr="Eine Matrixformel, die Konstanten verwendet">
          <a:extLst>
            <a:ext uri="{FF2B5EF4-FFF2-40B4-BE49-F238E27FC236}">
              <a16:creationId xmlns:a16="http://schemas.microsoft.com/office/drawing/2014/main" id="{E337EDBF-8361-C196-0751-A3FAD60701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4" name="AutoShape 1" descr="Eine Matrixformel, die Konstanten verwendet">
          <a:extLst>
            <a:ext uri="{FF2B5EF4-FFF2-40B4-BE49-F238E27FC236}">
              <a16:creationId xmlns:a16="http://schemas.microsoft.com/office/drawing/2014/main" id="{1D120BEB-30B6-8EBC-AF63-A42C487F2A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5" name="AutoShape 1" descr="Eine Matrixformel, die Konstanten verwendet">
          <a:extLst>
            <a:ext uri="{FF2B5EF4-FFF2-40B4-BE49-F238E27FC236}">
              <a16:creationId xmlns:a16="http://schemas.microsoft.com/office/drawing/2014/main" id="{3B1C7360-228C-47C1-53DB-A039E28AB1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314325</xdr:colOff>
      <xdr:row>49</xdr:row>
      <xdr:rowOff>133350</xdr:rowOff>
    </xdr:to>
    <xdr:sp macro="" textlink="">
      <xdr:nvSpPr>
        <xdr:cNvPr id="26476" name="AutoShape 1" descr="Eine Matrixformel, die Konstanten verwendet">
          <a:extLst>
            <a:ext uri="{FF2B5EF4-FFF2-40B4-BE49-F238E27FC236}">
              <a16:creationId xmlns:a16="http://schemas.microsoft.com/office/drawing/2014/main" id="{EEFA9AE3-CFAE-063A-48C9-1C57779EE8F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086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77" name="AutoShape 1" descr="Eine Matrixformel, die Konstanten verwendet">
          <a:extLst>
            <a:ext uri="{FF2B5EF4-FFF2-40B4-BE49-F238E27FC236}">
              <a16:creationId xmlns:a16="http://schemas.microsoft.com/office/drawing/2014/main" id="{62CEE8D5-9023-CA77-4DB5-5CBD12B69F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78" name="AutoShape 1" descr="Eine Matrixformel, die Konstanten verwendet">
          <a:extLst>
            <a:ext uri="{FF2B5EF4-FFF2-40B4-BE49-F238E27FC236}">
              <a16:creationId xmlns:a16="http://schemas.microsoft.com/office/drawing/2014/main" id="{D30886B2-7880-EFB8-8BC3-57A29728FB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79" name="AutoShape 1" descr="Eine Matrixformel, die Konstanten verwendet">
          <a:extLst>
            <a:ext uri="{FF2B5EF4-FFF2-40B4-BE49-F238E27FC236}">
              <a16:creationId xmlns:a16="http://schemas.microsoft.com/office/drawing/2014/main" id="{2DEC7489-5204-1229-74C4-816A166860C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80" name="AutoShape 1" descr="Eine Matrixformel, die Konstanten verwendet">
          <a:extLst>
            <a:ext uri="{FF2B5EF4-FFF2-40B4-BE49-F238E27FC236}">
              <a16:creationId xmlns:a16="http://schemas.microsoft.com/office/drawing/2014/main" id="{F87CE7EE-FA80-5002-0F68-AE52CDAF9F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81" name="AutoShape 1" descr="Eine Matrixformel, die Konstanten verwendet">
          <a:extLst>
            <a:ext uri="{FF2B5EF4-FFF2-40B4-BE49-F238E27FC236}">
              <a16:creationId xmlns:a16="http://schemas.microsoft.com/office/drawing/2014/main" id="{735AF7AA-8F95-9B68-589E-1E8719AD53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250</xdr:row>
      <xdr:rowOff>0</xdr:rowOff>
    </xdr:from>
    <xdr:to>
      <xdr:col>11</xdr:col>
      <xdr:colOff>314325</xdr:colOff>
      <xdr:row>251</xdr:row>
      <xdr:rowOff>133350</xdr:rowOff>
    </xdr:to>
    <xdr:sp macro="" textlink="">
      <xdr:nvSpPr>
        <xdr:cNvPr id="26482" name="AutoShape 1" descr="Eine Matrixformel, die Konstanten verwendet">
          <a:extLst>
            <a:ext uri="{FF2B5EF4-FFF2-40B4-BE49-F238E27FC236}">
              <a16:creationId xmlns:a16="http://schemas.microsoft.com/office/drawing/2014/main" id="{86DD52CB-1AB5-3C2F-6D85-BE06A3FDC1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795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3" name="AutoShape 1" descr="Eine Matrixformel, die Konstanten verwendet">
          <a:extLst>
            <a:ext uri="{FF2B5EF4-FFF2-40B4-BE49-F238E27FC236}">
              <a16:creationId xmlns:a16="http://schemas.microsoft.com/office/drawing/2014/main" id="{0088AEF9-BC79-842A-7396-1A0E18ECB7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4" name="AutoShape 1" descr="Eine Matrixformel, die Konstanten verwendet">
          <a:extLst>
            <a:ext uri="{FF2B5EF4-FFF2-40B4-BE49-F238E27FC236}">
              <a16:creationId xmlns:a16="http://schemas.microsoft.com/office/drawing/2014/main" id="{0F486E89-AA63-3612-8903-507E5FF890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5" name="AutoShape 1" descr="Eine Matrixformel, die Konstanten verwendet">
          <a:extLst>
            <a:ext uri="{FF2B5EF4-FFF2-40B4-BE49-F238E27FC236}">
              <a16:creationId xmlns:a16="http://schemas.microsoft.com/office/drawing/2014/main" id="{5B87365B-0EF1-ED0B-D1B6-1C99D94714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6" name="AutoShape 1" descr="Eine Matrixformel, die Konstanten verwendet">
          <a:extLst>
            <a:ext uri="{FF2B5EF4-FFF2-40B4-BE49-F238E27FC236}">
              <a16:creationId xmlns:a16="http://schemas.microsoft.com/office/drawing/2014/main" id="{D4AFF86E-761B-618F-F537-B68CAEDF92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7" name="AutoShape 1" descr="Eine Matrixformel, die Konstanten verwendet">
          <a:extLst>
            <a:ext uri="{FF2B5EF4-FFF2-40B4-BE49-F238E27FC236}">
              <a16:creationId xmlns:a16="http://schemas.microsoft.com/office/drawing/2014/main" id="{4E7B2764-1D8C-879E-9D72-08D8CC3A9B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314325</xdr:colOff>
      <xdr:row>161</xdr:row>
      <xdr:rowOff>133350</xdr:rowOff>
    </xdr:to>
    <xdr:sp macro="" textlink="">
      <xdr:nvSpPr>
        <xdr:cNvPr id="26488" name="AutoShape 1" descr="Eine Matrixformel, die Konstanten verwendet">
          <a:extLst>
            <a:ext uri="{FF2B5EF4-FFF2-40B4-BE49-F238E27FC236}">
              <a16:creationId xmlns:a16="http://schemas.microsoft.com/office/drawing/2014/main" id="{11B695EA-CB5D-8543-60EB-63BB436D49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6222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89" name="AutoShape 1" descr="Eine Matrixformel, die Konstanten verwendet">
          <a:extLst>
            <a:ext uri="{FF2B5EF4-FFF2-40B4-BE49-F238E27FC236}">
              <a16:creationId xmlns:a16="http://schemas.microsoft.com/office/drawing/2014/main" id="{3210CE1A-7F41-492F-210F-DF648BEE71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90" name="AutoShape 1" descr="Eine Matrixformel, die Konstanten verwendet">
          <a:extLst>
            <a:ext uri="{FF2B5EF4-FFF2-40B4-BE49-F238E27FC236}">
              <a16:creationId xmlns:a16="http://schemas.microsoft.com/office/drawing/2014/main" id="{2A6541E3-C8F0-CBB8-CDEE-D53D1A4299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91" name="AutoShape 1" descr="Eine Matrixformel, die Konstanten verwendet">
          <a:extLst>
            <a:ext uri="{FF2B5EF4-FFF2-40B4-BE49-F238E27FC236}">
              <a16:creationId xmlns:a16="http://schemas.microsoft.com/office/drawing/2014/main" id="{A6D90170-528D-9D67-037C-0389D9E382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92" name="AutoShape 1" descr="Eine Matrixformel, die Konstanten verwendet">
          <a:extLst>
            <a:ext uri="{FF2B5EF4-FFF2-40B4-BE49-F238E27FC236}">
              <a16:creationId xmlns:a16="http://schemas.microsoft.com/office/drawing/2014/main" id="{EF01F759-3F96-99D8-CAA5-BEADDC72C4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93" name="AutoShape 1" descr="Eine Matrixformel, die Konstanten verwendet">
          <a:extLst>
            <a:ext uri="{FF2B5EF4-FFF2-40B4-BE49-F238E27FC236}">
              <a16:creationId xmlns:a16="http://schemas.microsoft.com/office/drawing/2014/main" id="{1998404E-DE36-0123-38A8-A99E230F2C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398</xdr:row>
      <xdr:rowOff>0</xdr:rowOff>
    </xdr:from>
    <xdr:to>
      <xdr:col>11</xdr:col>
      <xdr:colOff>314325</xdr:colOff>
      <xdr:row>399</xdr:row>
      <xdr:rowOff>133350</xdr:rowOff>
    </xdr:to>
    <xdr:sp macro="" textlink="">
      <xdr:nvSpPr>
        <xdr:cNvPr id="26494" name="AutoShape 1" descr="Eine Matrixformel, die Konstanten verwendet">
          <a:extLst>
            <a:ext uri="{FF2B5EF4-FFF2-40B4-BE49-F238E27FC236}">
              <a16:creationId xmlns:a16="http://schemas.microsoft.com/office/drawing/2014/main" id="{AB6895E2-8389-A3FA-B48A-293414248B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760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495" name="AutoShape 1" descr="Eine Matrixformel, die Konstanten verwendet">
          <a:extLst>
            <a:ext uri="{FF2B5EF4-FFF2-40B4-BE49-F238E27FC236}">
              <a16:creationId xmlns:a16="http://schemas.microsoft.com/office/drawing/2014/main" id="{E8ECCFBB-3A33-058D-7A99-E9DE48503D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496" name="AutoShape 1" descr="Eine Matrixformel, die Konstanten verwendet">
          <a:extLst>
            <a:ext uri="{FF2B5EF4-FFF2-40B4-BE49-F238E27FC236}">
              <a16:creationId xmlns:a16="http://schemas.microsoft.com/office/drawing/2014/main" id="{8DE373B0-E23B-E789-B256-C976C1D370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497" name="AutoShape 1" descr="Eine Matrixformel, die Konstanten verwendet">
          <a:extLst>
            <a:ext uri="{FF2B5EF4-FFF2-40B4-BE49-F238E27FC236}">
              <a16:creationId xmlns:a16="http://schemas.microsoft.com/office/drawing/2014/main" id="{E7CD029B-C66D-84EF-749D-891ADA9D4E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498" name="AutoShape 1" descr="Eine Matrixformel, die Konstanten verwendet">
          <a:extLst>
            <a:ext uri="{FF2B5EF4-FFF2-40B4-BE49-F238E27FC236}">
              <a16:creationId xmlns:a16="http://schemas.microsoft.com/office/drawing/2014/main" id="{7B34D1FE-949D-4245-CDE7-504588AFF7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499" name="AutoShape 1" descr="Eine Matrixformel, die Konstanten verwendet">
          <a:extLst>
            <a:ext uri="{FF2B5EF4-FFF2-40B4-BE49-F238E27FC236}">
              <a16:creationId xmlns:a16="http://schemas.microsoft.com/office/drawing/2014/main" id="{6B78A756-5BF3-327B-CDEE-489FD509EC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423</xdr:row>
      <xdr:rowOff>0</xdr:rowOff>
    </xdr:from>
    <xdr:to>
      <xdr:col>11</xdr:col>
      <xdr:colOff>314325</xdr:colOff>
      <xdr:row>424</xdr:row>
      <xdr:rowOff>133350</xdr:rowOff>
    </xdr:to>
    <xdr:sp macro="" textlink="">
      <xdr:nvSpPr>
        <xdr:cNvPr id="26500" name="AutoShape 1" descr="Eine Matrixformel, die Konstanten verwendet">
          <a:extLst>
            <a:ext uri="{FF2B5EF4-FFF2-40B4-BE49-F238E27FC236}">
              <a16:creationId xmlns:a16="http://schemas.microsoft.com/office/drawing/2014/main" id="{B3C49FE7-4A21-66A8-B349-0E0FE508C9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80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1" name="AutoShape 1" descr="Eine Matrixformel, die Konstanten verwendet">
          <a:extLst>
            <a:ext uri="{FF2B5EF4-FFF2-40B4-BE49-F238E27FC236}">
              <a16:creationId xmlns:a16="http://schemas.microsoft.com/office/drawing/2014/main" id="{03B537DC-0D8F-196D-8D7E-6C39163D7C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2" name="AutoShape 1" descr="Eine Matrixformel, die Konstanten verwendet">
          <a:extLst>
            <a:ext uri="{FF2B5EF4-FFF2-40B4-BE49-F238E27FC236}">
              <a16:creationId xmlns:a16="http://schemas.microsoft.com/office/drawing/2014/main" id="{A5F296B1-2BA7-CDFE-23C5-AE8504FF8C3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3" name="AutoShape 1" descr="Eine Matrixformel, die Konstanten verwendet">
          <a:extLst>
            <a:ext uri="{FF2B5EF4-FFF2-40B4-BE49-F238E27FC236}">
              <a16:creationId xmlns:a16="http://schemas.microsoft.com/office/drawing/2014/main" id="{D2127071-1CBD-BE81-7D0C-3F8C30ADED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4" name="AutoShape 1" descr="Eine Matrixformel, die Konstanten verwendet">
          <a:extLst>
            <a:ext uri="{FF2B5EF4-FFF2-40B4-BE49-F238E27FC236}">
              <a16:creationId xmlns:a16="http://schemas.microsoft.com/office/drawing/2014/main" id="{2720D7D7-587C-8761-46AD-157DA217472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5" name="AutoShape 1" descr="Eine Matrixformel, die Konstanten verwendet">
          <a:extLst>
            <a:ext uri="{FF2B5EF4-FFF2-40B4-BE49-F238E27FC236}">
              <a16:creationId xmlns:a16="http://schemas.microsoft.com/office/drawing/2014/main" id="{5CEFA6F4-7E80-7619-6D07-84639878A7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314325</xdr:colOff>
      <xdr:row>131</xdr:row>
      <xdr:rowOff>133350</xdr:rowOff>
    </xdr:to>
    <xdr:sp macro="" textlink="">
      <xdr:nvSpPr>
        <xdr:cNvPr id="26506" name="AutoShape 1" descr="Eine Matrixformel, die Konstanten verwendet">
          <a:extLst>
            <a:ext uri="{FF2B5EF4-FFF2-40B4-BE49-F238E27FC236}">
              <a16:creationId xmlns:a16="http://schemas.microsoft.com/office/drawing/2014/main" id="{E51CDB5A-B0E3-812E-3E44-50CF4067C1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364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07" name="AutoShape 1" descr="Eine Matrixformel, die Konstanten verwendet">
          <a:extLst>
            <a:ext uri="{FF2B5EF4-FFF2-40B4-BE49-F238E27FC236}">
              <a16:creationId xmlns:a16="http://schemas.microsoft.com/office/drawing/2014/main" id="{13C83E33-045B-677A-007C-64807EF627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08" name="AutoShape 1" descr="Eine Matrixformel, die Konstanten verwendet">
          <a:extLst>
            <a:ext uri="{FF2B5EF4-FFF2-40B4-BE49-F238E27FC236}">
              <a16:creationId xmlns:a16="http://schemas.microsoft.com/office/drawing/2014/main" id="{A8EBE62C-6F52-8CE8-51D6-9A9AB8A434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09" name="AutoShape 1" descr="Eine Matrixformel, die Konstanten verwendet">
          <a:extLst>
            <a:ext uri="{FF2B5EF4-FFF2-40B4-BE49-F238E27FC236}">
              <a16:creationId xmlns:a16="http://schemas.microsoft.com/office/drawing/2014/main" id="{245AF07B-FA64-FC5F-7DFC-4B8242863A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10" name="AutoShape 1" descr="Eine Matrixformel, die Konstanten verwendet">
          <a:extLst>
            <a:ext uri="{FF2B5EF4-FFF2-40B4-BE49-F238E27FC236}">
              <a16:creationId xmlns:a16="http://schemas.microsoft.com/office/drawing/2014/main" id="{6891D63B-9D70-A626-5DD0-331BADC96A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11" name="AutoShape 1" descr="Eine Matrixformel, die Konstanten verwendet">
          <a:extLst>
            <a:ext uri="{FF2B5EF4-FFF2-40B4-BE49-F238E27FC236}">
              <a16:creationId xmlns:a16="http://schemas.microsoft.com/office/drawing/2014/main" id="{ED2E27DC-9D27-351F-E587-087720A2D1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11</xdr:col>
      <xdr:colOff>314325</xdr:colOff>
      <xdr:row>384</xdr:row>
      <xdr:rowOff>133350</xdr:rowOff>
    </xdr:to>
    <xdr:sp macro="" textlink="">
      <xdr:nvSpPr>
        <xdr:cNvPr id="26512" name="AutoShape 1" descr="Eine Matrixformel, die Konstanten verwendet">
          <a:extLst>
            <a:ext uri="{FF2B5EF4-FFF2-40B4-BE49-F238E27FC236}">
              <a16:creationId xmlns:a16="http://schemas.microsoft.com/office/drawing/2014/main" id="{266379CB-3485-EBBB-F4DC-1193E63F5D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331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3" name="AutoShape 1" descr="Eine Matrixformel, die Konstanten verwendet">
          <a:extLst>
            <a:ext uri="{FF2B5EF4-FFF2-40B4-BE49-F238E27FC236}">
              <a16:creationId xmlns:a16="http://schemas.microsoft.com/office/drawing/2014/main" id="{2D461C84-4871-55F6-B326-48D1321C6E0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4" name="AutoShape 1" descr="Eine Matrixformel, die Konstanten verwendet">
          <a:extLst>
            <a:ext uri="{FF2B5EF4-FFF2-40B4-BE49-F238E27FC236}">
              <a16:creationId xmlns:a16="http://schemas.microsoft.com/office/drawing/2014/main" id="{3D775B44-6DE4-07FC-7A6C-09AEA59C9F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5" name="AutoShape 1" descr="Eine Matrixformel, die Konstanten verwendet">
          <a:extLst>
            <a:ext uri="{FF2B5EF4-FFF2-40B4-BE49-F238E27FC236}">
              <a16:creationId xmlns:a16="http://schemas.microsoft.com/office/drawing/2014/main" id="{A32531FA-7872-3D35-AEC5-94648A2C1E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6" name="AutoShape 1" descr="Eine Matrixformel, die Konstanten verwendet">
          <a:extLst>
            <a:ext uri="{FF2B5EF4-FFF2-40B4-BE49-F238E27FC236}">
              <a16:creationId xmlns:a16="http://schemas.microsoft.com/office/drawing/2014/main" id="{72773ABC-717F-CCCA-F3BF-C34F154439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7" name="AutoShape 1" descr="Eine Matrixformel, die Konstanten verwendet">
          <a:extLst>
            <a:ext uri="{FF2B5EF4-FFF2-40B4-BE49-F238E27FC236}">
              <a16:creationId xmlns:a16="http://schemas.microsoft.com/office/drawing/2014/main" id="{C2724D1E-9368-2A4B-44F7-36F73B1E2D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420</xdr:row>
      <xdr:rowOff>0</xdr:rowOff>
    </xdr:from>
    <xdr:to>
      <xdr:col>11</xdr:col>
      <xdr:colOff>314325</xdr:colOff>
      <xdr:row>421</xdr:row>
      <xdr:rowOff>133350</xdr:rowOff>
    </xdr:to>
    <xdr:sp macro="" textlink="">
      <xdr:nvSpPr>
        <xdr:cNvPr id="26518" name="AutoShape 1" descr="Eine Matrixformel, die Konstanten verwendet">
          <a:extLst>
            <a:ext uri="{FF2B5EF4-FFF2-40B4-BE49-F238E27FC236}">
              <a16:creationId xmlns:a16="http://schemas.microsoft.com/office/drawing/2014/main" id="{5ADD0DA9-3729-AAE5-D4DD-317CC5E0EA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8322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19" name="AutoShape 1" descr="Eine Matrixformel, die Konstanten verwendet">
          <a:extLst>
            <a:ext uri="{FF2B5EF4-FFF2-40B4-BE49-F238E27FC236}">
              <a16:creationId xmlns:a16="http://schemas.microsoft.com/office/drawing/2014/main" id="{EE9998B0-D72D-E057-3163-D6EF55B1F1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20" name="AutoShape 1" descr="Eine Matrixformel, die Konstanten verwendet">
          <a:extLst>
            <a:ext uri="{FF2B5EF4-FFF2-40B4-BE49-F238E27FC236}">
              <a16:creationId xmlns:a16="http://schemas.microsoft.com/office/drawing/2014/main" id="{209C841E-2C60-02FD-3BA1-FFB39A2CE2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21" name="AutoShape 1" descr="Eine Matrixformel, die Konstanten verwendet">
          <a:extLst>
            <a:ext uri="{FF2B5EF4-FFF2-40B4-BE49-F238E27FC236}">
              <a16:creationId xmlns:a16="http://schemas.microsoft.com/office/drawing/2014/main" id="{0C155815-4338-9542-DE57-4A2AA9A636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22" name="AutoShape 1" descr="Eine Matrixformel, die Konstanten verwendet">
          <a:extLst>
            <a:ext uri="{FF2B5EF4-FFF2-40B4-BE49-F238E27FC236}">
              <a16:creationId xmlns:a16="http://schemas.microsoft.com/office/drawing/2014/main" id="{3E234243-6C8E-147E-4733-EA8EE6E9A8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23" name="AutoShape 1" descr="Eine Matrixformel, die Konstanten verwendet">
          <a:extLst>
            <a:ext uri="{FF2B5EF4-FFF2-40B4-BE49-F238E27FC236}">
              <a16:creationId xmlns:a16="http://schemas.microsoft.com/office/drawing/2014/main" id="{38C57014-B65A-6A23-7D5B-3EF5611019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262</xdr:row>
      <xdr:rowOff>0</xdr:rowOff>
    </xdr:from>
    <xdr:to>
      <xdr:col>11</xdr:col>
      <xdr:colOff>314325</xdr:colOff>
      <xdr:row>263</xdr:row>
      <xdr:rowOff>133350</xdr:rowOff>
    </xdr:to>
    <xdr:sp macro="" textlink="">
      <xdr:nvSpPr>
        <xdr:cNvPr id="26524" name="AutoShape 1" descr="Eine Matrixformel, die Konstanten verwendet">
          <a:extLst>
            <a:ext uri="{FF2B5EF4-FFF2-40B4-BE49-F238E27FC236}">
              <a16:creationId xmlns:a16="http://schemas.microsoft.com/office/drawing/2014/main" id="{7CCEC7FB-4FA3-CFEA-54FB-05D4812152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7386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25" name="AutoShape 1" descr="Eine Matrixformel, die Konstanten verwendet">
          <a:extLst>
            <a:ext uri="{FF2B5EF4-FFF2-40B4-BE49-F238E27FC236}">
              <a16:creationId xmlns:a16="http://schemas.microsoft.com/office/drawing/2014/main" id="{6DDA54A1-B117-A32F-AE95-2C376845A82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26" name="AutoShape 1" descr="Eine Matrixformel, die Konstanten verwendet">
          <a:extLst>
            <a:ext uri="{FF2B5EF4-FFF2-40B4-BE49-F238E27FC236}">
              <a16:creationId xmlns:a16="http://schemas.microsoft.com/office/drawing/2014/main" id="{A45CD30F-5359-A308-55C2-EE83E513A1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27" name="AutoShape 1" descr="Eine Matrixformel, die Konstanten verwendet">
          <a:extLst>
            <a:ext uri="{FF2B5EF4-FFF2-40B4-BE49-F238E27FC236}">
              <a16:creationId xmlns:a16="http://schemas.microsoft.com/office/drawing/2014/main" id="{B5D1D1DB-03A8-AB9B-1C4D-DBCA5FDDF8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28" name="AutoShape 1" descr="Eine Matrixformel, die Konstanten verwendet">
          <a:extLst>
            <a:ext uri="{FF2B5EF4-FFF2-40B4-BE49-F238E27FC236}">
              <a16:creationId xmlns:a16="http://schemas.microsoft.com/office/drawing/2014/main" id="{EA7B799E-2049-8759-86E4-BE31297C1E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29" name="AutoShape 1" descr="Eine Matrixformel, die Konstanten verwendet">
          <a:extLst>
            <a:ext uri="{FF2B5EF4-FFF2-40B4-BE49-F238E27FC236}">
              <a16:creationId xmlns:a16="http://schemas.microsoft.com/office/drawing/2014/main" id="{C3962EAA-B40A-C517-57D3-C1C85B7FFC9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314325</xdr:colOff>
      <xdr:row>10</xdr:row>
      <xdr:rowOff>133350</xdr:rowOff>
    </xdr:to>
    <xdr:sp macro="" textlink="">
      <xdr:nvSpPr>
        <xdr:cNvPr id="26530" name="AutoShape 1" descr="Eine Matrixformel, die Konstanten verwendet">
          <a:extLst>
            <a:ext uri="{FF2B5EF4-FFF2-40B4-BE49-F238E27FC236}">
              <a16:creationId xmlns:a16="http://schemas.microsoft.com/office/drawing/2014/main" id="{D79CC8DC-37BA-C04E-988B-93B7834045B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71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1" name="AutoShape 1" descr="Eine Matrixformel, die Konstanten verwendet">
          <a:extLst>
            <a:ext uri="{FF2B5EF4-FFF2-40B4-BE49-F238E27FC236}">
              <a16:creationId xmlns:a16="http://schemas.microsoft.com/office/drawing/2014/main" id="{171A0889-75A4-11D8-AEC6-B84ADDA1FB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2" name="AutoShape 1" descr="Eine Matrixformel, die Konstanten verwendet">
          <a:extLst>
            <a:ext uri="{FF2B5EF4-FFF2-40B4-BE49-F238E27FC236}">
              <a16:creationId xmlns:a16="http://schemas.microsoft.com/office/drawing/2014/main" id="{48D037FE-4DD2-6E0C-6B1F-B72F0F24B0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3" name="AutoShape 1" descr="Eine Matrixformel, die Konstanten verwendet">
          <a:extLst>
            <a:ext uri="{FF2B5EF4-FFF2-40B4-BE49-F238E27FC236}">
              <a16:creationId xmlns:a16="http://schemas.microsoft.com/office/drawing/2014/main" id="{1F08DD92-A6FE-5422-84FE-5FC937F9E6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4" name="AutoShape 1" descr="Eine Matrixformel, die Konstanten verwendet">
          <a:extLst>
            <a:ext uri="{FF2B5EF4-FFF2-40B4-BE49-F238E27FC236}">
              <a16:creationId xmlns:a16="http://schemas.microsoft.com/office/drawing/2014/main" id="{3C289639-3B5C-B670-1B04-41843900B2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5" name="AutoShape 1" descr="Eine Matrixformel, die Konstanten verwendet">
          <a:extLst>
            <a:ext uri="{FF2B5EF4-FFF2-40B4-BE49-F238E27FC236}">
              <a16:creationId xmlns:a16="http://schemas.microsoft.com/office/drawing/2014/main" id="{A249741A-7CCF-6DD9-367A-D6ECA36C60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212</xdr:row>
      <xdr:rowOff>0</xdr:rowOff>
    </xdr:from>
    <xdr:to>
      <xdr:col>11</xdr:col>
      <xdr:colOff>314325</xdr:colOff>
      <xdr:row>213</xdr:row>
      <xdr:rowOff>133350</xdr:rowOff>
    </xdr:to>
    <xdr:sp macro="" textlink="">
      <xdr:nvSpPr>
        <xdr:cNvPr id="26536" name="AutoShape 1" descr="Eine Matrixformel, die Konstanten verwendet">
          <a:extLst>
            <a:ext uri="{FF2B5EF4-FFF2-40B4-BE49-F238E27FC236}">
              <a16:creationId xmlns:a16="http://schemas.microsoft.com/office/drawing/2014/main" id="{925C2DAB-DEA0-3CD9-805C-B0C971C36B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4642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37" name="AutoShape 1" descr="Eine Matrixformel, die Konstanten verwendet">
          <a:extLst>
            <a:ext uri="{FF2B5EF4-FFF2-40B4-BE49-F238E27FC236}">
              <a16:creationId xmlns:a16="http://schemas.microsoft.com/office/drawing/2014/main" id="{F99EA8D2-5479-97BD-3636-0DB3604BFE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38" name="AutoShape 1" descr="Eine Matrixformel, die Konstanten verwendet">
          <a:extLst>
            <a:ext uri="{FF2B5EF4-FFF2-40B4-BE49-F238E27FC236}">
              <a16:creationId xmlns:a16="http://schemas.microsoft.com/office/drawing/2014/main" id="{026D1494-F301-7253-180F-9C5233FAD3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39" name="AutoShape 1" descr="Eine Matrixformel, die Konstanten verwendet">
          <a:extLst>
            <a:ext uri="{FF2B5EF4-FFF2-40B4-BE49-F238E27FC236}">
              <a16:creationId xmlns:a16="http://schemas.microsoft.com/office/drawing/2014/main" id="{2E351AA2-1B1D-AC2B-195A-4789D03AAF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40" name="AutoShape 1" descr="Eine Matrixformel, die Konstanten verwendet">
          <a:extLst>
            <a:ext uri="{FF2B5EF4-FFF2-40B4-BE49-F238E27FC236}">
              <a16:creationId xmlns:a16="http://schemas.microsoft.com/office/drawing/2014/main" id="{DC043130-65CA-A064-9B53-C4AF12AA31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41" name="AutoShape 1" descr="Eine Matrixformel, die Konstanten verwendet">
          <a:extLst>
            <a:ext uri="{FF2B5EF4-FFF2-40B4-BE49-F238E27FC236}">
              <a16:creationId xmlns:a16="http://schemas.microsoft.com/office/drawing/2014/main" id="{5A0A410D-9834-3AD0-62A1-95DF9CA6D1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174</xdr:row>
      <xdr:rowOff>0</xdr:rowOff>
    </xdr:from>
    <xdr:to>
      <xdr:col>11</xdr:col>
      <xdr:colOff>314325</xdr:colOff>
      <xdr:row>175</xdr:row>
      <xdr:rowOff>133350</xdr:rowOff>
    </xdr:to>
    <xdr:sp macro="" textlink="">
      <xdr:nvSpPr>
        <xdr:cNvPr id="26542" name="AutoShape 1" descr="Eine Matrixformel, die Konstanten verwendet">
          <a:extLst>
            <a:ext uri="{FF2B5EF4-FFF2-40B4-BE49-F238E27FC236}">
              <a16:creationId xmlns:a16="http://schemas.microsoft.com/office/drawing/2014/main" id="{3C929BA2-66A9-7571-1009-51256AE21A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8489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3" name="AutoShape 1" descr="Eine Matrixformel, die Konstanten verwendet">
          <a:extLst>
            <a:ext uri="{FF2B5EF4-FFF2-40B4-BE49-F238E27FC236}">
              <a16:creationId xmlns:a16="http://schemas.microsoft.com/office/drawing/2014/main" id="{B5B6C16D-D0FB-A521-A78D-E60C986D35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4" name="AutoShape 1" descr="Eine Matrixformel, die Konstanten verwendet">
          <a:extLst>
            <a:ext uri="{FF2B5EF4-FFF2-40B4-BE49-F238E27FC236}">
              <a16:creationId xmlns:a16="http://schemas.microsoft.com/office/drawing/2014/main" id="{4ECEECC4-AC32-EA79-ACBE-1587AD13E2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5" name="AutoShape 1" descr="Eine Matrixformel, die Konstanten verwendet">
          <a:extLst>
            <a:ext uri="{FF2B5EF4-FFF2-40B4-BE49-F238E27FC236}">
              <a16:creationId xmlns:a16="http://schemas.microsoft.com/office/drawing/2014/main" id="{E41B877A-D40B-662C-80FF-22C73E14AF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6" name="AutoShape 1" descr="Eine Matrixformel, die Konstanten verwendet">
          <a:extLst>
            <a:ext uri="{FF2B5EF4-FFF2-40B4-BE49-F238E27FC236}">
              <a16:creationId xmlns:a16="http://schemas.microsoft.com/office/drawing/2014/main" id="{496AD740-1DA3-E29B-5602-1F4B14F651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7" name="AutoShape 1" descr="Eine Matrixformel, die Konstanten verwendet">
          <a:extLst>
            <a:ext uri="{FF2B5EF4-FFF2-40B4-BE49-F238E27FC236}">
              <a16:creationId xmlns:a16="http://schemas.microsoft.com/office/drawing/2014/main" id="{37EE53FE-51E6-D243-BC05-7F30CB7134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314325</xdr:colOff>
      <xdr:row>282</xdr:row>
      <xdr:rowOff>133350</xdr:rowOff>
    </xdr:to>
    <xdr:sp macro="" textlink="">
      <xdr:nvSpPr>
        <xdr:cNvPr id="26548" name="AutoShape 1" descr="Eine Matrixformel, die Konstanten verwendet">
          <a:extLst>
            <a:ext uri="{FF2B5EF4-FFF2-40B4-BE49-F238E27FC236}">
              <a16:creationId xmlns:a16="http://schemas.microsoft.com/office/drawing/2014/main" id="{4AD7ECB5-4330-E5BD-37A9-BDE2D706C4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815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49" name="AutoShape 1" descr="Eine Matrixformel, die Konstanten verwendet">
          <a:extLst>
            <a:ext uri="{FF2B5EF4-FFF2-40B4-BE49-F238E27FC236}">
              <a16:creationId xmlns:a16="http://schemas.microsoft.com/office/drawing/2014/main" id="{73FA24C4-BA1C-6230-B932-4A1A49D7E9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50" name="AutoShape 1" descr="Eine Matrixformel, die Konstanten verwendet">
          <a:extLst>
            <a:ext uri="{FF2B5EF4-FFF2-40B4-BE49-F238E27FC236}">
              <a16:creationId xmlns:a16="http://schemas.microsoft.com/office/drawing/2014/main" id="{A1D8A3E4-8CDF-914D-22C2-9D53A96980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51" name="AutoShape 1" descr="Eine Matrixformel, die Konstanten verwendet">
          <a:extLst>
            <a:ext uri="{FF2B5EF4-FFF2-40B4-BE49-F238E27FC236}">
              <a16:creationId xmlns:a16="http://schemas.microsoft.com/office/drawing/2014/main" id="{05945494-1624-A55A-E945-D99A493802E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52" name="AutoShape 1" descr="Eine Matrixformel, die Konstanten verwendet">
          <a:extLst>
            <a:ext uri="{FF2B5EF4-FFF2-40B4-BE49-F238E27FC236}">
              <a16:creationId xmlns:a16="http://schemas.microsoft.com/office/drawing/2014/main" id="{97EEADFF-CD37-CD19-8EB3-A2C227425C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53" name="AutoShape 1" descr="Eine Matrixformel, die Konstanten verwendet">
          <a:extLst>
            <a:ext uri="{FF2B5EF4-FFF2-40B4-BE49-F238E27FC236}">
              <a16:creationId xmlns:a16="http://schemas.microsoft.com/office/drawing/2014/main" id="{973A5A5D-3A8F-CE26-B6F4-74D3E46A59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314325</xdr:colOff>
      <xdr:row>382</xdr:row>
      <xdr:rowOff>133350</xdr:rowOff>
    </xdr:to>
    <xdr:sp macro="" textlink="">
      <xdr:nvSpPr>
        <xdr:cNvPr id="26554" name="AutoShape 1" descr="Eine Matrixformel, die Konstanten verwendet">
          <a:extLst>
            <a:ext uri="{FF2B5EF4-FFF2-40B4-BE49-F238E27FC236}">
              <a16:creationId xmlns:a16="http://schemas.microsoft.com/office/drawing/2014/main" id="{91232882-A100-3482-070F-69A5EB2B60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007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55" name="AutoShape 1" descr="Eine Matrixformel, die Konstanten verwendet">
          <a:extLst>
            <a:ext uri="{FF2B5EF4-FFF2-40B4-BE49-F238E27FC236}">
              <a16:creationId xmlns:a16="http://schemas.microsoft.com/office/drawing/2014/main" id="{F7DE6BE4-E3F8-8F05-281B-C31E1340BC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56" name="AutoShape 1" descr="Eine Matrixformel, die Konstanten verwendet">
          <a:extLst>
            <a:ext uri="{FF2B5EF4-FFF2-40B4-BE49-F238E27FC236}">
              <a16:creationId xmlns:a16="http://schemas.microsoft.com/office/drawing/2014/main" id="{CF1470A1-8FE9-88CE-9B5C-0081BDEC09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57" name="AutoShape 1" descr="Eine Matrixformel, die Konstanten verwendet">
          <a:extLst>
            <a:ext uri="{FF2B5EF4-FFF2-40B4-BE49-F238E27FC236}">
              <a16:creationId xmlns:a16="http://schemas.microsoft.com/office/drawing/2014/main" id="{0FC6F27A-A726-05FE-2D91-6F9780AAF5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58" name="AutoShape 1" descr="Eine Matrixformel, die Konstanten verwendet">
          <a:extLst>
            <a:ext uri="{FF2B5EF4-FFF2-40B4-BE49-F238E27FC236}">
              <a16:creationId xmlns:a16="http://schemas.microsoft.com/office/drawing/2014/main" id="{F01D2665-12DE-7A5D-8EE6-308E7C32E7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59" name="AutoShape 1" descr="Eine Matrixformel, die Konstanten verwendet">
          <a:extLst>
            <a:ext uri="{FF2B5EF4-FFF2-40B4-BE49-F238E27FC236}">
              <a16:creationId xmlns:a16="http://schemas.microsoft.com/office/drawing/2014/main" id="{70B6C9BE-281F-EF45-C6A4-7DBC01DD21D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426</xdr:row>
      <xdr:rowOff>0</xdr:rowOff>
    </xdr:from>
    <xdr:to>
      <xdr:col>11</xdr:col>
      <xdr:colOff>314325</xdr:colOff>
      <xdr:row>427</xdr:row>
      <xdr:rowOff>133350</xdr:rowOff>
    </xdr:to>
    <xdr:sp macro="" textlink="">
      <xdr:nvSpPr>
        <xdr:cNvPr id="26560" name="AutoShape 1" descr="Eine Matrixformel, die Konstanten verwendet">
          <a:extLst>
            <a:ext uri="{FF2B5EF4-FFF2-40B4-BE49-F238E27FC236}">
              <a16:creationId xmlns:a16="http://schemas.microsoft.com/office/drawing/2014/main" id="{201AC6D3-2AAA-9673-005E-5B47C7FDED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294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1" name="AutoShape 1" descr="Eine Matrixformel, die Konstanten verwendet">
          <a:extLst>
            <a:ext uri="{FF2B5EF4-FFF2-40B4-BE49-F238E27FC236}">
              <a16:creationId xmlns:a16="http://schemas.microsoft.com/office/drawing/2014/main" id="{C2D73EF5-A221-D85F-C748-4C50DC0ED7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2" name="AutoShape 1" descr="Eine Matrixformel, die Konstanten verwendet">
          <a:extLst>
            <a:ext uri="{FF2B5EF4-FFF2-40B4-BE49-F238E27FC236}">
              <a16:creationId xmlns:a16="http://schemas.microsoft.com/office/drawing/2014/main" id="{C335DEFB-5D83-E486-5801-B126082108D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3" name="AutoShape 1" descr="Eine Matrixformel, die Konstanten verwendet">
          <a:extLst>
            <a:ext uri="{FF2B5EF4-FFF2-40B4-BE49-F238E27FC236}">
              <a16:creationId xmlns:a16="http://schemas.microsoft.com/office/drawing/2014/main" id="{FD7E8832-C2DA-B286-A53E-3A317B38E1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4" name="AutoShape 1" descr="Eine Matrixformel, die Konstanten verwendet">
          <a:extLst>
            <a:ext uri="{FF2B5EF4-FFF2-40B4-BE49-F238E27FC236}">
              <a16:creationId xmlns:a16="http://schemas.microsoft.com/office/drawing/2014/main" id="{5DAA3999-D54E-1F0D-8BA6-A15182495BB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5" name="AutoShape 1" descr="Eine Matrixformel, die Konstanten verwendet">
          <a:extLst>
            <a:ext uri="{FF2B5EF4-FFF2-40B4-BE49-F238E27FC236}">
              <a16:creationId xmlns:a16="http://schemas.microsoft.com/office/drawing/2014/main" id="{1F606C99-C1F5-C0AF-DD3E-B776556096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438</xdr:row>
      <xdr:rowOff>0</xdr:rowOff>
    </xdr:from>
    <xdr:to>
      <xdr:col>11</xdr:col>
      <xdr:colOff>314325</xdr:colOff>
      <xdr:row>439</xdr:row>
      <xdr:rowOff>133350</xdr:rowOff>
    </xdr:to>
    <xdr:sp macro="" textlink="">
      <xdr:nvSpPr>
        <xdr:cNvPr id="26566" name="AutoShape 1" descr="Eine Matrixformel, die Konstanten verwendet">
          <a:extLst>
            <a:ext uri="{FF2B5EF4-FFF2-40B4-BE49-F238E27FC236}">
              <a16:creationId xmlns:a16="http://schemas.microsoft.com/office/drawing/2014/main" id="{A6FB6C67-A9EB-F671-AF75-C816B34CE1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237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67" name="AutoShape 1" descr="Eine Matrixformel, die Konstanten verwendet">
          <a:extLst>
            <a:ext uri="{FF2B5EF4-FFF2-40B4-BE49-F238E27FC236}">
              <a16:creationId xmlns:a16="http://schemas.microsoft.com/office/drawing/2014/main" id="{BFA5FF69-7052-4399-8FD2-A171E016DC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68" name="AutoShape 1" descr="Eine Matrixformel, die Konstanten verwendet">
          <a:extLst>
            <a:ext uri="{FF2B5EF4-FFF2-40B4-BE49-F238E27FC236}">
              <a16:creationId xmlns:a16="http://schemas.microsoft.com/office/drawing/2014/main" id="{9134C948-73BE-5B39-5A00-10D98F5476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69" name="AutoShape 1" descr="Eine Matrixformel, die Konstanten verwendet">
          <a:extLst>
            <a:ext uri="{FF2B5EF4-FFF2-40B4-BE49-F238E27FC236}">
              <a16:creationId xmlns:a16="http://schemas.microsoft.com/office/drawing/2014/main" id="{1B682642-5568-9496-8A80-A4E707CE0E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70" name="AutoShape 1" descr="Eine Matrixformel, die Konstanten verwendet">
          <a:extLst>
            <a:ext uri="{FF2B5EF4-FFF2-40B4-BE49-F238E27FC236}">
              <a16:creationId xmlns:a16="http://schemas.microsoft.com/office/drawing/2014/main" id="{ECFE5ED1-E973-7575-87FA-07A754A57A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71" name="AutoShape 1" descr="Eine Matrixformel, die Konstanten verwendet">
          <a:extLst>
            <a:ext uri="{FF2B5EF4-FFF2-40B4-BE49-F238E27FC236}">
              <a16:creationId xmlns:a16="http://schemas.microsoft.com/office/drawing/2014/main" id="{1341914B-A0E9-6FF8-6687-30EA66D640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437</xdr:row>
      <xdr:rowOff>0</xdr:rowOff>
    </xdr:from>
    <xdr:to>
      <xdr:col>11</xdr:col>
      <xdr:colOff>314325</xdr:colOff>
      <xdr:row>438</xdr:row>
      <xdr:rowOff>133350</xdr:rowOff>
    </xdr:to>
    <xdr:sp macro="" textlink="">
      <xdr:nvSpPr>
        <xdr:cNvPr id="26572" name="AutoShape 1" descr="Eine Matrixformel, die Konstanten verwendet">
          <a:extLst>
            <a:ext uri="{FF2B5EF4-FFF2-40B4-BE49-F238E27FC236}">
              <a16:creationId xmlns:a16="http://schemas.microsoft.com/office/drawing/2014/main" id="{C9ED6C46-9D68-03E2-7C7C-48BD6903B5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075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3" name="AutoShape 1" descr="Eine Matrixformel, die Konstanten verwendet">
          <a:extLst>
            <a:ext uri="{FF2B5EF4-FFF2-40B4-BE49-F238E27FC236}">
              <a16:creationId xmlns:a16="http://schemas.microsoft.com/office/drawing/2014/main" id="{123EB868-C61E-DF6F-04F9-6563A2FA0C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4" name="AutoShape 1" descr="Eine Matrixformel, die Konstanten verwendet">
          <a:extLst>
            <a:ext uri="{FF2B5EF4-FFF2-40B4-BE49-F238E27FC236}">
              <a16:creationId xmlns:a16="http://schemas.microsoft.com/office/drawing/2014/main" id="{E0A90B0E-0251-E08F-57D5-19E53ECD17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5" name="AutoShape 1" descr="Eine Matrixformel, die Konstanten verwendet">
          <a:extLst>
            <a:ext uri="{FF2B5EF4-FFF2-40B4-BE49-F238E27FC236}">
              <a16:creationId xmlns:a16="http://schemas.microsoft.com/office/drawing/2014/main" id="{38A38F63-4BC2-9522-B12F-268B85CEC2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6" name="AutoShape 1" descr="Eine Matrixformel, die Konstanten verwendet">
          <a:extLst>
            <a:ext uri="{FF2B5EF4-FFF2-40B4-BE49-F238E27FC236}">
              <a16:creationId xmlns:a16="http://schemas.microsoft.com/office/drawing/2014/main" id="{6AD4D670-AE0D-064A-E684-2EC9C331B2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7" name="AutoShape 1" descr="Eine Matrixformel, die Konstanten verwendet">
          <a:extLst>
            <a:ext uri="{FF2B5EF4-FFF2-40B4-BE49-F238E27FC236}">
              <a16:creationId xmlns:a16="http://schemas.microsoft.com/office/drawing/2014/main" id="{C2649599-6526-30D9-0D80-6712C4E453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314325</xdr:colOff>
      <xdr:row>17</xdr:row>
      <xdr:rowOff>133350</xdr:rowOff>
    </xdr:to>
    <xdr:sp macro="" textlink="">
      <xdr:nvSpPr>
        <xdr:cNvPr id="26578" name="AutoShape 1" descr="Eine Matrixformel, die Konstanten verwendet">
          <a:extLst>
            <a:ext uri="{FF2B5EF4-FFF2-40B4-BE49-F238E27FC236}">
              <a16:creationId xmlns:a16="http://schemas.microsoft.com/office/drawing/2014/main" id="{DF143444-A519-CD5D-30B0-D27C71219BD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905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79" name="AutoShape 1" descr="Eine Matrixformel, die Konstanten verwendet">
          <a:extLst>
            <a:ext uri="{FF2B5EF4-FFF2-40B4-BE49-F238E27FC236}">
              <a16:creationId xmlns:a16="http://schemas.microsoft.com/office/drawing/2014/main" id="{9D4394EF-E10E-F2D9-462C-F2DF9BF419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80" name="AutoShape 1" descr="Eine Matrixformel, die Konstanten verwendet">
          <a:extLst>
            <a:ext uri="{FF2B5EF4-FFF2-40B4-BE49-F238E27FC236}">
              <a16:creationId xmlns:a16="http://schemas.microsoft.com/office/drawing/2014/main" id="{8170A748-7306-EEEF-25C3-C9D27BF737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81" name="AutoShape 1" descr="Eine Matrixformel, die Konstanten verwendet">
          <a:extLst>
            <a:ext uri="{FF2B5EF4-FFF2-40B4-BE49-F238E27FC236}">
              <a16:creationId xmlns:a16="http://schemas.microsoft.com/office/drawing/2014/main" id="{7D013984-1EFD-90D0-51E4-B0AF799CFE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82" name="AutoShape 1" descr="Eine Matrixformel, die Konstanten verwendet">
          <a:extLst>
            <a:ext uri="{FF2B5EF4-FFF2-40B4-BE49-F238E27FC236}">
              <a16:creationId xmlns:a16="http://schemas.microsoft.com/office/drawing/2014/main" id="{FEEBB9CC-EECF-FD60-12AA-05FA127CF2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83" name="AutoShape 1" descr="Eine Matrixformel, die Konstanten verwendet">
          <a:extLst>
            <a:ext uri="{FF2B5EF4-FFF2-40B4-BE49-F238E27FC236}">
              <a16:creationId xmlns:a16="http://schemas.microsoft.com/office/drawing/2014/main" id="{6BC18BD2-4B82-D837-7BA9-984DEE314A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108</xdr:row>
      <xdr:rowOff>0</xdr:rowOff>
    </xdr:from>
    <xdr:to>
      <xdr:col>11</xdr:col>
      <xdr:colOff>314325</xdr:colOff>
      <xdr:row>109</xdr:row>
      <xdr:rowOff>133350</xdr:rowOff>
    </xdr:to>
    <xdr:sp macro="" textlink="">
      <xdr:nvSpPr>
        <xdr:cNvPr id="26584" name="AutoShape 1" descr="Eine Matrixformel, die Konstanten verwendet">
          <a:extLst>
            <a:ext uri="{FF2B5EF4-FFF2-40B4-BE49-F238E27FC236}">
              <a16:creationId xmlns:a16="http://schemas.microsoft.com/office/drawing/2014/main" id="{9C47CB2A-2672-E149-FDB7-ADEEEC4135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7802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85" name="AutoShape 1" descr="Eine Matrixformel, die Konstanten verwendet">
          <a:extLst>
            <a:ext uri="{FF2B5EF4-FFF2-40B4-BE49-F238E27FC236}">
              <a16:creationId xmlns:a16="http://schemas.microsoft.com/office/drawing/2014/main" id="{5FD94D11-0EB3-0336-D244-84F9411D7CC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86" name="AutoShape 1" descr="Eine Matrixformel, die Konstanten verwendet">
          <a:extLst>
            <a:ext uri="{FF2B5EF4-FFF2-40B4-BE49-F238E27FC236}">
              <a16:creationId xmlns:a16="http://schemas.microsoft.com/office/drawing/2014/main" id="{E12F29A6-2D73-1893-AE2F-E89114156C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87" name="AutoShape 1" descr="Eine Matrixformel, die Konstanten verwendet">
          <a:extLst>
            <a:ext uri="{FF2B5EF4-FFF2-40B4-BE49-F238E27FC236}">
              <a16:creationId xmlns:a16="http://schemas.microsoft.com/office/drawing/2014/main" id="{AA001DFE-0CD5-E608-C3B6-0C1779A1090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88" name="AutoShape 1" descr="Eine Matrixformel, die Konstanten verwendet">
          <a:extLst>
            <a:ext uri="{FF2B5EF4-FFF2-40B4-BE49-F238E27FC236}">
              <a16:creationId xmlns:a16="http://schemas.microsoft.com/office/drawing/2014/main" id="{995C7652-0EEA-51FB-FD5F-377CA13D36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89" name="AutoShape 1" descr="Eine Matrixformel, die Konstanten verwendet">
          <a:extLst>
            <a:ext uri="{FF2B5EF4-FFF2-40B4-BE49-F238E27FC236}">
              <a16:creationId xmlns:a16="http://schemas.microsoft.com/office/drawing/2014/main" id="{FCB8A86D-402E-0434-8657-BB6FDEEB57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314325</xdr:colOff>
      <xdr:row>25</xdr:row>
      <xdr:rowOff>133350</xdr:rowOff>
    </xdr:to>
    <xdr:sp macro="" textlink="">
      <xdr:nvSpPr>
        <xdr:cNvPr id="26590" name="AutoShape 1" descr="Eine Matrixformel, die Konstanten verwendet">
          <a:extLst>
            <a:ext uri="{FF2B5EF4-FFF2-40B4-BE49-F238E27FC236}">
              <a16:creationId xmlns:a16="http://schemas.microsoft.com/office/drawing/2014/main" id="{FDDC2AA0-B29E-CCA6-412B-D18486CBED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200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1" name="AutoShape 1" descr="Eine Matrixformel, die Konstanten verwendet">
          <a:extLst>
            <a:ext uri="{FF2B5EF4-FFF2-40B4-BE49-F238E27FC236}">
              <a16:creationId xmlns:a16="http://schemas.microsoft.com/office/drawing/2014/main" id="{F8B02B78-EF8C-F029-572C-5E67A8EA46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2" name="AutoShape 1" descr="Eine Matrixformel, die Konstanten verwendet">
          <a:extLst>
            <a:ext uri="{FF2B5EF4-FFF2-40B4-BE49-F238E27FC236}">
              <a16:creationId xmlns:a16="http://schemas.microsoft.com/office/drawing/2014/main" id="{14B6845F-86A7-BFF6-41D6-3C3A0DF453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3" name="AutoShape 1" descr="Eine Matrixformel, die Konstanten verwendet">
          <a:extLst>
            <a:ext uri="{FF2B5EF4-FFF2-40B4-BE49-F238E27FC236}">
              <a16:creationId xmlns:a16="http://schemas.microsoft.com/office/drawing/2014/main" id="{BB05A53A-95DD-2A19-FC17-9EE354728A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4" name="AutoShape 1" descr="Eine Matrixformel, die Konstanten verwendet">
          <a:extLst>
            <a:ext uri="{FF2B5EF4-FFF2-40B4-BE49-F238E27FC236}">
              <a16:creationId xmlns:a16="http://schemas.microsoft.com/office/drawing/2014/main" id="{0A85E9F4-0999-4E8B-EE5B-221032FCBF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5" name="AutoShape 1" descr="Eine Matrixformel, die Konstanten verwendet">
          <a:extLst>
            <a:ext uri="{FF2B5EF4-FFF2-40B4-BE49-F238E27FC236}">
              <a16:creationId xmlns:a16="http://schemas.microsoft.com/office/drawing/2014/main" id="{6EDB0646-3D45-5AC3-CB6C-6AB083EBB5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314325</xdr:colOff>
      <xdr:row>9</xdr:row>
      <xdr:rowOff>133350</xdr:rowOff>
    </xdr:to>
    <xdr:sp macro="" textlink="">
      <xdr:nvSpPr>
        <xdr:cNvPr id="26596" name="AutoShape 1" descr="Eine Matrixformel, die Konstanten verwendet">
          <a:extLst>
            <a:ext uri="{FF2B5EF4-FFF2-40B4-BE49-F238E27FC236}">
              <a16:creationId xmlns:a16="http://schemas.microsoft.com/office/drawing/2014/main" id="{AD50CFDB-D510-668D-213A-77218985DC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09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597" name="AutoShape 1" descr="Eine Matrixformel, die Konstanten verwendet">
          <a:extLst>
            <a:ext uri="{FF2B5EF4-FFF2-40B4-BE49-F238E27FC236}">
              <a16:creationId xmlns:a16="http://schemas.microsoft.com/office/drawing/2014/main" id="{D76547BE-DCF7-87AF-650E-807AFC5D68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598" name="AutoShape 1" descr="Eine Matrixformel, die Konstanten verwendet">
          <a:extLst>
            <a:ext uri="{FF2B5EF4-FFF2-40B4-BE49-F238E27FC236}">
              <a16:creationId xmlns:a16="http://schemas.microsoft.com/office/drawing/2014/main" id="{5C666356-564D-657B-051B-FFB7016356A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599" name="AutoShape 1" descr="Eine Matrixformel, die Konstanten verwendet">
          <a:extLst>
            <a:ext uri="{FF2B5EF4-FFF2-40B4-BE49-F238E27FC236}">
              <a16:creationId xmlns:a16="http://schemas.microsoft.com/office/drawing/2014/main" id="{5A0BFFCD-0B65-4D02-D7F5-6DB0A05566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600" name="AutoShape 1" descr="Eine Matrixformel, die Konstanten verwendet">
          <a:extLst>
            <a:ext uri="{FF2B5EF4-FFF2-40B4-BE49-F238E27FC236}">
              <a16:creationId xmlns:a16="http://schemas.microsoft.com/office/drawing/2014/main" id="{4D68E019-8C75-4174-3030-639C01E0AC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601" name="AutoShape 1" descr="Eine Matrixformel, die Konstanten verwendet">
          <a:extLst>
            <a:ext uri="{FF2B5EF4-FFF2-40B4-BE49-F238E27FC236}">
              <a16:creationId xmlns:a16="http://schemas.microsoft.com/office/drawing/2014/main" id="{C14802F5-F5CD-36CA-450B-B7024F2D7E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412</xdr:row>
      <xdr:rowOff>0</xdr:rowOff>
    </xdr:from>
    <xdr:to>
      <xdr:col>11</xdr:col>
      <xdr:colOff>314325</xdr:colOff>
      <xdr:row>413</xdr:row>
      <xdr:rowOff>133350</xdr:rowOff>
    </xdr:to>
    <xdr:sp macro="" textlink="">
      <xdr:nvSpPr>
        <xdr:cNvPr id="26602" name="AutoShape 1" descr="Eine Matrixformel, die Konstanten verwendet">
          <a:extLst>
            <a:ext uri="{FF2B5EF4-FFF2-40B4-BE49-F238E27FC236}">
              <a16:creationId xmlns:a16="http://schemas.microsoft.com/office/drawing/2014/main" id="{4891E040-626D-9743-0CB9-B5E90D6D43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702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3" name="AutoShape 1" descr="Eine Matrixformel, die Konstanten verwendet">
          <a:extLst>
            <a:ext uri="{FF2B5EF4-FFF2-40B4-BE49-F238E27FC236}">
              <a16:creationId xmlns:a16="http://schemas.microsoft.com/office/drawing/2014/main" id="{27E7F99F-DE4D-5E45-A25E-7E166D208E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4" name="AutoShape 1" descr="Eine Matrixformel, die Konstanten verwendet">
          <a:extLst>
            <a:ext uri="{FF2B5EF4-FFF2-40B4-BE49-F238E27FC236}">
              <a16:creationId xmlns:a16="http://schemas.microsoft.com/office/drawing/2014/main" id="{CAD140B4-FEF0-E38F-5D45-FE2385E1B0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5" name="AutoShape 1" descr="Eine Matrixformel, die Konstanten verwendet">
          <a:extLst>
            <a:ext uri="{FF2B5EF4-FFF2-40B4-BE49-F238E27FC236}">
              <a16:creationId xmlns:a16="http://schemas.microsoft.com/office/drawing/2014/main" id="{06CF1DC2-3C61-B1A2-75A6-7D7D812DD9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6" name="AutoShape 1" descr="Eine Matrixformel, die Konstanten verwendet">
          <a:extLst>
            <a:ext uri="{FF2B5EF4-FFF2-40B4-BE49-F238E27FC236}">
              <a16:creationId xmlns:a16="http://schemas.microsoft.com/office/drawing/2014/main" id="{EE275BDA-C2F6-A2F7-47BE-96BB5BC76D0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7" name="AutoShape 1" descr="Eine Matrixformel, die Konstanten verwendet">
          <a:extLst>
            <a:ext uri="{FF2B5EF4-FFF2-40B4-BE49-F238E27FC236}">
              <a16:creationId xmlns:a16="http://schemas.microsoft.com/office/drawing/2014/main" id="{47D5FFF7-75C4-922F-AD1C-6F542E2377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427</xdr:row>
      <xdr:rowOff>0</xdr:rowOff>
    </xdr:from>
    <xdr:to>
      <xdr:col>11</xdr:col>
      <xdr:colOff>314325</xdr:colOff>
      <xdr:row>428</xdr:row>
      <xdr:rowOff>133350</xdr:rowOff>
    </xdr:to>
    <xdr:sp macro="" textlink="">
      <xdr:nvSpPr>
        <xdr:cNvPr id="26608" name="AutoShape 1" descr="Eine Matrixformel, die Konstanten verwendet">
          <a:extLst>
            <a:ext uri="{FF2B5EF4-FFF2-40B4-BE49-F238E27FC236}">
              <a16:creationId xmlns:a16="http://schemas.microsoft.com/office/drawing/2014/main" id="{5AE9A0E2-FC06-ED4A-A210-30F7059563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456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09" name="AutoShape 1" descr="Eine Matrixformel, die Konstanten verwendet">
          <a:extLst>
            <a:ext uri="{FF2B5EF4-FFF2-40B4-BE49-F238E27FC236}">
              <a16:creationId xmlns:a16="http://schemas.microsoft.com/office/drawing/2014/main" id="{091BC698-55A1-1F1C-6B46-AB789FDD3C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10" name="AutoShape 1" descr="Eine Matrixformel, die Konstanten verwendet">
          <a:extLst>
            <a:ext uri="{FF2B5EF4-FFF2-40B4-BE49-F238E27FC236}">
              <a16:creationId xmlns:a16="http://schemas.microsoft.com/office/drawing/2014/main" id="{FB123957-F312-1030-AC02-F337BAA201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11" name="AutoShape 1" descr="Eine Matrixformel, die Konstanten verwendet">
          <a:extLst>
            <a:ext uri="{FF2B5EF4-FFF2-40B4-BE49-F238E27FC236}">
              <a16:creationId xmlns:a16="http://schemas.microsoft.com/office/drawing/2014/main" id="{CDA106C5-5BF7-551A-977C-556111F106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12" name="AutoShape 1" descr="Eine Matrixformel, die Konstanten verwendet">
          <a:extLst>
            <a:ext uri="{FF2B5EF4-FFF2-40B4-BE49-F238E27FC236}">
              <a16:creationId xmlns:a16="http://schemas.microsoft.com/office/drawing/2014/main" id="{1F152E73-4453-27FC-BF63-7E53A7D364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13" name="AutoShape 1" descr="Eine Matrixformel, die Konstanten verwendet">
          <a:extLst>
            <a:ext uri="{FF2B5EF4-FFF2-40B4-BE49-F238E27FC236}">
              <a16:creationId xmlns:a16="http://schemas.microsoft.com/office/drawing/2014/main" id="{1B46D47D-A775-8202-BDCE-0253D0646E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314325</xdr:colOff>
      <xdr:row>354</xdr:row>
      <xdr:rowOff>133350</xdr:rowOff>
    </xdr:to>
    <xdr:sp macro="" textlink="">
      <xdr:nvSpPr>
        <xdr:cNvPr id="26614" name="AutoShape 1" descr="Eine Matrixformel, die Konstanten verwendet">
          <a:extLst>
            <a:ext uri="{FF2B5EF4-FFF2-40B4-BE49-F238E27FC236}">
              <a16:creationId xmlns:a16="http://schemas.microsoft.com/office/drawing/2014/main" id="{8C75983A-AB17-6B3C-2679-A7BB8725DD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4738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15" name="AutoShape 1" descr="Eine Matrixformel, die Konstanten verwendet">
          <a:extLst>
            <a:ext uri="{FF2B5EF4-FFF2-40B4-BE49-F238E27FC236}">
              <a16:creationId xmlns:a16="http://schemas.microsoft.com/office/drawing/2014/main" id="{ECF399BC-9A9F-93D9-9242-839E0AA9F15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16" name="AutoShape 1" descr="Eine Matrixformel, die Konstanten verwendet">
          <a:extLst>
            <a:ext uri="{FF2B5EF4-FFF2-40B4-BE49-F238E27FC236}">
              <a16:creationId xmlns:a16="http://schemas.microsoft.com/office/drawing/2014/main" id="{7BFC3200-CB48-4251-6A22-DC2511E0A8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17" name="AutoShape 1" descr="Eine Matrixformel, die Konstanten verwendet">
          <a:extLst>
            <a:ext uri="{FF2B5EF4-FFF2-40B4-BE49-F238E27FC236}">
              <a16:creationId xmlns:a16="http://schemas.microsoft.com/office/drawing/2014/main" id="{1F02AA25-0D58-4420-666F-B5209707B70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18" name="AutoShape 1" descr="Eine Matrixformel, die Konstanten verwendet">
          <a:extLst>
            <a:ext uri="{FF2B5EF4-FFF2-40B4-BE49-F238E27FC236}">
              <a16:creationId xmlns:a16="http://schemas.microsoft.com/office/drawing/2014/main" id="{9F7C3E86-AB0C-7DA6-4A40-4E10790EBB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19" name="AutoShape 1" descr="Eine Matrixformel, die Konstanten verwendet">
          <a:extLst>
            <a:ext uri="{FF2B5EF4-FFF2-40B4-BE49-F238E27FC236}">
              <a16:creationId xmlns:a16="http://schemas.microsoft.com/office/drawing/2014/main" id="{89F5220B-4335-7933-D7C4-449E2006A9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314325</xdr:colOff>
      <xdr:row>378</xdr:row>
      <xdr:rowOff>133350</xdr:rowOff>
    </xdr:to>
    <xdr:sp macro="" textlink="">
      <xdr:nvSpPr>
        <xdr:cNvPr id="26620" name="AutoShape 1" descr="Eine Matrixformel, die Konstanten verwendet">
          <a:extLst>
            <a:ext uri="{FF2B5EF4-FFF2-40B4-BE49-F238E27FC236}">
              <a16:creationId xmlns:a16="http://schemas.microsoft.com/office/drawing/2014/main" id="{4F374699-D2F2-CA0C-64A5-55E1A11A70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360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1" name="AutoShape 1" descr="Eine Matrixformel, die Konstanten verwendet">
          <a:extLst>
            <a:ext uri="{FF2B5EF4-FFF2-40B4-BE49-F238E27FC236}">
              <a16:creationId xmlns:a16="http://schemas.microsoft.com/office/drawing/2014/main" id="{2DCFDD2C-2220-ECC6-EE0D-16DF8C2C37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2" name="AutoShape 1" descr="Eine Matrixformel, die Konstanten verwendet">
          <a:extLst>
            <a:ext uri="{FF2B5EF4-FFF2-40B4-BE49-F238E27FC236}">
              <a16:creationId xmlns:a16="http://schemas.microsoft.com/office/drawing/2014/main" id="{8FE931E3-59F2-D23D-BC50-EF7C61C207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3" name="AutoShape 1" descr="Eine Matrixformel, die Konstanten verwendet">
          <a:extLst>
            <a:ext uri="{FF2B5EF4-FFF2-40B4-BE49-F238E27FC236}">
              <a16:creationId xmlns:a16="http://schemas.microsoft.com/office/drawing/2014/main" id="{55C3DE9F-8E8D-E536-5FF6-C6383BE87D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4" name="AutoShape 1" descr="Eine Matrixformel, die Konstanten verwendet">
          <a:extLst>
            <a:ext uri="{FF2B5EF4-FFF2-40B4-BE49-F238E27FC236}">
              <a16:creationId xmlns:a16="http://schemas.microsoft.com/office/drawing/2014/main" id="{2631AE66-C657-CF0F-E9B2-B1644F178F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5" name="AutoShape 1" descr="Eine Matrixformel, die Konstanten verwendet">
          <a:extLst>
            <a:ext uri="{FF2B5EF4-FFF2-40B4-BE49-F238E27FC236}">
              <a16:creationId xmlns:a16="http://schemas.microsoft.com/office/drawing/2014/main" id="{1A554D82-26B1-CE39-4AC2-0BB4E51D85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314325</xdr:colOff>
      <xdr:row>18</xdr:row>
      <xdr:rowOff>133350</xdr:rowOff>
    </xdr:to>
    <xdr:sp macro="" textlink="">
      <xdr:nvSpPr>
        <xdr:cNvPr id="26626" name="AutoShape 1" descr="Eine Matrixformel, die Konstanten verwendet">
          <a:extLst>
            <a:ext uri="{FF2B5EF4-FFF2-40B4-BE49-F238E27FC236}">
              <a16:creationId xmlns:a16="http://schemas.microsoft.com/office/drawing/2014/main" id="{E86B474F-AB82-067C-1663-0F9F915B8A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67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27" name="AutoShape 1" descr="Eine Matrixformel, die Konstanten verwendet">
          <a:extLst>
            <a:ext uri="{FF2B5EF4-FFF2-40B4-BE49-F238E27FC236}">
              <a16:creationId xmlns:a16="http://schemas.microsoft.com/office/drawing/2014/main" id="{228A8804-C4EC-A4F0-C639-25E82E0007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28" name="AutoShape 1" descr="Eine Matrixformel, die Konstanten verwendet">
          <a:extLst>
            <a:ext uri="{FF2B5EF4-FFF2-40B4-BE49-F238E27FC236}">
              <a16:creationId xmlns:a16="http://schemas.microsoft.com/office/drawing/2014/main" id="{679CAD59-FEB0-13BE-B937-C10625399E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29" name="AutoShape 1" descr="Eine Matrixformel, die Konstanten verwendet">
          <a:extLst>
            <a:ext uri="{FF2B5EF4-FFF2-40B4-BE49-F238E27FC236}">
              <a16:creationId xmlns:a16="http://schemas.microsoft.com/office/drawing/2014/main" id="{9AF86222-F36D-818F-D398-FC696A9F19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30" name="AutoShape 1" descr="Eine Matrixformel, die Konstanten verwendet">
          <a:extLst>
            <a:ext uri="{FF2B5EF4-FFF2-40B4-BE49-F238E27FC236}">
              <a16:creationId xmlns:a16="http://schemas.microsoft.com/office/drawing/2014/main" id="{6B9455AC-BBAE-5200-7495-63797B1839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31" name="AutoShape 1" descr="Eine Matrixformel, die Konstanten verwendet">
          <a:extLst>
            <a:ext uri="{FF2B5EF4-FFF2-40B4-BE49-F238E27FC236}">
              <a16:creationId xmlns:a16="http://schemas.microsoft.com/office/drawing/2014/main" id="{A80ADF1F-6189-5D20-21D7-AE31D9F2491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314325</xdr:colOff>
      <xdr:row>22</xdr:row>
      <xdr:rowOff>133350</xdr:rowOff>
    </xdr:to>
    <xdr:sp macro="" textlink="">
      <xdr:nvSpPr>
        <xdr:cNvPr id="26632" name="AutoShape 1" descr="Eine Matrixformel, die Konstanten verwendet">
          <a:extLst>
            <a:ext uri="{FF2B5EF4-FFF2-40B4-BE49-F238E27FC236}">
              <a16:creationId xmlns:a16="http://schemas.microsoft.com/office/drawing/2014/main" id="{D112278B-1C66-D602-573B-963ED9CB94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7147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3" name="AutoShape 1" descr="Eine Matrixformel, die Konstanten verwendet">
          <a:extLst>
            <a:ext uri="{FF2B5EF4-FFF2-40B4-BE49-F238E27FC236}">
              <a16:creationId xmlns:a16="http://schemas.microsoft.com/office/drawing/2014/main" id="{F4211281-CC20-D686-69EE-C0A1F4E375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4" name="AutoShape 1" descr="Eine Matrixformel, die Konstanten verwendet">
          <a:extLst>
            <a:ext uri="{FF2B5EF4-FFF2-40B4-BE49-F238E27FC236}">
              <a16:creationId xmlns:a16="http://schemas.microsoft.com/office/drawing/2014/main" id="{5F289EC4-C919-4ADD-A58E-0B68AA2397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5" name="AutoShape 1" descr="Eine Matrixformel, die Konstanten verwendet">
          <a:extLst>
            <a:ext uri="{FF2B5EF4-FFF2-40B4-BE49-F238E27FC236}">
              <a16:creationId xmlns:a16="http://schemas.microsoft.com/office/drawing/2014/main" id="{1BB73CD1-9E14-FE25-3C22-22349158B6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6" name="AutoShape 1" descr="Eine Matrixformel, die Konstanten verwendet">
          <a:extLst>
            <a:ext uri="{FF2B5EF4-FFF2-40B4-BE49-F238E27FC236}">
              <a16:creationId xmlns:a16="http://schemas.microsoft.com/office/drawing/2014/main" id="{3A0F6381-8DAB-6771-7FEA-B7F735351B4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7" name="AutoShape 1" descr="Eine Matrixformel, die Konstanten verwendet">
          <a:extLst>
            <a:ext uri="{FF2B5EF4-FFF2-40B4-BE49-F238E27FC236}">
              <a16:creationId xmlns:a16="http://schemas.microsoft.com/office/drawing/2014/main" id="{C0F0574C-CC26-79B2-80CB-5471B19716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314325</xdr:colOff>
      <xdr:row>96</xdr:row>
      <xdr:rowOff>133350</xdr:rowOff>
    </xdr:to>
    <xdr:sp macro="" textlink="">
      <xdr:nvSpPr>
        <xdr:cNvPr id="26638" name="AutoShape 1" descr="Eine Matrixformel, die Konstanten verwendet">
          <a:extLst>
            <a:ext uri="{FF2B5EF4-FFF2-40B4-BE49-F238E27FC236}">
              <a16:creationId xmlns:a16="http://schemas.microsoft.com/office/drawing/2014/main" id="{7D06034C-8C48-DA0F-F728-6E01A1E750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697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39" name="AutoShape 1" descr="Eine Matrixformel, die Konstanten verwendet">
          <a:extLst>
            <a:ext uri="{FF2B5EF4-FFF2-40B4-BE49-F238E27FC236}">
              <a16:creationId xmlns:a16="http://schemas.microsoft.com/office/drawing/2014/main" id="{59C5B568-17D4-2F92-E3D9-8F810B67B9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40" name="AutoShape 1" descr="Eine Matrixformel, die Konstanten verwendet">
          <a:extLst>
            <a:ext uri="{FF2B5EF4-FFF2-40B4-BE49-F238E27FC236}">
              <a16:creationId xmlns:a16="http://schemas.microsoft.com/office/drawing/2014/main" id="{8A4EB860-AC0F-318A-1B89-0058C8ADFD2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41" name="AutoShape 1" descr="Eine Matrixformel, die Konstanten verwendet">
          <a:extLst>
            <a:ext uri="{FF2B5EF4-FFF2-40B4-BE49-F238E27FC236}">
              <a16:creationId xmlns:a16="http://schemas.microsoft.com/office/drawing/2014/main" id="{0C72969F-C3F4-17EB-10AD-3DA729354A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42" name="AutoShape 1" descr="Eine Matrixformel, die Konstanten verwendet">
          <a:extLst>
            <a:ext uri="{FF2B5EF4-FFF2-40B4-BE49-F238E27FC236}">
              <a16:creationId xmlns:a16="http://schemas.microsoft.com/office/drawing/2014/main" id="{D5FBDE3C-A2DE-A669-102A-2E8A25D256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43" name="AutoShape 1" descr="Eine Matrixformel, die Konstanten verwendet">
          <a:extLst>
            <a:ext uri="{FF2B5EF4-FFF2-40B4-BE49-F238E27FC236}">
              <a16:creationId xmlns:a16="http://schemas.microsoft.com/office/drawing/2014/main" id="{10DAD1F0-49F0-785E-0C24-70D0BCC042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314325</xdr:colOff>
      <xdr:row>159</xdr:row>
      <xdr:rowOff>133350</xdr:rowOff>
    </xdr:to>
    <xdr:sp macro="" textlink="">
      <xdr:nvSpPr>
        <xdr:cNvPr id="26644" name="AutoShape 1" descr="Eine Matrixformel, die Konstanten verwendet">
          <a:extLst>
            <a:ext uri="{FF2B5EF4-FFF2-40B4-BE49-F238E27FC236}">
              <a16:creationId xmlns:a16="http://schemas.microsoft.com/office/drawing/2014/main" id="{D0067557-67B3-3FC2-948C-4333D21078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898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45" name="AutoShape 1" descr="Eine Matrixformel, die Konstanten verwendet">
          <a:extLst>
            <a:ext uri="{FF2B5EF4-FFF2-40B4-BE49-F238E27FC236}">
              <a16:creationId xmlns:a16="http://schemas.microsoft.com/office/drawing/2014/main" id="{380AF733-B0E6-6AF0-FDAE-747AC91A82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46" name="AutoShape 1" descr="Eine Matrixformel, die Konstanten verwendet">
          <a:extLst>
            <a:ext uri="{FF2B5EF4-FFF2-40B4-BE49-F238E27FC236}">
              <a16:creationId xmlns:a16="http://schemas.microsoft.com/office/drawing/2014/main" id="{3BE00785-4835-39B5-7611-62DEEC4C27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47" name="AutoShape 1" descr="Eine Matrixformel, die Konstanten verwendet">
          <a:extLst>
            <a:ext uri="{FF2B5EF4-FFF2-40B4-BE49-F238E27FC236}">
              <a16:creationId xmlns:a16="http://schemas.microsoft.com/office/drawing/2014/main" id="{5C48669E-4880-89EC-9A8A-EB97016285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48" name="AutoShape 1" descr="Eine Matrixformel, die Konstanten verwendet">
          <a:extLst>
            <a:ext uri="{FF2B5EF4-FFF2-40B4-BE49-F238E27FC236}">
              <a16:creationId xmlns:a16="http://schemas.microsoft.com/office/drawing/2014/main" id="{82D2199F-C133-47B2-A7D9-7ADED140A3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49" name="AutoShape 1" descr="Eine Matrixformel, die Konstanten verwendet">
          <a:extLst>
            <a:ext uri="{FF2B5EF4-FFF2-40B4-BE49-F238E27FC236}">
              <a16:creationId xmlns:a16="http://schemas.microsoft.com/office/drawing/2014/main" id="{005138FF-57E2-7952-392E-1BBEF62621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11</xdr:col>
      <xdr:colOff>314325</xdr:colOff>
      <xdr:row>135</xdr:row>
      <xdr:rowOff>133350</xdr:rowOff>
    </xdr:to>
    <xdr:sp macro="" textlink="">
      <xdr:nvSpPr>
        <xdr:cNvPr id="26650" name="AutoShape 1" descr="Eine Matrixformel, die Konstanten verwendet">
          <a:extLst>
            <a:ext uri="{FF2B5EF4-FFF2-40B4-BE49-F238E27FC236}">
              <a16:creationId xmlns:a16="http://schemas.microsoft.com/office/drawing/2014/main" id="{AD5AE18B-D5FC-F7FE-E715-6A3CE5218A6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0122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1" name="AutoShape 1" descr="Eine Matrixformel, die Konstanten verwendet">
          <a:extLst>
            <a:ext uri="{FF2B5EF4-FFF2-40B4-BE49-F238E27FC236}">
              <a16:creationId xmlns:a16="http://schemas.microsoft.com/office/drawing/2014/main" id="{65EEFCCC-9A70-BB6A-3602-353D573CA5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2" name="AutoShape 1" descr="Eine Matrixformel, die Konstanten verwendet">
          <a:extLst>
            <a:ext uri="{FF2B5EF4-FFF2-40B4-BE49-F238E27FC236}">
              <a16:creationId xmlns:a16="http://schemas.microsoft.com/office/drawing/2014/main" id="{6732F41C-D176-1F69-97C5-6BAFFE4487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3" name="AutoShape 1" descr="Eine Matrixformel, die Konstanten verwendet">
          <a:extLst>
            <a:ext uri="{FF2B5EF4-FFF2-40B4-BE49-F238E27FC236}">
              <a16:creationId xmlns:a16="http://schemas.microsoft.com/office/drawing/2014/main" id="{7E9BE504-2083-0BA7-29D0-36091E0061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4" name="AutoShape 1" descr="Eine Matrixformel, die Konstanten verwendet">
          <a:extLst>
            <a:ext uri="{FF2B5EF4-FFF2-40B4-BE49-F238E27FC236}">
              <a16:creationId xmlns:a16="http://schemas.microsoft.com/office/drawing/2014/main" id="{1D444B58-8801-05F0-275A-B052F054523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5" name="AutoShape 1" descr="Eine Matrixformel, die Konstanten verwendet">
          <a:extLst>
            <a:ext uri="{FF2B5EF4-FFF2-40B4-BE49-F238E27FC236}">
              <a16:creationId xmlns:a16="http://schemas.microsoft.com/office/drawing/2014/main" id="{617E5E18-B17C-1C1D-1607-81E9D38FBBA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314325</xdr:colOff>
      <xdr:row>128</xdr:row>
      <xdr:rowOff>133350</xdr:rowOff>
    </xdr:to>
    <xdr:sp macro="" textlink="">
      <xdr:nvSpPr>
        <xdr:cNvPr id="26656" name="AutoShape 1" descr="Eine Matrixformel, die Konstanten verwendet">
          <a:extLst>
            <a:ext uri="{FF2B5EF4-FFF2-40B4-BE49-F238E27FC236}">
              <a16:creationId xmlns:a16="http://schemas.microsoft.com/office/drawing/2014/main" id="{A3FFA9AD-45BD-BF88-DFEF-B7EF173162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878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57" name="AutoShape 1" descr="Eine Matrixformel, die Konstanten verwendet">
          <a:extLst>
            <a:ext uri="{FF2B5EF4-FFF2-40B4-BE49-F238E27FC236}">
              <a16:creationId xmlns:a16="http://schemas.microsoft.com/office/drawing/2014/main" id="{6300CEDC-0F9C-B32A-D2D6-800C2EBCE5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58" name="AutoShape 1" descr="Eine Matrixformel, die Konstanten verwendet">
          <a:extLst>
            <a:ext uri="{FF2B5EF4-FFF2-40B4-BE49-F238E27FC236}">
              <a16:creationId xmlns:a16="http://schemas.microsoft.com/office/drawing/2014/main" id="{930A1034-233B-B35D-586A-CE63CABF1C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59" name="AutoShape 1" descr="Eine Matrixformel, die Konstanten verwendet">
          <a:extLst>
            <a:ext uri="{FF2B5EF4-FFF2-40B4-BE49-F238E27FC236}">
              <a16:creationId xmlns:a16="http://schemas.microsoft.com/office/drawing/2014/main" id="{49307318-729F-A4FD-5AD1-0BB1CF722C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60" name="AutoShape 1" descr="Eine Matrixformel, die Konstanten verwendet">
          <a:extLst>
            <a:ext uri="{FF2B5EF4-FFF2-40B4-BE49-F238E27FC236}">
              <a16:creationId xmlns:a16="http://schemas.microsoft.com/office/drawing/2014/main" id="{7C9709E0-67FB-EBB2-7D0E-36AC6BEC6EB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61" name="AutoShape 1" descr="Eine Matrixformel, die Konstanten verwendet">
          <a:extLst>
            <a:ext uri="{FF2B5EF4-FFF2-40B4-BE49-F238E27FC236}">
              <a16:creationId xmlns:a16="http://schemas.microsoft.com/office/drawing/2014/main" id="{7B36C4D6-D4AD-CD79-7B3D-68B28D1DE5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403</xdr:row>
      <xdr:rowOff>0</xdr:rowOff>
    </xdr:from>
    <xdr:to>
      <xdr:col>11</xdr:col>
      <xdr:colOff>314325</xdr:colOff>
      <xdr:row>404</xdr:row>
      <xdr:rowOff>133350</xdr:rowOff>
    </xdr:to>
    <xdr:sp macro="" textlink="">
      <xdr:nvSpPr>
        <xdr:cNvPr id="26662" name="AutoShape 1" descr="Eine Matrixformel, die Konstanten verwendet">
          <a:extLst>
            <a:ext uri="{FF2B5EF4-FFF2-40B4-BE49-F238E27FC236}">
              <a16:creationId xmlns:a16="http://schemas.microsoft.com/office/drawing/2014/main" id="{8D73D4EF-1CAC-D620-1982-6C6CB13C6D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5570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3" name="AutoShape 1" descr="Eine Matrixformel, die Konstanten verwendet">
          <a:extLst>
            <a:ext uri="{FF2B5EF4-FFF2-40B4-BE49-F238E27FC236}">
              <a16:creationId xmlns:a16="http://schemas.microsoft.com/office/drawing/2014/main" id="{473868E8-AC93-5278-DBCF-9A517628663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4" name="AutoShape 1" descr="Eine Matrixformel, die Konstanten verwendet">
          <a:extLst>
            <a:ext uri="{FF2B5EF4-FFF2-40B4-BE49-F238E27FC236}">
              <a16:creationId xmlns:a16="http://schemas.microsoft.com/office/drawing/2014/main" id="{8A7AAB00-5D7B-786A-341B-99D863CF1F2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5" name="AutoShape 1" descr="Eine Matrixformel, die Konstanten verwendet">
          <a:extLst>
            <a:ext uri="{FF2B5EF4-FFF2-40B4-BE49-F238E27FC236}">
              <a16:creationId xmlns:a16="http://schemas.microsoft.com/office/drawing/2014/main" id="{F0D22579-DB6A-D15B-3D7E-57DB6196427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6" name="AutoShape 1" descr="Eine Matrixformel, die Konstanten verwendet">
          <a:extLst>
            <a:ext uri="{FF2B5EF4-FFF2-40B4-BE49-F238E27FC236}">
              <a16:creationId xmlns:a16="http://schemas.microsoft.com/office/drawing/2014/main" id="{8F0A5925-0DBD-EB0B-C6C2-863AEB618E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7" name="AutoShape 1" descr="Eine Matrixformel, die Konstanten verwendet">
          <a:extLst>
            <a:ext uri="{FF2B5EF4-FFF2-40B4-BE49-F238E27FC236}">
              <a16:creationId xmlns:a16="http://schemas.microsoft.com/office/drawing/2014/main" id="{EBB49269-BEC5-EBC5-33B1-820C9C45AE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314325</xdr:colOff>
      <xdr:row>333</xdr:row>
      <xdr:rowOff>133350</xdr:rowOff>
    </xdr:to>
    <xdr:sp macro="" textlink="">
      <xdr:nvSpPr>
        <xdr:cNvPr id="26668" name="AutoShape 1" descr="Eine Matrixformel, die Konstanten verwendet">
          <a:extLst>
            <a:ext uri="{FF2B5EF4-FFF2-40B4-BE49-F238E27FC236}">
              <a16:creationId xmlns:a16="http://schemas.microsoft.com/office/drawing/2014/main" id="{F1E91097-C3F3-AE37-12A8-A19E5EA3637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073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69" name="AutoShape 1" descr="Eine Matrixformel, die Konstanten verwendet">
          <a:extLst>
            <a:ext uri="{FF2B5EF4-FFF2-40B4-BE49-F238E27FC236}">
              <a16:creationId xmlns:a16="http://schemas.microsoft.com/office/drawing/2014/main" id="{F0A5B7C1-6FF0-9576-88D9-76A53C411D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70" name="AutoShape 1" descr="Eine Matrixformel, die Konstanten verwendet">
          <a:extLst>
            <a:ext uri="{FF2B5EF4-FFF2-40B4-BE49-F238E27FC236}">
              <a16:creationId xmlns:a16="http://schemas.microsoft.com/office/drawing/2014/main" id="{AD4AC95D-ECD7-5EB4-FCF1-3BAC8B666D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71" name="AutoShape 1" descr="Eine Matrixformel, die Konstanten verwendet">
          <a:extLst>
            <a:ext uri="{FF2B5EF4-FFF2-40B4-BE49-F238E27FC236}">
              <a16:creationId xmlns:a16="http://schemas.microsoft.com/office/drawing/2014/main" id="{402C41EE-EE32-0124-0C4B-B3CE46D232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72" name="AutoShape 1" descr="Eine Matrixformel, die Konstanten verwendet">
          <a:extLst>
            <a:ext uri="{FF2B5EF4-FFF2-40B4-BE49-F238E27FC236}">
              <a16:creationId xmlns:a16="http://schemas.microsoft.com/office/drawing/2014/main" id="{E126FCBF-11E5-70ED-F0D0-227689A185C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73" name="AutoShape 1" descr="Eine Matrixformel, die Konstanten verwendet">
          <a:extLst>
            <a:ext uri="{FF2B5EF4-FFF2-40B4-BE49-F238E27FC236}">
              <a16:creationId xmlns:a16="http://schemas.microsoft.com/office/drawing/2014/main" id="{9932B731-131D-9215-9F53-59E989DA09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154</xdr:row>
      <xdr:rowOff>0</xdr:rowOff>
    </xdr:from>
    <xdr:to>
      <xdr:col>11</xdr:col>
      <xdr:colOff>314325</xdr:colOff>
      <xdr:row>155</xdr:row>
      <xdr:rowOff>133350</xdr:rowOff>
    </xdr:to>
    <xdr:sp macro="" textlink="">
      <xdr:nvSpPr>
        <xdr:cNvPr id="26674" name="AutoShape 1" descr="Eine Matrixformel, die Konstanten verwendet">
          <a:extLst>
            <a:ext uri="{FF2B5EF4-FFF2-40B4-BE49-F238E27FC236}">
              <a16:creationId xmlns:a16="http://schemas.microsoft.com/office/drawing/2014/main" id="{78A2470B-B670-57AB-1923-0B1A63EF7DC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250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75" name="AutoShape 1" descr="Eine Matrixformel, die Konstanten verwendet">
          <a:extLst>
            <a:ext uri="{FF2B5EF4-FFF2-40B4-BE49-F238E27FC236}">
              <a16:creationId xmlns:a16="http://schemas.microsoft.com/office/drawing/2014/main" id="{B547D6A4-EECF-27E9-C531-190894CA9B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76" name="AutoShape 1" descr="Eine Matrixformel, die Konstanten verwendet">
          <a:extLst>
            <a:ext uri="{FF2B5EF4-FFF2-40B4-BE49-F238E27FC236}">
              <a16:creationId xmlns:a16="http://schemas.microsoft.com/office/drawing/2014/main" id="{172BAF3A-BC67-67FF-F5A3-075BEE6F42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77" name="AutoShape 1" descr="Eine Matrixformel, die Konstanten verwendet">
          <a:extLst>
            <a:ext uri="{FF2B5EF4-FFF2-40B4-BE49-F238E27FC236}">
              <a16:creationId xmlns:a16="http://schemas.microsoft.com/office/drawing/2014/main" id="{10D42C30-9856-9915-482D-F7CB523201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78" name="AutoShape 1" descr="Eine Matrixformel, die Konstanten verwendet">
          <a:extLst>
            <a:ext uri="{FF2B5EF4-FFF2-40B4-BE49-F238E27FC236}">
              <a16:creationId xmlns:a16="http://schemas.microsoft.com/office/drawing/2014/main" id="{DC5EB048-7E0A-48B7-A027-10B4F06856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79" name="AutoShape 1" descr="Eine Matrixformel, die Konstanten verwendet">
          <a:extLst>
            <a:ext uri="{FF2B5EF4-FFF2-40B4-BE49-F238E27FC236}">
              <a16:creationId xmlns:a16="http://schemas.microsoft.com/office/drawing/2014/main" id="{CEE372AB-EA8B-2FF7-7493-A204342A17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314325</xdr:colOff>
      <xdr:row>377</xdr:row>
      <xdr:rowOff>133350</xdr:rowOff>
    </xdr:to>
    <xdr:sp macro="" textlink="">
      <xdr:nvSpPr>
        <xdr:cNvPr id="26680" name="AutoShape 1" descr="Eine Matrixformel, die Konstanten verwendet">
          <a:extLst>
            <a:ext uri="{FF2B5EF4-FFF2-40B4-BE49-F238E27FC236}">
              <a16:creationId xmlns:a16="http://schemas.microsoft.com/office/drawing/2014/main" id="{8D3E73C3-531A-8044-7B12-32DFB14A1C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1981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1" name="AutoShape 1" descr="Eine Matrixformel, die Konstanten verwendet">
          <a:extLst>
            <a:ext uri="{FF2B5EF4-FFF2-40B4-BE49-F238E27FC236}">
              <a16:creationId xmlns:a16="http://schemas.microsoft.com/office/drawing/2014/main" id="{7D046339-42CF-3B86-49A3-3BD85D5D43B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2" name="AutoShape 1" descr="Eine Matrixformel, die Konstanten verwendet">
          <a:extLst>
            <a:ext uri="{FF2B5EF4-FFF2-40B4-BE49-F238E27FC236}">
              <a16:creationId xmlns:a16="http://schemas.microsoft.com/office/drawing/2014/main" id="{5CE1553F-D132-0505-C9A7-3193265591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3" name="AutoShape 1" descr="Eine Matrixformel, die Konstanten verwendet">
          <a:extLst>
            <a:ext uri="{FF2B5EF4-FFF2-40B4-BE49-F238E27FC236}">
              <a16:creationId xmlns:a16="http://schemas.microsoft.com/office/drawing/2014/main" id="{38F7F139-578C-77BF-82EE-C0068CA4B4F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4" name="AutoShape 1" descr="Eine Matrixformel, die Konstanten verwendet">
          <a:extLst>
            <a:ext uri="{FF2B5EF4-FFF2-40B4-BE49-F238E27FC236}">
              <a16:creationId xmlns:a16="http://schemas.microsoft.com/office/drawing/2014/main" id="{F35F2475-1ECB-E59F-1197-D9E0D2CF36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5" name="AutoShape 1" descr="Eine Matrixformel, die Konstanten verwendet">
          <a:extLst>
            <a:ext uri="{FF2B5EF4-FFF2-40B4-BE49-F238E27FC236}">
              <a16:creationId xmlns:a16="http://schemas.microsoft.com/office/drawing/2014/main" id="{64F1B618-86E2-4935-7064-2553A89B711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314325</xdr:colOff>
      <xdr:row>123</xdr:row>
      <xdr:rowOff>133350</xdr:rowOff>
    </xdr:to>
    <xdr:sp macro="" textlink="">
      <xdr:nvSpPr>
        <xdr:cNvPr id="26686" name="AutoShape 1" descr="Eine Matrixformel, die Konstanten verwendet">
          <a:extLst>
            <a:ext uri="{FF2B5EF4-FFF2-40B4-BE49-F238E27FC236}">
              <a16:creationId xmlns:a16="http://schemas.microsoft.com/office/drawing/2014/main" id="{641C8DF8-FA7D-C036-0D07-D49EE18CFD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069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87" name="AutoShape 1" descr="Eine Matrixformel, die Konstanten verwendet">
          <a:extLst>
            <a:ext uri="{FF2B5EF4-FFF2-40B4-BE49-F238E27FC236}">
              <a16:creationId xmlns:a16="http://schemas.microsoft.com/office/drawing/2014/main" id="{CFDFEBA5-584B-E1A6-EB2F-9438FE692E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88" name="AutoShape 1" descr="Eine Matrixformel, die Konstanten verwendet">
          <a:extLst>
            <a:ext uri="{FF2B5EF4-FFF2-40B4-BE49-F238E27FC236}">
              <a16:creationId xmlns:a16="http://schemas.microsoft.com/office/drawing/2014/main" id="{468842C8-F150-F38E-9B8E-C9AA32257B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89" name="AutoShape 1" descr="Eine Matrixformel, die Konstanten verwendet">
          <a:extLst>
            <a:ext uri="{FF2B5EF4-FFF2-40B4-BE49-F238E27FC236}">
              <a16:creationId xmlns:a16="http://schemas.microsoft.com/office/drawing/2014/main" id="{56B08D12-257A-CF8F-927F-421BE18B19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90" name="AutoShape 1" descr="Eine Matrixformel, die Konstanten verwendet">
          <a:extLst>
            <a:ext uri="{FF2B5EF4-FFF2-40B4-BE49-F238E27FC236}">
              <a16:creationId xmlns:a16="http://schemas.microsoft.com/office/drawing/2014/main" id="{89B80B17-BC56-C2F7-625C-E2303AB0DB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91" name="AutoShape 1" descr="Eine Matrixformel, die Konstanten verwendet">
          <a:extLst>
            <a:ext uri="{FF2B5EF4-FFF2-40B4-BE49-F238E27FC236}">
              <a16:creationId xmlns:a16="http://schemas.microsoft.com/office/drawing/2014/main" id="{DE47E8BA-E0A0-023B-6B2B-679C2A76553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314325</xdr:colOff>
      <xdr:row>156</xdr:row>
      <xdr:rowOff>133350</xdr:rowOff>
    </xdr:to>
    <xdr:sp macro="" textlink="">
      <xdr:nvSpPr>
        <xdr:cNvPr id="26692" name="AutoShape 1" descr="Eine Matrixformel, die Konstanten verwendet">
          <a:extLst>
            <a:ext uri="{FF2B5EF4-FFF2-40B4-BE49-F238E27FC236}">
              <a16:creationId xmlns:a16="http://schemas.microsoft.com/office/drawing/2014/main" id="{D8079E75-D210-6066-E459-EA11222F1AB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412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3" name="AutoShape 1" descr="Eine Matrixformel, die Konstanten verwendet">
          <a:extLst>
            <a:ext uri="{FF2B5EF4-FFF2-40B4-BE49-F238E27FC236}">
              <a16:creationId xmlns:a16="http://schemas.microsoft.com/office/drawing/2014/main" id="{49C4922A-1B14-C6C5-37A4-B6F721B463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4" name="AutoShape 1" descr="Eine Matrixformel, die Konstanten verwendet">
          <a:extLst>
            <a:ext uri="{FF2B5EF4-FFF2-40B4-BE49-F238E27FC236}">
              <a16:creationId xmlns:a16="http://schemas.microsoft.com/office/drawing/2014/main" id="{30F0902C-BFDE-1A2A-BC25-D0512A046E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5" name="AutoShape 1" descr="Eine Matrixformel, die Konstanten verwendet">
          <a:extLst>
            <a:ext uri="{FF2B5EF4-FFF2-40B4-BE49-F238E27FC236}">
              <a16:creationId xmlns:a16="http://schemas.microsoft.com/office/drawing/2014/main" id="{4ACFE3EE-6A07-B2D0-9011-B2C36EF291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6" name="AutoShape 1" descr="Eine Matrixformel, die Konstanten verwendet">
          <a:extLst>
            <a:ext uri="{FF2B5EF4-FFF2-40B4-BE49-F238E27FC236}">
              <a16:creationId xmlns:a16="http://schemas.microsoft.com/office/drawing/2014/main" id="{470AA2E6-8E80-E407-3569-6F395F99CA7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7" name="AutoShape 1" descr="Eine Matrixformel, die Konstanten verwendet">
          <a:extLst>
            <a:ext uri="{FF2B5EF4-FFF2-40B4-BE49-F238E27FC236}">
              <a16:creationId xmlns:a16="http://schemas.microsoft.com/office/drawing/2014/main" id="{B0E77EB6-C7F1-19D6-3430-E3BACC5234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314325</xdr:colOff>
      <xdr:row>170</xdr:row>
      <xdr:rowOff>133350</xdr:rowOff>
    </xdr:to>
    <xdr:sp macro="" textlink="">
      <xdr:nvSpPr>
        <xdr:cNvPr id="26698" name="AutoShape 1" descr="Eine Matrixformel, die Konstanten verwendet">
          <a:extLst>
            <a:ext uri="{FF2B5EF4-FFF2-40B4-BE49-F238E27FC236}">
              <a16:creationId xmlns:a16="http://schemas.microsoft.com/office/drawing/2014/main" id="{89216EEF-304B-E423-D203-9D9F49C0A1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679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699" name="AutoShape 1" descr="Eine Matrixformel, die Konstanten verwendet">
          <a:extLst>
            <a:ext uri="{FF2B5EF4-FFF2-40B4-BE49-F238E27FC236}">
              <a16:creationId xmlns:a16="http://schemas.microsoft.com/office/drawing/2014/main" id="{986E982A-2495-6F40-5EA8-81F9A372D6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00" name="AutoShape 1" descr="Eine Matrixformel, die Konstanten verwendet">
          <a:extLst>
            <a:ext uri="{FF2B5EF4-FFF2-40B4-BE49-F238E27FC236}">
              <a16:creationId xmlns:a16="http://schemas.microsoft.com/office/drawing/2014/main" id="{C16A2B4F-6C2C-1090-AACE-754531C181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01" name="AutoShape 1" descr="Eine Matrixformel, die Konstanten verwendet">
          <a:extLst>
            <a:ext uri="{FF2B5EF4-FFF2-40B4-BE49-F238E27FC236}">
              <a16:creationId xmlns:a16="http://schemas.microsoft.com/office/drawing/2014/main" id="{69B88270-D629-660C-4759-B96775A3CD4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02" name="AutoShape 1" descr="Eine Matrixformel, die Konstanten verwendet">
          <a:extLst>
            <a:ext uri="{FF2B5EF4-FFF2-40B4-BE49-F238E27FC236}">
              <a16:creationId xmlns:a16="http://schemas.microsoft.com/office/drawing/2014/main" id="{425E8696-6ED3-FDF6-E53B-9F9C25479E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03" name="AutoShape 1" descr="Eine Matrixformel, die Konstanten verwendet">
          <a:extLst>
            <a:ext uri="{FF2B5EF4-FFF2-40B4-BE49-F238E27FC236}">
              <a16:creationId xmlns:a16="http://schemas.microsoft.com/office/drawing/2014/main" id="{69DABFCE-BF28-2BBA-9165-F196776D8F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277</xdr:row>
      <xdr:rowOff>0</xdr:rowOff>
    </xdr:from>
    <xdr:to>
      <xdr:col>11</xdr:col>
      <xdr:colOff>314325</xdr:colOff>
      <xdr:row>278</xdr:row>
      <xdr:rowOff>133350</xdr:rowOff>
    </xdr:to>
    <xdr:sp macro="" textlink="">
      <xdr:nvSpPr>
        <xdr:cNvPr id="26704" name="AutoShape 1" descr="Eine Matrixformel, die Konstanten verwendet">
          <a:extLst>
            <a:ext uri="{FF2B5EF4-FFF2-40B4-BE49-F238E27FC236}">
              <a16:creationId xmlns:a16="http://schemas.microsoft.com/office/drawing/2014/main" id="{6D0AD1E9-795D-C777-32F5-7BF475C5DD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167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05" name="AutoShape 1" descr="Eine Matrixformel, die Konstanten verwendet">
          <a:extLst>
            <a:ext uri="{FF2B5EF4-FFF2-40B4-BE49-F238E27FC236}">
              <a16:creationId xmlns:a16="http://schemas.microsoft.com/office/drawing/2014/main" id="{E0FC6F0D-797F-E7B3-281E-3F776F65AA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06" name="AutoShape 1" descr="Eine Matrixformel, die Konstanten verwendet">
          <a:extLst>
            <a:ext uri="{FF2B5EF4-FFF2-40B4-BE49-F238E27FC236}">
              <a16:creationId xmlns:a16="http://schemas.microsoft.com/office/drawing/2014/main" id="{6055F52B-5437-0796-3C30-7DAE96281F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07" name="AutoShape 1" descr="Eine Matrixformel, die Konstanten verwendet">
          <a:extLst>
            <a:ext uri="{FF2B5EF4-FFF2-40B4-BE49-F238E27FC236}">
              <a16:creationId xmlns:a16="http://schemas.microsoft.com/office/drawing/2014/main" id="{69E3A258-5E36-CC55-E0FE-B17DD51D0B3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08" name="AutoShape 1" descr="Eine Matrixformel, die Konstanten verwendet">
          <a:extLst>
            <a:ext uri="{FF2B5EF4-FFF2-40B4-BE49-F238E27FC236}">
              <a16:creationId xmlns:a16="http://schemas.microsoft.com/office/drawing/2014/main" id="{4554E54F-F196-878E-F4DC-1D711C0184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09" name="AutoShape 1" descr="Eine Matrixformel, die Konstanten verwendet">
          <a:extLst>
            <a:ext uri="{FF2B5EF4-FFF2-40B4-BE49-F238E27FC236}">
              <a16:creationId xmlns:a16="http://schemas.microsoft.com/office/drawing/2014/main" id="{25E22C75-33D6-525D-8B5D-87CDE0FE4A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314325</xdr:colOff>
      <xdr:row>65</xdr:row>
      <xdr:rowOff>133350</xdr:rowOff>
    </xdr:to>
    <xdr:sp macro="" textlink="">
      <xdr:nvSpPr>
        <xdr:cNvPr id="26710" name="AutoShape 1" descr="Eine Matrixformel, die Konstanten verwendet">
          <a:extLst>
            <a:ext uri="{FF2B5EF4-FFF2-40B4-BE49-F238E27FC236}">
              <a16:creationId xmlns:a16="http://schemas.microsoft.com/office/drawing/2014/main" id="{75078F59-47B8-BE2B-8313-A2CA07A001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0677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1" name="AutoShape 1" descr="Eine Matrixformel, die Konstanten verwendet">
          <a:extLst>
            <a:ext uri="{FF2B5EF4-FFF2-40B4-BE49-F238E27FC236}">
              <a16:creationId xmlns:a16="http://schemas.microsoft.com/office/drawing/2014/main" id="{200C81A5-6CB7-CA1A-92F2-9371652B090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2" name="AutoShape 1" descr="Eine Matrixformel, die Konstanten verwendet">
          <a:extLst>
            <a:ext uri="{FF2B5EF4-FFF2-40B4-BE49-F238E27FC236}">
              <a16:creationId xmlns:a16="http://schemas.microsoft.com/office/drawing/2014/main" id="{59B8EC2C-E011-06B2-9A93-4DFC2A1C1EC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3" name="AutoShape 1" descr="Eine Matrixformel, die Konstanten verwendet">
          <a:extLst>
            <a:ext uri="{FF2B5EF4-FFF2-40B4-BE49-F238E27FC236}">
              <a16:creationId xmlns:a16="http://schemas.microsoft.com/office/drawing/2014/main" id="{6719790B-B368-1235-9793-4754566A93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4" name="AutoShape 1" descr="Eine Matrixformel, die Konstanten verwendet">
          <a:extLst>
            <a:ext uri="{FF2B5EF4-FFF2-40B4-BE49-F238E27FC236}">
              <a16:creationId xmlns:a16="http://schemas.microsoft.com/office/drawing/2014/main" id="{DCA14096-FE2F-8188-DD6C-C219757C39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5" name="AutoShape 1" descr="Eine Matrixformel, die Konstanten verwendet">
          <a:extLst>
            <a:ext uri="{FF2B5EF4-FFF2-40B4-BE49-F238E27FC236}">
              <a16:creationId xmlns:a16="http://schemas.microsoft.com/office/drawing/2014/main" id="{79F2D608-F8E3-5E64-C15A-7AA3CF155F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314325</xdr:colOff>
      <xdr:row>67</xdr:row>
      <xdr:rowOff>133350</xdr:rowOff>
    </xdr:to>
    <xdr:sp macro="" textlink="">
      <xdr:nvSpPr>
        <xdr:cNvPr id="26716" name="AutoShape 1" descr="Eine Matrixformel, die Konstanten verwendet">
          <a:extLst>
            <a:ext uri="{FF2B5EF4-FFF2-40B4-BE49-F238E27FC236}">
              <a16:creationId xmlns:a16="http://schemas.microsoft.com/office/drawing/2014/main" id="{6B62C3A5-A7F7-FEAF-FEB0-04DA7C5F68E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1001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17" name="AutoShape 1" descr="Eine Matrixformel, die Konstanten verwendet">
          <a:extLst>
            <a:ext uri="{FF2B5EF4-FFF2-40B4-BE49-F238E27FC236}">
              <a16:creationId xmlns:a16="http://schemas.microsoft.com/office/drawing/2014/main" id="{6BC58D52-DFF5-2436-95C9-6EC93205F9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18" name="AutoShape 1" descr="Eine Matrixformel, die Konstanten verwendet">
          <a:extLst>
            <a:ext uri="{FF2B5EF4-FFF2-40B4-BE49-F238E27FC236}">
              <a16:creationId xmlns:a16="http://schemas.microsoft.com/office/drawing/2014/main" id="{F3832D68-B16C-B9DB-A0BA-321D6E8C1D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19" name="AutoShape 1" descr="Eine Matrixformel, die Konstanten verwendet">
          <a:extLst>
            <a:ext uri="{FF2B5EF4-FFF2-40B4-BE49-F238E27FC236}">
              <a16:creationId xmlns:a16="http://schemas.microsoft.com/office/drawing/2014/main" id="{42FA5311-B0EA-8019-49CD-CCA57D67832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20" name="AutoShape 1" descr="Eine Matrixformel, die Konstanten verwendet">
          <a:extLst>
            <a:ext uri="{FF2B5EF4-FFF2-40B4-BE49-F238E27FC236}">
              <a16:creationId xmlns:a16="http://schemas.microsoft.com/office/drawing/2014/main" id="{A66A04EF-D687-B826-9019-9A0ABADE11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21" name="AutoShape 1" descr="Eine Matrixformel, die Konstanten verwendet">
          <a:extLst>
            <a:ext uri="{FF2B5EF4-FFF2-40B4-BE49-F238E27FC236}">
              <a16:creationId xmlns:a16="http://schemas.microsoft.com/office/drawing/2014/main" id="{AB92E4D5-4456-4901-2894-863678E59FD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314325</xdr:colOff>
      <xdr:row>256</xdr:row>
      <xdr:rowOff>133350</xdr:rowOff>
    </xdr:to>
    <xdr:sp macro="" textlink="">
      <xdr:nvSpPr>
        <xdr:cNvPr id="26722" name="AutoShape 1" descr="Eine Matrixformel, die Konstanten verwendet">
          <a:extLst>
            <a:ext uri="{FF2B5EF4-FFF2-40B4-BE49-F238E27FC236}">
              <a16:creationId xmlns:a16="http://schemas.microsoft.com/office/drawing/2014/main" id="{A5F4A72F-ECD4-D247-E992-EB854AF1A37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605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3" name="AutoShape 1" descr="Eine Matrixformel, die Konstanten verwendet">
          <a:extLst>
            <a:ext uri="{FF2B5EF4-FFF2-40B4-BE49-F238E27FC236}">
              <a16:creationId xmlns:a16="http://schemas.microsoft.com/office/drawing/2014/main" id="{A8C4D870-CC78-FD3A-3286-7913701339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4" name="AutoShape 1" descr="Eine Matrixformel, die Konstanten verwendet">
          <a:extLst>
            <a:ext uri="{FF2B5EF4-FFF2-40B4-BE49-F238E27FC236}">
              <a16:creationId xmlns:a16="http://schemas.microsoft.com/office/drawing/2014/main" id="{53774C82-7DCB-3CCC-5B16-D0356B2162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5" name="AutoShape 1" descr="Eine Matrixformel, die Konstanten verwendet">
          <a:extLst>
            <a:ext uri="{FF2B5EF4-FFF2-40B4-BE49-F238E27FC236}">
              <a16:creationId xmlns:a16="http://schemas.microsoft.com/office/drawing/2014/main" id="{0AF6D776-1B82-A264-E8E2-021C6A1533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6" name="AutoShape 1" descr="Eine Matrixformel, die Konstanten verwendet">
          <a:extLst>
            <a:ext uri="{FF2B5EF4-FFF2-40B4-BE49-F238E27FC236}">
              <a16:creationId xmlns:a16="http://schemas.microsoft.com/office/drawing/2014/main" id="{2229DA27-E099-2137-1525-DDE93CD53B3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7" name="AutoShape 1" descr="Eine Matrixformel, die Konstanten verwendet">
          <a:extLst>
            <a:ext uri="{FF2B5EF4-FFF2-40B4-BE49-F238E27FC236}">
              <a16:creationId xmlns:a16="http://schemas.microsoft.com/office/drawing/2014/main" id="{72D7704C-A72C-B28D-CE32-D75E06D6C7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436</xdr:row>
      <xdr:rowOff>0</xdr:rowOff>
    </xdr:from>
    <xdr:to>
      <xdr:col>11</xdr:col>
      <xdr:colOff>314325</xdr:colOff>
      <xdr:row>437</xdr:row>
      <xdr:rowOff>133350</xdr:rowOff>
    </xdr:to>
    <xdr:sp macro="" textlink="">
      <xdr:nvSpPr>
        <xdr:cNvPr id="26728" name="AutoShape 1" descr="Eine Matrixformel, die Konstanten verwendet">
          <a:extLst>
            <a:ext uri="{FF2B5EF4-FFF2-40B4-BE49-F238E27FC236}">
              <a16:creationId xmlns:a16="http://schemas.microsoft.com/office/drawing/2014/main" id="{E9B1415C-D01A-3F08-27D5-7D26C19395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913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29" name="AutoShape 1" descr="Eine Matrixformel, die Konstanten verwendet">
          <a:extLst>
            <a:ext uri="{FF2B5EF4-FFF2-40B4-BE49-F238E27FC236}">
              <a16:creationId xmlns:a16="http://schemas.microsoft.com/office/drawing/2014/main" id="{3B154B15-95AE-AE39-748A-389AB5BA83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30" name="AutoShape 1" descr="Eine Matrixformel, die Konstanten verwendet">
          <a:extLst>
            <a:ext uri="{FF2B5EF4-FFF2-40B4-BE49-F238E27FC236}">
              <a16:creationId xmlns:a16="http://schemas.microsoft.com/office/drawing/2014/main" id="{F9EF4279-61EE-8FD7-3699-8A1A697A74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31" name="AutoShape 1" descr="Eine Matrixformel, die Konstanten verwendet">
          <a:extLst>
            <a:ext uri="{FF2B5EF4-FFF2-40B4-BE49-F238E27FC236}">
              <a16:creationId xmlns:a16="http://schemas.microsoft.com/office/drawing/2014/main" id="{381182BD-5880-F29A-8333-C2E1AAFC38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32" name="AutoShape 1" descr="Eine Matrixformel, die Konstanten verwendet">
          <a:extLst>
            <a:ext uri="{FF2B5EF4-FFF2-40B4-BE49-F238E27FC236}">
              <a16:creationId xmlns:a16="http://schemas.microsoft.com/office/drawing/2014/main" id="{185A9F4C-F966-A4AF-60EA-1DD69E4463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33" name="AutoShape 1" descr="Eine Matrixformel, die Konstanten verwendet">
          <a:extLst>
            <a:ext uri="{FF2B5EF4-FFF2-40B4-BE49-F238E27FC236}">
              <a16:creationId xmlns:a16="http://schemas.microsoft.com/office/drawing/2014/main" id="{E8FE68B6-9B18-F92E-F565-E92F63A29D4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314325</xdr:colOff>
      <xdr:row>113</xdr:row>
      <xdr:rowOff>133350</xdr:rowOff>
    </xdr:to>
    <xdr:sp macro="" textlink="">
      <xdr:nvSpPr>
        <xdr:cNvPr id="26734" name="AutoShape 1" descr="Eine Matrixformel, die Konstanten verwendet">
          <a:extLst>
            <a:ext uri="{FF2B5EF4-FFF2-40B4-BE49-F238E27FC236}">
              <a16:creationId xmlns:a16="http://schemas.microsoft.com/office/drawing/2014/main" id="{7EC01B82-D553-48A2-5377-6F942692265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8449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35" name="AutoShape 1" descr="Eine Matrixformel, die Konstanten verwendet">
          <a:extLst>
            <a:ext uri="{FF2B5EF4-FFF2-40B4-BE49-F238E27FC236}">
              <a16:creationId xmlns:a16="http://schemas.microsoft.com/office/drawing/2014/main" id="{72FA18AF-7705-705C-700E-8CF2F41901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36" name="AutoShape 1" descr="Eine Matrixformel, die Konstanten verwendet">
          <a:extLst>
            <a:ext uri="{FF2B5EF4-FFF2-40B4-BE49-F238E27FC236}">
              <a16:creationId xmlns:a16="http://schemas.microsoft.com/office/drawing/2014/main" id="{5FB11994-6132-36FE-2279-C90F30C18F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37" name="AutoShape 1" descr="Eine Matrixformel, die Konstanten verwendet">
          <a:extLst>
            <a:ext uri="{FF2B5EF4-FFF2-40B4-BE49-F238E27FC236}">
              <a16:creationId xmlns:a16="http://schemas.microsoft.com/office/drawing/2014/main" id="{7C81A2A0-79DA-2259-9288-5B89944C2EC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38" name="AutoShape 1" descr="Eine Matrixformel, die Konstanten verwendet">
          <a:extLst>
            <a:ext uri="{FF2B5EF4-FFF2-40B4-BE49-F238E27FC236}">
              <a16:creationId xmlns:a16="http://schemas.microsoft.com/office/drawing/2014/main" id="{8D66DC33-D08C-B159-0F10-7F21C8199E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39" name="AutoShape 1" descr="Eine Matrixformel, die Konstanten verwendet">
          <a:extLst>
            <a:ext uri="{FF2B5EF4-FFF2-40B4-BE49-F238E27FC236}">
              <a16:creationId xmlns:a16="http://schemas.microsoft.com/office/drawing/2014/main" id="{65176AC7-D2BD-50C0-E106-A66E255D9C2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314325</xdr:colOff>
      <xdr:row>366</xdr:row>
      <xdr:rowOff>133350</xdr:rowOff>
    </xdr:to>
    <xdr:sp macro="" textlink="">
      <xdr:nvSpPr>
        <xdr:cNvPr id="26740" name="AutoShape 1" descr="Eine Matrixformel, die Konstanten verwendet">
          <a:extLst>
            <a:ext uri="{FF2B5EF4-FFF2-40B4-BE49-F238E27FC236}">
              <a16:creationId xmlns:a16="http://schemas.microsoft.com/office/drawing/2014/main" id="{D37D5FB9-7DB6-6894-A5CF-13E538C3AF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9416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1" name="AutoShape 1" descr="Eine Matrixformel, die Konstanten verwendet">
          <a:extLst>
            <a:ext uri="{FF2B5EF4-FFF2-40B4-BE49-F238E27FC236}">
              <a16:creationId xmlns:a16="http://schemas.microsoft.com/office/drawing/2014/main" id="{87EC35C0-6673-7D46-E764-DD4B8E6031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2" name="AutoShape 1" descr="Eine Matrixformel, die Konstanten verwendet">
          <a:extLst>
            <a:ext uri="{FF2B5EF4-FFF2-40B4-BE49-F238E27FC236}">
              <a16:creationId xmlns:a16="http://schemas.microsoft.com/office/drawing/2014/main" id="{9B03B6F5-FDD4-8393-53B4-A110E51480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3" name="AutoShape 1" descr="Eine Matrixformel, die Konstanten verwendet">
          <a:extLst>
            <a:ext uri="{FF2B5EF4-FFF2-40B4-BE49-F238E27FC236}">
              <a16:creationId xmlns:a16="http://schemas.microsoft.com/office/drawing/2014/main" id="{655372FF-6A79-5525-4403-6983D7AD6F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4" name="AutoShape 1" descr="Eine Matrixformel, die Konstanten verwendet">
          <a:extLst>
            <a:ext uri="{FF2B5EF4-FFF2-40B4-BE49-F238E27FC236}">
              <a16:creationId xmlns:a16="http://schemas.microsoft.com/office/drawing/2014/main" id="{F2E43C49-9AB8-D9EA-554A-383DA5A9A0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5" name="AutoShape 1" descr="Eine Matrixformel, die Konstanten verwendet">
          <a:extLst>
            <a:ext uri="{FF2B5EF4-FFF2-40B4-BE49-F238E27FC236}">
              <a16:creationId xmlns:a16="http://schemas.microsoft.com/office/drawing/2014/main" id="{2D775FB8-C79E-B01F-7152-9BE2751544D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11</xdr:col>
      <xdr:colOff>314325</xdr:colOff>
      <xdr:row>272</xdr:row>
      <xdr:rowOff>133350</xdr:rowOff>
    </xdr:to>
    <xdr:sp macro="" textlink="">
      <xdr:nvSpPr>
        <xdr:cNvPr id="26746" name="AutoShape 1" descr="Eine Matrixformel, die Konstanten verwendet">
          <a:extLst>
            <a:ext uri="{FF2B5EF4-FFF2-40B4-BE49-F238E27FC236}">
              <a16:creationId xmlns:a16="http://schemas.microsoft.com/office/drawing/2014/main" id="{853DBB69-4FE9-4754-0520-299D8722CD5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196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47" name="AutoShape 1" descr="Eine Matrixformel, die Konstanten verwendet">
          <a:extLst>
            <a:ext uri="{FF2B5EF4-FFF2-40B4-BE49-F238E27FC236}">
              <a16:creationId xmlns:a16="http://schemas.microsoft.com/office/drawing/2014/main" id="{E2D3C527-0921-7A02-B06C-FF1A97BBE78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48" name="AutoShape 1" descr="Eine Matrixformel, die Konstanten verwendet">
          <a:extLst>
            <a:ext uri="{FF2B5EF4-FFF2-40B4-BE49-F238E27FC236}">
              <a16:creationId xmlns:a16="http://schemas.microsoft.com/office/drawing/2014/main" id="{97D186BB-4A3A-B850-CDF7-FF9F0558CE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49" name="AutoShape 1" descr="Eine Matrixformel, die Konstanten verwendet">
          <a:extLst>
            <a:ext uri="{FF2B5EF4-FFF2-40B4-BE49-F238E27FC236}">
              <a16:creationId xmlns:a16="http://schemas.microsoft.com/office/drawing/2014/main" id="{1620A466-66ED-4C45-941E-8D9FD23654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50" name="AutoShape 1" descr="Eine Matrixformel, die Konstanten verwendet">
          <a:extLst>
            <a:ext uri="{FF2B5EF4-FFF2-40B4-BE49-F238E27FC236}">
              <a16:creationId xmlns:a16="http://schemas.microsoft.com/office/drawing/2014/main" id="{44B1FDF1-D6E8-5989-5757-7A88B97798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51" name="AutoShape 1" descr="Eine Matrixformel, die Konstanten verwendet">
          <a:extLst>
            <a:ext uri="{FF2B5EF4-FFF2-40B4-BE49-F238E27FC236}">
              <a16:creationId xmlns:a16="http://schemas.microsoft.com/office/drawing/2014/main" id="{848C2E3B-9AFF-D4C5-0FAB-46D0B2AECD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314325</xdr:colOff>
      <xdr:row>225</xdr:row>
      <xdr:rowOff>133350</xdr:rowOff>
    </xdr:to>
    <xdr:sp macro="" textlink="">
      <xdr:nvSpPr>
        <xdr:cNvPr id="26752" name="AutoShape 1" descr="Eine Matrixformel, die Konstanten verwendet">
          <a:extLst>
            <a:ext uri="{FF2B5EF4-FFF2-40B4-BE49-F238E27FC236}">
              <a16:creationId xmlns:a16="http://schemas.microsoft.com/office/drawing/2014/main" id="{92EAB41D-5920-1724-D208-1A7423E49E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585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3" name="AutoShape 1" descr="Eine Matrixformel, die Konstanten verwendet">
          <a:extLst>
            <a:ext uri="{FF2B5EF4-FFF2-40B4-BE49-F238E27FC236}">
              <a16:creationId xmlns:a16="http://schemas.microsoft.com/office/drawing/2014/main" id="{5FB60563-C4A2-F7BA-B243-785BE03D494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4" name="AutoShape 1" descr="Eine Matrixformel, die Konstanten verwendet">
          <a:extLst>
            <a:ext uri="{FF2B5EF4-FFF2-40B4-BE49-F238E27FC236}">
              <a16:creationId xmlns:a16="http://schemas.microsoft.com/office/drawing/2014/main" id="{93C85824-46A9-35AF-F484-882FE26387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5" name="AutoShape 1" descr="Eine Matrixformel, die Konstanten verwendet">
          <a:extLst>
            <a:ext uri="{FF2B5EF4-FFF2-40B4-BE49-F238E27FC236}">
              <a16:creationId xmlns:a16="http://schemas.microsoft.com/office/drawing/2014/main" id="{8D2E2046-B4C2-80B0-9C47-867650E33A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6" name="AutoShape 1" descr="Eine Matrixformel, die Konstanten verwendet">
          <a:extLst>
            <a:ext uri="{FF2B5EF4-FFF2-40B4-BE49-F238E27FC236}">
              <a16:creationId xmlns:a16="http://schemas.microsoft.com/office/drawing/2014/main" id="{09020EBF-6FAE-1550-70EB-E02A058071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7" name="AutoShape 1" descr="Eine Matrixformel, die Konstanten verwendet">
          <a:extLst>
            <a:ext uri="{FF2B5EF4-FFF2-40B4-BE49-F238E27FC236}">
              <a16:creationId xmlns:a16="http://schemas.microsoft.com/office/drawing/2014/main" id="{846196CC-C6E0-68DD-BD6D-FDE1E027F9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314325</xdr:colOff>
      <xdr:row>30</xdr:row>
      <xdr:rowOff>133350</xdr:rowOff>
    </xdr:to>
    <xdr:sp macro="" textlink="">
      <xdr:nvSpPr>
        <xdr:cNvPr id="26758" name="AutoShape 1" descr="Eine Matrixformel, die Konstanten verwendet">
          <a:extLst>
            <a:ext uri="{FF2B5EF4-FFF2-40B4-BE49-F238E27FC236}">
              <a16:creationId xmlns:a16="http://schemas.microsoft.com/office/drawing/2014/main" id="{1316B864-5529-72EF-E269-093358A02C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59" name="AutoShape 1" descr="Eine Matrixformel, die Konstanten verwendet">
          <a:extLst>
            <a:ext uri="{FF2B5EF4-FFF2-40B4-BE49-F238E27FC236}">
              <a16:creationId xmlns:a16="http://schemas.microsoft.com/office/drawing/2014/main" id="{DF7362C4-F8A9-D669-0D16-6C931FA6671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60" name="AutoShape 1" descr="Eine Matrixformel, die Konstanten verwendet">
          <a:extLst>
            <a:ext uri="{FF2B5EF4-FFF2-40B4-BE49-F238E27FC236}">
              <a16:creationId xmlns:a16="http://schemas.microsoft.com/office/drawing/2014/main" id="{4F4A5473-E288-8AA7-C9D4-AEA74024DAC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61" name="AutoShape 1" descr="Eine Matrixformel, die Konstanten verwendet">
          <a:extLst>
            <a:ext uri="{FF2B5EF4-FFF2-40B4-BE49-F238E27FC236}">
              <a16:creationId xmlns:a16="http://schemas.microsoft.com/office/drawing/2014/main" id="{8962EAAC-36CC-D1D8-6294-407E4D00C23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62" name="AutoShape 1" descr="Eine Matrixformel, die Konstanten verwendet">
          <a:extLst>
            <a:ext uri="{FF2B5EF4-FFF2-40B4-BE49-F238E27FC236}">
              <a16:creationId xmlns:a16="http://schemas.microsoft.com/office/drawing/2014/main" id="{F4F7965A-E1C8-1661-1985-E1EB3F7F6F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63" name="AutoShape 1" descr="Eine Matrixformel, die Konstanten verwendet">
          <a:extLst>
            <a:ext uri="{FF2B5EF4-FFF2-40B4-BE49-F238E27FC236}">
              <a16:creationId xmlns:a16="http://schemas.microsoft.com/office/drawing/2014/main" id="{9DE0FB27-2C11-A26E-D6D5-B7FFD4A760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314325</xdr:colOff>
      <xdr:row>101</xdr:row>
      <xdr:rowOff>133350</xdr:rowOff>
    </xdr:to>
    <xdr:sp macro="" textlink="">
      <xdr:nvSpPr>
        <xdr:cNvPr id="26764" name="AutoShape 1" descr="Eine Matrixformel, die Konstanten verwendet">
          <a:extLst>
            <a:ext uri="{FF2B5EF4-FFF2-40B4-BE49-F238E27FC236}">
              <a16:creationId xmlns:a16="http://schemas.microsoft.com/office/drawing/2014/main" id="{9E59C504-6E0A-6B92-2F31-2E1A5E99C9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65068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65" name="AutoShape 1" descr="Eine Matrixformel, die Konstanten verwendet">
          <a:extLst>
            <a:ext uri="{FF2B5EF4-FFF2-40B4-BE49-F238E27FC236}">
              <a16:creationId xmlns:a16="http://schemas.microsoft.com/office/drawing/2014/main" id="{949FE48E-EEB0-4085-E4A9-0023410BAC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66" name="AutoShape 1" descr="Eine Matrixformel, die Konstanten verwendet">
          <a:extLst>
            <a:ext uri="{FF2B5EF4-FFF2-40B4-BE49-F238E27FC236}">
              <a16:creationId xmlns:a16="http://schemas.microsoft.com/office/drawing/2014/main" id="{4E0FCD0C-B0CD-9F0A-1360-88C67F4522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67" name="AutoShape 1" descr="Eine Matrixformel, die Konstanten verwendet">
          <a:extLst>
            <a:ext uri="{FF2B5EF4-FFF2-40B4-BE49-F238E27FC236}">
              <a16:creationId xmlns:a16="http://schemas.microsoft.com/office/drawing/2014/main" id="{C657A101-C6A0-B8D5-E0F3-159E1EE9C5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68" name="AutoShape 1" descr="Eine Matrixformel, die Konstanten verwendet">
          <a:extLst>
            <a:ext uri="{FF2B5EF4-FFF2-40B4-BE49-F238E27FC236}">
              <a16:creationId xmlns:a16="http://schemas.microsoft.com/office/drawing/2014/main" id="{53A888D5-5F7D-8BD0-35FE-B454AA8238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69" name="AutoShape 1" descr="Eine Matrixformel, die Konstanten verwendet">
          <a:extLst>
            <a:ext uri="{FF2B5EF4-FFF2-40B4-BE49-F238E27FC236}">
              <a16:creationId xmlns:a16="http://schemas.microsoft.com/office/drawing/2014/main" id="{E661FB3D-0B8B-97DB-6339-5C356695D0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284</xdr:row>
      <xdr:rowOff>0</xdr:rowOff>
    </xdr:from>
    <xdr:to>
      <xdr:col>11</xdr:col>
      <xdr:colOff>314325</xdr:colOff>
      <xdr:row>285</xdr:row>
      <xdr:rowOff>133350</xdr:rowOff>
    </xdr:to>
    <xdr:sp macro="" textlink="">
      <xdr:nvSpPr>
        <xdr:cNvPr id="26770" name="AutoShape 1" descr="Eine Matrixformel, die Konstanten verwendet">
          <a:extLst>
            <a:ext uri="{FF2B5EF4-FFF2-40B4-BE49-F238E27FC236}">
              <a16:creationId xmlns:a16="http://schemas.microsoft.com/office/drawing/2014/main" id="{BB0C5CAA-9146-09E5-C7A9-7E432033AF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301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1" name="AutoShape 1" descr="Eine Matrixformel, die Konstanten verwendet">
          <a:extLst>
            <a:ext uri="{FF2B5EF4-FFF2-40B4-BE49-F238E27FC236}">
              <a16:creationId xmlns:a16="http://schemas.microsoft.com/office/drawing/2014/main" id="{EECD7289-D1F2-E3C1-AA4B-33B520E5027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2" name="AutoShape 1" descr="Eine Matrixformel, die Konstanten verwendet">
          <a:extLst>
            <a:ext uri="{FF2B5EF4-FFF2-40B4-BE49-F238E27FC236}">
              <a16:creationId xmlns:a16="http://schemas.microsoft.com/office/drawing/2014/main" id="{023C002D-9655-DDCA-7425-04464C802FA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3" name="AutoShape 1" descr="Eine Matrixformel, die Konstanten verwendet">
          <a:extLst>
            <a:ext uri="{FF2B5EF4-FFF2-40B4-BE49-F238E27FC236}">
              <a16:creationId xmlns:a16="http://schemas.microsoft.com/office/drawing/2014/main" id="{0F43794D-7A96-5D23-01FB-B769B71C34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4" name="AutoShape 1" descr="Eine Matrixformel, die Konstanten verwendet">
          <a:extLst>
            <a:ext uri="{FF2B5EF4-FFF2-40B4-BE49-F238E27FC236}">
              <a16:creationId xmlns:a16="http://schemas.microsoft.com/office/drawing/2014/main" id="{26F4336C-D5E7-E382-8FB4-E44C1132B8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5" name="AutoShape 1" descr="Eine Matrixformel, die Konstanten verwendet">
          <a:extLst>
            <a:ext uri="{FF2B5EF4-FFF2-40B4-BE49-F238E27FC236}">
              <a16:creationId xmlns:a16="http://schemas.microsoft.com/office/drawing/2014/main" id="{7F2E466E-1F68-3510-CAC3-4D7300060D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445</xdr:row>
      <xdr:rowOff>0</xdr:rowOff>
    </xdr:from>
    <xdr:to>
      <xdr:col>11</xdr:col>
      <xdr:colOff>314325</xdr:colOff>
      <xdr:row>446</xdr:row>
      <xdr:rowOff>133350</xdr:rowOff>
    </xdr:to>
    <xdr:sp macro="" textlink="">
      <xdr:nvSpPr>
        <xdr:cNvPr id="26776" name="AutoShape 1" descr="Eine Matrixformel, die Konstanten verwendet">
          <a:extLst>
            <a:ext uri="{FF2B5EF4-FFF2-40B4-BE49-F238E27FC236}">
              <a16:creationId xmlns:a16="http://schemas.microsoft.com/office/drawing/2014/main" id="{8AB2A6A0-26A3-7C9C-5D1D-2FA84BD218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370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77" name="AutoShape 1" descr="Eine Matrixformel, die Konstanten verwendet">
          <a:extLst>
            <a:ext uri="{FF2B5EF4-FFF2-40B4-BE49-F238E27FC236}">
              <a16:creationId xmlns:a16="http://schemas.microsoft.com/office/drawing/2014/main" id="{9A347789-70E1-D86E-D0A8-1DB35FF4AB7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78" name="AutoShape 1" descr="Eine Matrixformel, die Konstanten verwendet">
          <a:extLst>
            <a:ext uri="{FF2B5EF4-FFF2-40B4-BE49-F238E27FC236}">
              <a16:creationId xmlns:a16="http://schemas.microsoft.com/office/drawing/2014/main" id="{F8BA1D18-9E4B-DDE0-AF41-1595692FE5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79" name="AutoShape 1" descr="Eine Matrixformel, die Konstanten verwendet">
          <a:extLst>
            <a:ext uri="{FF2B5EF4-FFF2-40B4-BE49-F238E27FC236}">
              <a16:creationId xmlns:a16="http://schemas.microsoft.com/office/drawing/2014/main" id="{215FD537-C16D-A5F0-E6AF-016EE91BD98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80" name="AutoShape 1" descr="Eine Matrixformel, die Konstanten verwendet">
          <a:extLst>
            <a:ext uri="{FF2B5EF4-FFF2-40B4-BE49-F238E27FC236}">
              <a16:creationId xmlns:a16="http://schemas.microsoft.com/office/drawing/2014/main" id="{BEE0D8E0-120E-0E5E-A8C5-55C662F95F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81" name="AutoShape 1" descr="Eine Matrixformel, die Konstanten verwendet">
          <a:extLst>
            <a:ext uri="{FF2B5EF4-FFF2-40B4-BE49-F238E27FC236}">
              <a16:creationId xmlns:a16="http://schemas.microsoft.com/office/drawing/2014/main" id="{DB20FCB1-5280-B116-A6E7-FC238B6895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11</xdr:col>
      <xdr:colOff>314325</xdr:colOff>
      <xdr:row>82</xdr:row>
      <xdr:rowOff>133350</xdr:rowOff>
    </xdr:to>
    <xdr:sp macro="" textlink="">
      <xdr:nvSpPr>
        <xdr:cNvPr id="26782" name="AutoShape 1" descr="Eine Matrixformel, die Konstanten verwendet">
          <a:extLst>
            <a:ext uri="{FF2B5EF4-FFF2-40B4-BE49-F238E27FC236}">
              <a16:creationId xmlns:a16="http://schemas.microsoft.com/office/drawing/2014/main" id="{EBF7FCD3-8452-0C97-D79B-80CA5824F6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430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3" name="AutoShape 1" descr="Eine Matrixformel, die Konstanten verwendet">
          <a:extLst>
            <a:ext uri="{FF2B5EF4-FFF2-40B4-BE49-F238E27FC236}">
              <a16:creationId xmlns:a16="http://schemas.microsoft.com/office/drawing/2014/main" id="{A51E2E11-5EE6-160A-5265-2C01A41F22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4" name="AutoShape 1" descr="Eine Matrixformel, die Konstanten verwendet">
          <a:extLst>
            <a:ext uri="{FF2B5EF4-FFF2-40B4-BE49-F238E27FC236}">
              <a16:creationId xmlns:a16="http://schemas.microsoft.com/office/drawing/2014/main" id="{B95C4EC7-A027-7DE5-EDEB-D01FE3E528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5" name="AutoShape 1" descr="Eine Matrixformel, die Konstanten verwendet">
          <a:extLst>
            <a:ext uri="{FF2B5EF4-FFF2-40B4-BE49-F238E27FC236}">
              <a16:creationId xmlns:a16="http://schemas.microsoft.com/office/drawing/2014/main" id="{F3B395A4-16E8-8B33-B63F-81EE226699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6" name="AutoShape 1" descr="Eine Matrixformel, die Konstanten verwendet">
          <a:extLst>
            <a:ext uri="{FF2B5EF4-FFF2-40B4-BE49-F238E27FC236}">
              <a16:creationId xmlns:a16="http://schemas.microsoft.com/office/drawing/2014/main" id="{E35470C3-7841-BFA7-F667-8D709618A2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7" name="AutoShape 1" descr="Eine Matrixformel, die Konstanten verwendet">
          <a:extLst>
            <a:ext uri="{FF2B5EF4-FFF2-40B4-BE49-F238E27FC236}">
              <a16:creationId xmlns:a16="http://schemas.microsoft.com/office/drawing/2014/main" id="{E39A1226-1494-73F1-2E28-81FAB559855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314325</xdr:colOff>
      <xdr:row>356</xdr:row>
      <xdr:rowOff>133350</xdr:rowOff>
    </xdr:to>
    <xdr:sp macro="" textlink="">
      <xdr:nvSpPr>
        <xdr:cNvPr id="26788" name="AutoShape 1" descr="Eine Matrixformel, die Konstanten verwendet">
          <a:extLst>
            <a:ext uri="{FF2B5EF4-FFF2-40B4-BE49-F238E27FC236}">
              <a16:creationId xmlns:a16="http://schemas.microsoft.com/office/drawing/2014/main" id="{E95661C5-6541-3C63-7D97-A477B3E89C2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77977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89" name="AutoShape 1" descr="Eine Matrixformel, die Konstanten verwendet">
          <a:extLst>
            <a:ext uri="{FF2B5EF4-FFF2-40B4-BE49-F238E27FC236}">
              <a16:creationId xmlns:a16="http://schemas.microsoft.com/office/drawing/2014/main" id="{45C3B2B6-4A7B-3579-A459-1A85DE65EB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90" name="AutoShape 1" descr="Eine Matrixformel, die Konstanten verwendet">
          <a:extLst>
            <a:ext uri="{FF2B5EF4-FFF2-40B4-BE49-F238E27FC236}">
              <a16:creationId xmlns:a16="http://schemas.microsoft.com/office/drawing/2014/main" id="{F8C55764-D0A6-E034-E740-CC76DB2BEF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91" name="AutoShape 1" descr="Eine Matrixformel, die Konstanten verwendet">
          <a:extLst>
            <a:ext uri="{FF2B5EF4-FFF2-40B4-BE49-F238E27FC236}">
              <a16:creationId xmlns:a16="http://schemas.microsoft.com/office/drawing/2014/main" id="{90B7403F-505F-2478-F053-4FA48A521B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92" name="AutoShape 1" descr="Eine Matrixformel, die Konstanten verwendet">
          <a:extLst>
            <a:ext uri="{FF2B5EF4-FFF2-40B4-BE49-F238E27FC236}">
              <a16:creationId xmlns:a16="http://schemas.microsoft.com/office/drawing/2014/main" id="{3CDDAFC1-72B8-0F5E-00E8-DBC4549A9DE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93" name="AutoShape 1" descr="Eine Matrixformel, die Konstanten verwendet">
          <a:extLst>
            <a:ext uri="{FF2B5EF4-FFF2-40B4-BE49-F238E27FC236}">
              <a16:creationId xmlns:a16="http://schemas.microsoft.com/office/drawing/2014/main" id="{C9FD8054-EE8E-FBB4-E991-7B1A4B5A43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314325</xdr:colOff>
      <xdr:row>52</xdr:row>
      <xdr:rowOff>133350</xdr:rowOff>
    </xdr:to>
    <xdr:sp macro="" textlink="">
      <xdr:nvSpPr>
        <xdr:cNvPr id="26794" name="AutoShape 1" descr="Eine Matrixformel, die Konstanten verwendet">
          <a:extLst>
            <a:ext uri="{FF2B5EF4-FFF2-40B4-BE49-F238E27FC236}">
              <a16:creationId xmlns:a16="http://schemas.microsoft.com/office/drawing/2014/main" id="{17A3A10D-1FB9-684E-C3B8-19BC60BFD0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572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795" name="AutoShape 1" descr="Eine Matrixformel, die Konstanten verwendet">
          <a:extLst>
            <a:ext uri="{FF2B5EF4-FFF2-40B4-BE49-F238E27FC236}">
              <a16:creationId xmlns:a16="http://schemas.microsoft.com/office/drawing/2014/main" id="{91DCFECD-9E8A-9A6D-6420-C54C36C8A9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796" name="AutoShape 1" descr="Eine Matrixformel, die Konstanten verwendet">
          <a:extLst>
            <a:ext uri="{FF2B5EF4-FFF2-40B4-BE49-F238E27FC236}">
              <a16:creationId xmlns:a16="http://schemas.microsoft.com/office/drawing/2014/main" id="{55238A36-C4BE-7865-FEE3-BDB440AC46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797" name="AutoShape 1" descr="Eine Matrixformel, die Konstanten verwendet">
          <a:extLst>
            <a:ext uri="{FF2B5EF4-FFF2-40B4-BE49-F238E27FC236}">
              <a16:creationId xmlns:a16="http://schemas.microsoft.com/office/drawing/2014/main" id="{B49C70CD-6B29-2411-4B79-99F5B29957C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798" name="AutoShape 1" descr="Eine Matrixformel, die Konstanten verwendet">
          <a:extLst>
            <a:ext uri="{FF2B5EF4-FFF2-40B4-BE49-F238E27FC236}">
              <a16:creationId xmlns:a16="http://schemas.microsoft.com/office/drawing/2014/main" id="{C3B151A9-8CD9-E1D0-DEDB-BC10BF9D199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799" name="AutoShape 1" descr="Eine Matrixformel, die Konstanten verwendet">
          <a:extLst>
            <a:ext uri="{FF2B5EF4-FFF2-40B4-BE49-F238E27FC236}">
              <a16:creationId xmlns:a16="http://schemas.microsoft.com/office/drawing/2014/main" id="{671900FF-BC88-4427-B0CE-11BB679A79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314325</xdr:colOff>
      <xdr:row>75</xdr:row>
      <xdr:rowOff>133350</xdr:rowOff>
    </xdr:to>
    <xdr:sp macro="" textlink="">
      <xdr:nvSpPr>
        <xdr:cNvPr id="26800" name="AutoShape 1" descr="Eine Matrixformel, die Konstanten verwendet">
          <a:extLst>
            <a:ext uri="{FF2B5EF4-FFF2-40B4-BE49-F238E27FC236}">
              <a16:creationId xmlns:a16="http://schemas.microsoft.com/office/drawing/2014/main" id="{CEB9CFA0-711C-7988-B937-EB29136E53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2296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1" name="AutoShape 1" descr="Eine Matrixformel, die Konstanten verwendet">
          <a:extLst>
            <a:ext uri="{FF2B5EF4-FFF2-40B4-BE49-F238E27FC236}">
              <a16:creationId xmlns:a16="http://schemas.microsoft.com/office/drawing/2014/main" id="{2F4B695E-89C7-9AB1-55F5-4431AC65371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2" name="AutoShape 1" descr="Eine Matrixformel, die Konstanten verwendet">
          <a:extLst>
            <a:ext uri="{FF2B5EF4-FFF2-40B4-BE49-F238E27FC236}">
              <a16:creationId xmlns:a16="http://schemas.microsoft.com/office/drawing/2014/main" id="{93ECD6FB-3228-24D1-2633-A2A8CE4036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3" name="AutoShape 1" descr="Eine Matrixformel, die Konstanten verwendet">
          <a:extLst>
            <a:ext uri="{FF2B5EF4-FFF2-40B4-BE49-F238E27FC236}">
              <a16:creationId xmlns:a16="http://schemas.microsoft.com/office/drawing/2014/main" id="{17D1D159-CEBD-3FC1-E805-9BE100C8D6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4" name="AutoShape 1" descr="Eine Matrixformel, die Konstanten verwendet">
          <a:extLst>
            <a:ext uri="{FF2B5EF4-FFF2-40B4-BE49-F238E27FC236}">
              <a16:creationId xmlns:a16="http://schemas.microsoft.com/office/drawing/2014/main" id="{466BB6F8-D40B-6773-1CC6-FAA0AC65EB2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5" name="AutoShape 1" descr="Eine Matrixformel, die Konstanten verwendet">
          <a:extLst>
            <a:ext uri="{FF2B5EF4-FFF2-40B4-BE49-F238E27FC236}">
              <a16:creationId xmlns:a16="http://schemas.microsoft.com/office/drawing/2014/main" id="{3B78FA1C-9FCA-0C01-A417-14BA5A798AE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187</xdr:row>
      <xdr:rowOff>0</xdr:rowOff>
    </xdr:from>
    <xdr:to>
      <xdr:col>11</xdr:col>
      <xdr:colOff>314325</xdr:colOff>
      <xdr:row>188</xdr:row>
      <xdr:rowOff>133350</xdr:rowOff>
    </xdr:to>
    <xdr:sp macro="" textlink="">
      <xdr:nvSpPr>
        <xdr:cNvPr id="26806" name="AutoShape 1" descr="Eine Matrixformel, die Konstanten verwendet">
          <a:extLst>
            <a:ext uri="{FF2B5EF4-FFF2-40B4-BE49-F238E27FC236}">
              <a16:creationId xmlns:a16="http://schemas.microsoft.com/office/drawing/2014/main" id="{06DF2405-38AF-C2D0-D525-61BD597D7F8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594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07" name="AutoShape 1" descr="Eine Matrixformel, die Konstanten verwendet">
          <a:extLst>
            <a:ext uri="{FF2B5EF4-FFF2-40B4-BE49-F238E27FC236}">
              <a16:creationId xmlns:a16="http://schemas.microsoft.com/office/drawing/2014/main" id="{A504C91D-F448-75D3-3D23-54A78D567B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08" name="AutoShape 1" descr="Eine Matrixformel, die Konstanten verwendet">
          <a:extLst>
            <a:ext uri="{FF2B5EF4-FFF2-40B4-BE49-F238E27FC236}">
              <a16:creationId xmlns:a16="http://schemas.microsoft.com/office/drawing/2014/main" id="{9D35161E-815A-75BF-FA4B-0320A877C4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09" name="AutoShape 1" descr="Eine Matrixformel, die Konstanten verwendet">
          <a:extLst>
            <a:ext uri="{FF2B5EF4-FFF2-40B4-BE49-F238E27FC236}">
              <a16:creationId xmlns:a16="http://schemas.microsoft.com/office/drawing/2014/main" id="{7C0022D8-2227-C510-197F-9E8D87C0B6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10" name="AutoShape 1" descr="Eine Matrixformel, die Konstanten verwendet">
          <a:extLst>
            <a:ext uri="{FF2B5EF4-FFF2-40B4-BE49-F238E27FC236}">
              <a16:creationId xmlns:a16="http://schemas.microsoft.com/office/drawing/2014/main" id="{65FDFE00-2C7D-D460-FA34-8F89C26E77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11" name="AutoShape 1" descr="Eine Matrixformel, die Konstanten verwendet">
          <a:extLst>
            <a:ext uri="{FF2B5EF4-FFF2-40B4-BE49-F238E27FC236}">
              <a16:creationId xmlns:a16="http://schemas.microsoft.com/office/drawing/2014/main" id="{553721AF-28A5-7648-74AC-9E85A0CAD7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314325</xdr:colOff>
      <xdr:row>51</xdr:row>
      <xdr:rowOff>133350</xdr:rowOff>
    </xdr:to>
    <xdr:sp macro="" textlink="">
      <xdr:nvSpPr>
        <xdr:cNvPr id="26812" name="AutoShape 1" descr="Eine Matrixformel, die Konstanten verwendet">
          <a:extLst>
            <a:ext uri="{FF2B5EF4-FFF2-40B4-BE49-F238E27FC236}">
              <a16:creationId xmlns:a16="http://schemas.microsoft.com/office/drawing/2014/main" id="{BD09EAAE-8EA0-8190-F71D-146F84E5E4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410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3" name="AutoShape 1" descr="Eine Matrixformel, die Konstanten verwendet">
          <a:extLst>
            <a:ext uri="{FF2B5EF4-FFF2-40B4-BE49-F238E27FC236}">
              <a16:creationId xmlns:a16="http://schemas.microsoft.com/office/drawing/2014/main" id="{0A9F9B95-3120-2E9F-14AB-B42774F12F8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4" name="AutoShape 1" descr="Eine Matrixformel, die Konstanten verwendet">
          <a:extLst>
            <a:ext uri="{FF2B5EF4-FFF2-40B4-BE49-F238E27FC236}">
              <a16:creationId xmlns:a16="http://schemas.microsoft.com/office/drawing/2014/main" id="{2CD64E38-7690-CC43-B5A5-AFB897EB2B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5" name="AutoShape 1" descr="Eine Matrixformel, die Konstanten verwendet">
          <a:extLst>
            <a:ext uri="{FF2B5EF4-FFF2-40B4-BE49-F238E27FC236}">
              <a16:creationId xmlns:a16="http://schemas.microsoft.com/office/drawing/2014/main" id="{3F309E4E-CC20-7DBD-C988-8449D4CECF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6" name="AutoShape 1" descr="Eine Matrixformel, die Konstanten verwendet">
          <a:extLst>
            <a:ext uri="{FF2B5EF4-FFF2-40B4-BE49-F238E27FC236}">
              <a16:creationId xmlns:a16="http://schemas.microsoft.com/office/drawing/2014/main" id="{452A0986-3BF0-E514-968D-AFBBB2FE18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7" name="AutoShape 1" descr="Eine Matrixformel, die Konstanten verwendet">
          <a:extLst>
            <a:ext uri="{FF2B5EF4-FFF2-40B4-BE49-F238E27FC236}">
              <a16:creationId xmlns:a16="http://schemas.microsoft.com/office/drawing/2014/main" id="{E3D38DD9-A23B-B9F9-CC2D-F6D79BA4CE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308</xdr:row>
      <xdr:rowOff>0</xdr:rowOff>
    </xdr:from>
    <xdr:to>
      <xdr:col>11</xdr:col>
      <xdr:colOff>314325</xdr:colOff>
      <xdr:row>309</xdr:row>
      <xdr:rowOff>133350</xdr:rowOff>
    </xdr:to>
    <xdr:sp macro="" textlink="">
      <xdr:nvSpPr>
        <xdr:cNvPr id="26818" name="AutoShape 1" descr="Eine Matrixformel, die Konstanten verwendet">
          <a:extLst>
            <a:ext uri="{FF2B5EF4-FFF2-40B4-BE49-F238E27FC236}">
              <a16:creationId xmlns:a16="http://schemas.microsoft.com/office/drawing/2014/main" id="{49AD4926-5655-5C88-2194-458582DFCF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187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19" name="AutoShape 1" descr="Eine Matrixformel, die Konstanten verwendet">
          <a:extLst>
            <a:ext uri="{FF2B5EF4-FFF2-40B4-BE49-F238E27FC236}">
              <a16:creationId xmlns:a16="http://schemas.microsoft.com/office/drawing/2014/main" id="{FECB763F-31B4-F1AB-C93A-7D71C94EE8C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20" name="AutoShape 1" descr="Eine Matrixformel, die Konstanten verwendet">
          <a:extLst>
            <a:ext uri="{FF2B5EF4-FFF2-40B4-BE49-F238E27FC236}">
              <a16:creationId xmlns:a16="http://schemas.microsoft.com/office/drawing/2014/main" id="{F760A49D-E5DF-4133-D060-9208183F67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21" name="AutoShape 1" descr="Eine Matrixformel, die Konstanten verwendet">
          <a:extLst>
            <a:ext uri="{FF2B5EF4-FFF2-40B4-BE49-F238E27FC236}">
              <a16:creationId xmlns:a16="http://schemas.microsoft.com/office/drawing/2014/main" id="{0C43BBB6-78F0-401A-D213-AA0A38C15F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22" name="AutoShape 1" descr="Eine Matrixformel, die Konstanten verwendet">
          <a:extLst>
            <a:ext uri="{FF2B5EF4-FFF2-40B4-BE49-F238E27FC236}">
              <a16:creationId xmlns:a16="http://schemas.microsoft.com/office/drawing/2014/main" id="{131C538A-0FB6-9CC1-D5EE-D86D702FEA8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23" name="AutoShape 1" descr="Eine Matrixformel, die Konstanten verwendet">
          <a:extLst>
            <a:ext uri="{FF2B5EF4-FFF2-40B4-BE49-F238E27FC236}">
              <a16:creationId xmlns:a16="http://schemas.microsoft.com/office/drawing/2014/main" id="{AEF4BB34-76F3-1138-6834-A9EE4AE8C8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444</xdr:row>
      <xdr:rowOff>0</xdr:rowOff>
    </xdr:from>
    <xdr:to>
      <xdr:col>11</xdr:col>
      <xdr:colOff>314325</xdr:colOff>
      <xdr:row>445</xdr:row>
      <xdr:rowOff>133350</xdr:rowOff>
    </xdr:to>
    <xdr:sp macro="" textlink="">
      <xdr:nvSpPr>
        <xdr:cNvPr id="26824" name="AutoShape 1" descr="Eine Matrixformel, die Konstanten verwendet">
          <a:extLst>
            <a:ext uri="{FF2B5EF4-FFF2-40B4-BE49-F238E27FC236}">
              <a16:creationId xmlns:a16="http://schemas.microsoft.com/office/drawing/2014/main" id="{091FDB97-59B3-BF5F-EE11-2FCE06ECFE3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209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25" name="AutoShape 1" descr="Eine Matrixformel, die Konstanten verwendet">
          <a:extLst>
            <a:ext uri="{FF2B5EF4-FFF2-40B4-BE49-F238E27FC236}">
              <a16:creationId xmlns:a16="http://schemas.microsoft.com/office/drawing/2014/main" id="{CB3F607E-00EA-1CBC-A5DC-971EC3733A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26" name="AutoShape 1" descr="Eine Matrixformel, die Konstanten verwendet">
          <a:extLst>
            <a:ext uri="{FF2B5EF4-FFF2-40B4-BE49-F238E27FC236}">
              <a16:creationId xmlns:a16="http://schemas.microsoft.com/office/drawing/2014/main" id="{110C8C82-8579-0F57-47CE-96B9E5B76E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27" name="AutoShape 1" descr="Eine Matrixformel, die Konstanten verwendet">
          <a:extLst>
            <a:ext uri="{FF2B5EF4-FFF2-40B4-BE49-F238E27FC236}">
              <a16:creationId xmlns:a16="http://schemas.microsoft.com/office/drawing/2014/main" id="{18DE846F-CEE6-ADC0-6C69-65E0FE86652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28" name="AutoShape 1" descr="Eine Matrixformel, die Konstanten verwendet">
          <a:extLst>
            <a:ext uri="{FF2B5EF4-FFF2-40B4-BE49-F238E27FC236}">
              <a16:creationId xmlns:a16="http://schemas.microsoft.com/office/drawing/2014/main" id="{187F8563-F6C8-D77A-2631-147B891DAA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29" name="AutoShape 1" descr="Eine Matrixformel, die Konstanten verwendet">
          <a:extLst>
            <a:ext uri="{FF2B5EF4-FFF2-40B4-BE49-F238E27FC236}">
              <a16:creationId xmlns:a16="http://schemas.microsoft.com/office/drawing/2014/main" id="{6D61220D-7A63-5FB7-9571-85A03DC4ED1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283</xdr:row>
      <xdr:rowOff>0</xdr:rowOff>
    </xdr:from>
    <xdr:to>
      <xdr:col>11</xdr:col>
      <xdr:colOff>314325</xdr:colOff>
      <xdr:row>284</xdr:row>
      <xdr:rowOff>133350</xdr:rowOff>
    </xdr:to>
    <xdr:sp macro="" textlink="">
      <xdr:nvSpPr>
        <xdr:cNvPr id="26830" name="AutoShape 1" descr="Eine Matrixformel, die Konstanten verwendet">
          <a:extLst>
            <a:ext uri="{FF2B5EF4-FFF2-40B4-BE49-F238E27FC236}">
              <a16:creationId xmlns:a16="http://schemas.microsoft.com/office/drawing/2014/main" id="{0F8EC15A-3509-D195-AB5C-4905413426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6139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1" name="AutoShape 1" descr="Eine Matrixformel, die Konstanten verwendet">
          <a:extLst>
            <a:ext uri="{FF2B5EF4-FFF2-40B4-BE49-F238E27FC236}">
              <a16:creationId xmlns:a16="http://schemas.microsoft.com/office/drawing/2014/main" id="{63970B8B-AFEA-FE2F-8AA7-50CDD89CF3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2" name="AutoShape 1" descr="Eine Matrixformel, die Konstanten verwendet">
          <a:extLst>
            <a:ext uri="{FF2B5EF4-FFF2-40B4-BE49-F238E27FC236}">
              <a16:creationId xmlns:a16="http://schemas.microsoft.com/office/drawing/2014/main" id="{20332574-20DD-8391-E7DA-F3AAA75410E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3" name="AutoShape 1" descr="Eine Matrixformel, die Konstanten verwendet">
          <a:extLst>
            <a:ext uri="{FF2B5EF4-FFF2-40B4-BE49-F238E27FC236}">
              <a16:creationId xmlns:a16="http://schemas.microsoft.com/office/drawing/2014/main" id="{F53A10ED-DD6F-E331-A577-4825449541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4" name="AutoShape 1" descr="Eine Matrixformel, die Konstanten verwendet">
          <a:extLst>
            <a:ext uri="{FF2B5EF4-FFF2-40B4-BE49-F238E27FC236}">
              <a16:creationId xmlns:a16="http://schemas.microsoft.com/office/drawing/2014/main" id="{60520788-510F-798F-7B8D-91C8A38BF2D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5" name="AutoShape 1" descr="Eine Matrixformel, die Konstanten verwendet">
          <a:extLst>
            <a:ext uri="{FF2B5EF4-FFF2-40B4-BE49-F238E27FC236}">
              <a16:creationId xmlns:a16="http://schemas.microsoft.com/office/drawing/2014/main" id="{92390085-20FF-5171-A730-744426F15AF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385</xdr:row>
      <xdr:rowOff>0</xdr:rowOff>
    </xdr:from>
    <xdr:to>
      <xdr:col>11</xdr:col>
      <xdr:colOff>314325</xdr:colOff>
      <xdr:row>386</xdr:row>
      <xdr:rowOff>133350</xdr:rowOff>
    </xdr:to>
    <xdr:sp macro="" textlink="">
      <xdr:nvSpPr>
        <xdr:cNvPr id="26836" name="AutoShape 1" descr="Eine Matrixformel, die Konstanten verwendet">
          <a:extLst>
            <a:ext uri="{FF2B5EF4-FFF2-40B4-BE49-F238E27FC236}">
              <a16:creationId xmlns:a16="http://schemas.microsoft.com/office/drawing/2014/main" id="{CDCE3B38-9661-1FE0-6E1A-157AE20782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655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37" name="AutoShape 1" descr="Eine Matrixformel, die Konstanten verwendet">
          <a:extLst>
            <a:ext uri="{FF2B5EF4-FFF2-40B4-BE49-F238E27FC236}">
              <a16:creationId xmlns:a16="http://schemas.microsoft.com/office/drawing/2014/main" id="{96F3C954-8A34-2BA5-CC3D-54A9198862E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38" name="AutoShape 1" descr="Eine Matrixformel, die Konstanten verwendet">
          <a:extLst>
            <a:ext uri="{FF2B5EF4-FFF2-40B4-BE49-F238E27FC236}">
              <a16:creationId xmlns:a16="http://schemas.microsoft.com/office/drawing/2014/main" id="{335207A1-68AD-D63E-22E4-B52C5904AE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39" name="AutoShape 1" descr="Eine Matrixformel, die Konstanten verwendet">
          <a:extLst>
            <a:ext uri="{FF2B5EF4-FFF2-40B4-BE49-F238E27FC236}">
              <a16:creationId xmlns:a16="http://schemas.microsoft.com/office/drawing/2014/main" id="{B606C6C4-BD59-6A92-4A46-ECAEB28C3C9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40" name="AutoShape 1" descr="Eine Matrixformel, die Konstanten verwendet">
          <a:extLst>
            <a:ext uri="{FF2B5EF4-FFF2-40B4-BE49-F238E27FC236}">
              <a16:creationId xmlns:a16="http://schemas.microsoft.com/office/drawing/2014/main" id="{29A04B1E-5705-1513-FB02-B4367D4FB4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41" name="AutoShape 1" descr="Eine Matrixformel, die Konstanten verwendet">
          <a:extLst>
            <a:ext uri="{FF2B5EF4-FFF2-40B4-BE49-F238E27FC236}">
              <a16:creationId xmlns:a16="http://schemas.microsoft.com/office/drawing/2014/main" id="{2372EE9A-2B39-37CF-8323-BDCAA05C442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274</xdr:row>
      <xdr:rowOff>0</xdr:rowOff>
    </xdr:from>
    <xdr:to>
      <xdr:col>11</xdr:col>
      <xdr:colOff>314325</xdr:colOff>
      <xdr:row>275</xdr:row>
      <xdr:rowOff>133350</xdr:rowOff>
    </xdr:to>
    <xdr:sp macro="" textlink="">
      <xdr:nvSpPr>
        <xdr:cNvPr id="26842" name="AutoShape 1" descr="Eine Matrixformel, die Konstanten verwendet">
          <a:extLst>
            <a:ext uri="{FF2B5EF4-FFF2-40B4-BE49-F238E27FC236}">
              <a16:creationId xmlns:a16="http://schemas.microsoft.com/office/drawing/2014/main" id="{0FC0E80B-6C8C-3AE3-54C9-5A3D5DBA21B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4681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3" name="AutoShape 1" descr="Eine Matrixformel, die Konstanten verwendet">
          <a:extLst>
            <a:ext uri="{FF2B5EF4-FFF2-40B4-BE49-F238E27FC236}">
              <a16:creationId xmlns:a16="http://schemas.microsoft.com/office/drawing/2014/main" id="{D0A01F7F-5F15-DD3A-A550-A8DB0FAF2B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4" name="AutoShape 1" descr="Eine Matrixformel, die Konstanten verwendet">
          <a:extLst>
            <a:ext uri="{FF2B5EF4-FFF2-40B4-BE49-F238E27FC236}">
              <a16:creationId xmlns:a16="http://schemas.microsoft.com/office/drawing/2014/main" id="{4E07A555-2A75-1D32-2BDE-092DDA47BE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5" name="AutoShape 1" descr="Eine Matrixformel, die Konstanten verwendet">
          <a:extLst>
            <a:ext uri="{FF2B5EF4-FFF2-40B4-BE49-F238E27FC236}">
              <a16:creationId xmlns:a16="http://schemas.microsoft.com/office/drawing/2014/main" id="{9015A54F-29FF-6011-277E-75564BD8C0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6" name="AutoShape 1" descr="Eine Matrixformel, die Konstanten verwendet">
          <a:extLst>
            <a:ext uri="{FF2B5EF4-FFF2-40B4-BE49-F238E27FC236}">
              <a16:creationId xmlns:a16="http://schemas.microsoft.com/office/drawing/2014/main" id="{191E6EFF-EBF8-DB1A-FC18-87AC36F68D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7" name="AutoShape 1" descr="Eine Matrixformel, die Konstanten verwendet">
          <a:extLst>
            <a:ext uri="{FF2B5EF4-FFF2-40B4-BE49-F238E27FC236}">
              <a16:creationId xmlns:a16="http://schemas.microsoft.com/office/drawing/2014/main" id="{9834F910-4453-4A8D-D605-D82E81DF8D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83</xdr:row>
      <xdr:rowOff>0</xdr:rowOff>
    </xdr:from>
    <xdr:to>
      <xdr:col>11</xdr:col>
      <xdr:colOff>314325</xdr:colOff>
      <xdr:row>84</xdr:row>
      <xdr:rowOff>133350</xdr:rowOff>
    </xdr:to>
    <xdr:sp macro="" textlink="">
      <xdr:nvSpPr>
        <xdr:cNvPr id="26848" name="AutoShape 1" descr="Eine Matrixformel, die Konstanten verwendet">
          <a:extLst>
            <a:ext uri="{FF2B5EF4-FFF2-40B4-BE49-F238E27FC236}">
              <a16:creationId xmlns:a16="http://schemas.microsoft.com/office/drawing/2014/main" id="{8A2F8BB9-B22B-9A10-DD49-07B0F32C84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754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49" name="AutoShape 1" descr="Eine Matrixformel, die Konstanten verwendet">
          <a:extLst>
            <a:ext uri="{FF2B5EF4-FFF2-40B4-BE49-F238E27FC236}">
              <a16:creationId xmlns:a16="http://schemas.microsoft.com/office/drawing/2014/main" id="{E3A58E58-4A14-A038-23FC-7DECA1E00A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50" name="AutoShape 1" descr="Eine Matrixformel, die Konstanten verwendet">
          <a:extLst>
            <a:ext uri="{FF2B5EF4-FFF2-40B4-BE49-F238E27FC236}">
              <a16:creationId xmlns:a16="http://schemas.microsoft.com/office/drawing/2014/main" id="{953CAEAC-CD75-5CEA-A8D9-AA319E2F11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51" name="AutoShape 1" descr="Eine Matrixformel, die Konstanten verwendet">
          <a:extLst>
            <a:ext uri="{FF2B5EF4-FFF2-40B4-BE49-F238E27FC236}">
              <a16:creationId xmlns:a16="http://schemas.microsoft.com/office/drawing/2014/main" id="{22C60728-2781-8CEB-991B-1F28BD372C7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52" name="AutoShape 1" descr="Eine Matrixformel, die Konstanten verwendet">
          <a:extLst>
            <a:ext uri="{FF2B5EF4-FFF2-40B4-BE49-F238E27FC236}">
              <a16:creationId xmlns:a16="http://schemas.microsoft.com/office/drawing/2014/main" id="{5B59C3C0-1EBE-331D-8A39-FB12C25895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53" name="AutoShape 1" descr="Eine Matrixformel, die Konstanten verwendet">
          <a:extLst>
            <a:ext uri="{FF2B5EF4-FFF2-40B4-BE49-F238E27FC236}">
              <a16:creationId xmlns:a16="http://schemas.microsoft.com/office/drawing/2014/main" id="{E2C65E3E-5E43-4C84-DF00-26D59604F7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314325</xdr:colOff>
      <xdr:row>326</xdr:row>
      <xdr:rowOff>133350</xdr:rowOff>
    </xdr:to>
    <xdr:sp macro="" textlink="">
      <xdr:nvSpPr>
        <xdr:cNvPr id="26854" name="AutoShape 1" descr="Eine Matrixformel, die Konstanten verwendet">
          <a:extLst>
            <a:ext uri="{FF2B5EF4-FFF2-40B4-BE49-F238E27FC236}">
              <a16:creationId xmlns:a16="http://schemas.microsoft.com/office/drawing/2014/main" id="{B7983693-7182-8866-6CB8-F472217D11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2939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55" name="AutoShape 1" descr="Eine Matrixformel, die Konstanten verwendet">
          <a:extLst>
            <a:ext uri="{FF2B5EF4-FFF2-40B4-BE49-F238E27FC236}">
              <a16:creationId xmlns:a16="http://schemas.microsoft.com/office/drawing/2014/main" id="{16C8000A-C4DB-E3DF-9532-2BBA41F1C5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56" name="AutoShape 1" descr="Eine Matrixformel, die Konstanten verwendet">
          <a:extLst>
            <a:ext uri="{FF2B5EF4-FFF2-40B4-BE49-F238E27FC236}">
              <a16:creationId xmlns:a16="http://schemas.microsoft.com/office/drawing/2014/main" id="{A1188FDF-F6A5-26A6-1F67-23E92B55D79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57" name="AutoShape 1" descr="Eine Matrixformel, die Konstanten verwendet">
          <a:extLst>
            <a:ext uri="{FF2B5EF4-FFF2-40B4-BE49-F238E27FC236}">
              <a16:creationId xmlns:a16="http://schemas.microsoft.com/office/drawing/2014/main" id="{ECB94CC0-F3FA-9195-826D-DF45FD6A2A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58" name="AutoShape 1" descr="Eine Matrixformel, die Konstanten verwendet">
          <a:extLst>
            <a:ext uri="{FF2B5EF4-FFF2-40B4-BE49-F238E27FC236}">
              <a16:creationId xmlns:a16="http://schemas.microsoft.com/office/drawing/2014/main" id="{2A220A56-88E8-5FA0-7659-E14751EF040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59" name="AutoShape 1" descr="Eine Matrixformel, die Konstanten verwendet">
          <a:extLst>
            <a:ext uri="{FF2B5EF4-FFF2-40B4-BE49-F238E27FC236}">
              <a16:creationId xmlns:a16="http://schemas.microsoft.com/office/drawing/2014/main" id="{AB42D529-025E-3D86-E114-D7FC5D60B12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386</xdr:row>
      <xdr:rowOff>0</xdr:rowOff>
    </xdr:from>
    <xdr:to>
      <xdr:col>11</xdr:col>
      <xdr:colOff>314325</xdr:colOff>
      <xdr:row>387</xdr:row>
      <xdr:rowOff>133350</xdr:rowOff>
    </xdr:to>
    <xdr:sp macro="" textlink="">
      <xdr:nvSpPr>
        <xdr:cNvPr id="26860" name="AutoShape 1" descr="Eine Matrixformel, die Konstanten verwendet">
          <a:extLst>
            <a:ext uri="{FF2B5EF4-FFF2-40B4-BE49-F238E27FC236}">
              <a16:creationId xmlns:a16="http://schemas.microsoft.com/office/drawing/2014/main" id="{25E4996C-7A2B-E372-4AE8-D1B2D897D3A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8173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1" name="AutoShape 1" descr="Eine Matrixformel, die Konstanten verwendet">
          <a:extLst>
            <a:ext uri="{FF2B5EF4-FFF2-40B4-BE49-F238E27FC236}">
              <a16:creationId xmlns:a16="http://schemas.microsoft.com/office/drawing/2014/main" id="{8244BFC4-56B7-3923-26F9-6CFA2DD2D28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2" name="AutoShape 1" descr="Eine Matrixformel, die Konstanten verwendet">
          <a:extLst>
            <a:ext uri="{FF2B5EF4-FFF2-40B4-BE49-F238E27FC236}">
              <a16:creationId xmlns:a16="http://schemas.microsoft.com/office/drawing/2014/main" id="{78C0504E-43C0-ACAD-04FD-90BF7B67F1B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3" name="AutoShape 1" descr="Eine Matrixformel, die Konstanten verwendet">
          <a:extLst>
            <a:ext uri="{FF2B5EF4-FFF2-40B4-BE49-F238E27FC236}">
              <a16:creationId xmlns:a16="http://schemas.microsoft.com/office/drawing/2014/main" id="{01518928-A497-A0C7-0FEB-3E914EC0A2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4" name="AutoShape 1" descr="Eine Matrixformel, die Konstanten verwendet">
          <a:extLst>
            <a:ext uri="{FF2B5EF4-FFF2-40B4-BE49-F238E27FC236}">
              <a16:creationId xmlns:a16="http://schemas.microsoft.com/office/drawing/2014/main" id="{F265DD96-BBB4-B896-978F-3BD4974BD0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5" name="AutoShape 1" descr="Eine Matrixformel, die Konstanten verwendet">
          <a:extLst>
            <a:ext uri="{FF2B5EF4-FFF2-40B4-BE49-F238E27FC236}">
              <a16:creationId xmlns:a16="http://schemas.microsoft.com/office/drawing/2014/main" id="{C1F17D98-8F5E-A092-9EAD-339D20A2E0E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314325</xdr:colOff>
      <xdr:row>50</xdr:row>
      <xdr:rowOff>133350</xdr:rowOff>
    </xdr:to>
    <xdr:sp macro="" textlink="">
      <xdr:nvSpPr>
        <xdr:cNvPr id="26866" name="AutoShape 1" descr="Eine Matrixformel, die Konstanten verwendet">
          <a:extLst>
            <a:ext uri="{FF2B5EF4-FFF2-40B4-BE49-F238E27FC236}">
              <a16:creationId xmlns:a16="http://schemas.microsoft.com/office/drawing/2014/main" id="{53F0D648-3BA0-99D3-C311-887DE376ECF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82486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67" name="AutoShape 1" descr="Eine Matrixformel, die Konstanten verwendet">
          <a:extLst>
            <a:ext uri="{FF2B5EF4-FFF2-40B4-BE49-F238E27FC236}">
              <a16:creationId xmlns:a16="http://schemas.microsoft.com/office/drawing/2014/main" id="{7C396CEB-F4D1-8243-C631-BE9B338A2ED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68" name="AutoShape 1" descr="Eine Matrixformel, die Konstanten verwendet">
          <a:extLst>
            <a:ext uri="{FF2B5EF4-FFF2-40B4-BE49-F238E27FC236}">
              <a16:creationId xmlns:a16="http://schemas.microsoft.com/office/drawing/2014/main" id="{53D507DF-1B07-A599-34D9-E0077C45CD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69" name="AutoShape 1" descr="Eine Matrixformel, die Konstanten verwendet">
          <a:extLst>
            <a:ext uri="{FF2B5EF4-FFF2-40B4-BE49-F238E27FC236}">
              <a16:creationId xmlns:a16="http://schemas.microsoft.com/office/drawing/2014/main" id="{A8A2590E-664C-1A6B-AF09-745378FA3E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70" name="AutoShape 1" descr="Eine Matrixformel, die Konstanten verwendet">
          <a:extLst>
            <a:ext uri="{FF2B5EF4-FFF2-40B4-BE49-F238E27FC236}">
              <a16:creationId xmlns:a16="http://schemas.microsoft.com/office/drawing/2014/main" id="{195C1AF1-CBE8-E293-0F86-F3A6BFB630E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71" name="AutoShape 1" descr="Eine Matrixformel, die Konstanten verwendet">
          <a:extLst>
            <a:ext uri="{FF2B5EF4-FFF2-40B4-BE49-F238E27FC236}">
              <a16:creationId xmlns:a16="http://schemas.microsoft.com/office/drawing/2014/main" id="{2E2EB307-C402-0B20-FD8A-E9565C9486B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443</xdr:row>
      <xdr:rowOff>0</xdr:rowOff>
    </xdr:from>
    <xdr:to>
      <xdr:col>11</xdr:col>
      <xdr:colOff>314325</xdr:colOff>
      <xdr:row>444</xdr:row>
      <xdr:rowOff>133350</xdr:rowOff>
    </xdr:to>
    <xdr:sp macro="" textlink="">
      <xdr:nvSpPr>
        <xdr:cNvPr id="26872" name="AutoShape 1" descr="Eine Matrixformel, die Konstanten verwendet">
          <a:extLst>
            <a:ext uri="{FF2B5EF4-FFF2-40B4-BE49-F238E27FC236}">
              <a16:creationId xmlns:a16="http://schemas.microsoft.com/office/drawing/2014/main" id="{24F969D8-88AE-859E-BA6C-F5F598E78C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20471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3" name="AutoShape 1" descr="Eine Matrixformel, die Konstanten verwendet">
          <a:extLst>
            <a:ext uri="{FF2B5EF4-FFF2-40B4-BE49-F238E27FC236}">
              <a16:creationId xmlns:a16="http://schemas.microsoft.com/office/drawing/2014/main" id="{CB229E5D-E2F4-0C67-5C51-371F07ABB8C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4" name="AutoShape 1" descr="Eine Matrixformel, die Konstanten verwendet">
          <a:extLst>
            <a:ext uri="{FF2B5EF4-FFF2-40B4-BE49-F238E27FC236}">
              <a16:creationId xmlns:a16="http://schemas.microsoft.com/office/drawing/2014/main" id="{B16B1B67-5B3A-62E2-83F9-E5B443C41B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5" name="AutoShape 1" descr="Eine Matrixformel, die Konstanten verwendet">
          <a:extLst>
            <a:ext uri="{FF2B5EF4-FFF2-40B4-BE49-F238E27FC236}">
              <a16:creationId xmlns:a16="http://schemas.microsoft.com/office/drawing/2014/main" id="{08C83D08-370E-0EA8-E212-28E830736B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6" name="AutoShape 1" descr="Eine Matrixformel, die Konstanten verwendet">
          <a:extLst>
            <a:ext uri="{FF2B5EF4-FFF2-40B4-BE49-F238E27FC236}">
              <a16:creationId xmlns:a16="http://schemas.microsoft.com/office/drawing/2014/main" id="{88017D26-4712-A3D3-6D43-1A25102D19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7" name="AutoShape 1" descr="Eine Matrixformel, die Konstanten verwendet">
          <a:extLst>
            <a:ext uri="{FF2B5EF4-FFF2-40B4-BE49-F238E27FC236}">
              <a16:creationId xmlns:a16="http://schemas.microsoft.com/office/drawing/2014/main" id="{A3566E11-7C0E-7042-36D2-8291CECB9A0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124</xdr:row>
      <xdr:rowOff>0</xdr:rowOff>
    </xdr:from>
    <xdr:to>
      <xdr:col>11</xdr:col>
      <xdr:colOff>314325</xdr:colOff>
      <xdr:row>125</xdr:row>
      <xdr:rowOff>133350</xdr:rowOff>
    </xdr:to>
    <xdr:sp macro="" textlink="">
      <xdr:nvSpPr>
        <xdr:cNvPr id="26878" name="AutoShape 1" descr="Eine Matrixformel, die Konstanten verwendet">
          <a:extLst>
            <a:ext uri="{FF2B5EF4-FFF2-40B4-BE49-F238E27FC236}">
              <a16:creationId xmlns:a16="http://schemas.microsoft.com/office/drawing/2014/main" id="{108B3C5B-0D08-674A-99B2-153FAAF83B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3930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79" name="AutoShape 1" descr="Eine Matrixformel, die Konstanten verwendet">
          <a:extLst>
            <a:ext uri="{FF2B5EF4-FFF2-40B4-BE49-F238E27FC236}">
              <a16:creationId xmlns:a16="http://schemas.microsoft.com/office/drawing/2014/main" id="{881C6EAC-FE0A-104E-11D8-D2D70F35FE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80" name="AutoShape 1" descr="Eine Matrixformel, die Konstanten verwendet">
          <a:extLst>
            <a:ext uri="{FF2B5EF4-FFF2-40B4-BE49-F238E27FC236}">
              <a16:creationId xmlns:a16="http://schemas.microsoft.com/office/drawing/2014/main" id="{F8E4E390-BD33-2E29-634C-C7711881D09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81" name="AutoShape 1" descr="Eine Matrixformel, die Konstanten verwendet">
          <a:extLst>
            <a:ext uri="{FF2B5EF4-FFF2-40B4-BE49-F238E27FC236}">
              <a16:creationId xmlns:a16="http://schemas.microsoft.com/office/drawing/2014/main" id="{7DF6A4B9-721F-7DC9-DC8A-CB811A1273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82" name="AutoShape 1" descr="Eine Matrixformel, die Konstanten verwendet">
          <a:extLst>
            <a:ext uri="{FF2B5EF4-FFF2-40B4-BE49-F238E27FC236}">
              <a16:creationId xmlns:a16="http://schemas.microsoft.com/office/drawing/2014/main" id="{1F0C092F-9F0B-0A3F-FF61-B5B62B0B73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83" name="AutoShape 1" descr="Eine Matrixformel, die Konstanten verwendet">
          <a:extLst>
            <a:ext uri="{FF2B5EF4-FFF2-40B4-BE49-F238E27FC236}">
              <a16:creationId xmlns:a16="http://schemas.microsoft.com/office/drawing/2014/main" id="{13D325C5-7870-2105-B9AC-AF8F03AC133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93</xdr:row>
      <xdr:rowOff>0</xdr:rowOff>
    </xdr:from>
    <xdr:to>
      <xdr:col>11</xdr:col>
      <xdr:colOff>314325</xdr:colOff>
      <xdr:row>94</xdr:row>
      <xdr:rowOff>133350</xdr:rowOff>
    </xdr:to>
    <xdr:sp macro="" textlink="">
      <xdr:nvSpPr>
        <xdr:cNvPr id="26884" name="AutoShape 1" descr="Eine Matrixformel, die Konstanten verwendet">
          <a:extLst>
            <a:ext uri="{FF2B5EF4-FFF2-40B4-BE49-F238E27FC236}">
              <a16:creationId xmlns:a16="http://schemas.microsoft.com/office/drawing/2014/main" id="{9F5A7EC2-696A-02AB-BE8B-7F57B2694BB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5373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85" name="AutoShape 1" descr="Eine Matrixformel, die Konstanten verwendet">
          <a:extLst>
            <a:ext uri="{FF2B5EF4-FFF2-40B4-BE49-F238E27FC236}">
              <a16:creationId xmlns:a16="http://schemas.microsoft.com/office/drawing/2014/main" id="{2383E49D-36AC-E837-EC35-0DECB318D9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86" name="AutoShape 1" descr="Eine Matrixformel, die Konstanten verwendet">
          <a:extLst>
            <a:ext uri="{FF2B5EF4-FFF2-40B4-BE49-F238E27FC236}">
              <a16:creationId xmlns:a16="http://schemas.microsoft.com/office/drawing/2014/main" id="{352F9580-9BC0-4F58-4B18-E32394B18C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87" name="AutoShape 1" descr="Eine Matrixformel, die Konstanten verwendet">
          <a:extLst>
            <a:ext uri="{FF2B5EF4-FFF2-40B4-BE49-F238E27FC236}">
              <a16:creationId xmlns:a16="http://schemas.microsoft.com/office/drawing/2014/main" id="{945FE427-E11F-D48D-49D3-74D668C1C3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88" name="AutoShape 1" descr="Eine Matrixformel, die Konstanten verwendet">
          <a:extLst>
            <a:ext uri="{FF2B5EF4-FFF2-40B4-BE49-F238E27FC236}">
              <a16:creationId xmlns:a16="http://schemas.microsoft.com/office/drawing/2014/main" id="{BE360C4B-3043-0D1F-4E67-B15661ECAB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89" name="AutoShape 1" descr="Eine Matrixformel, die Konstanten verwendet">
          <a:extLst>
            <a:ext uri="{FF2B5EF4-FFF2-40B4-BE49-F238E27FC236}">
              <a16:creationId xmlns:a16="http://schemas.microsoft.com/office/drawing/2014/main" id="{3DF3D328-17FF-DC9E-D790-ECD9DA94D4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158</xdr:row>
      <xdr:rowOff>133350</xdr:rowOff>
    </xdr:to>
    <xdr:sp macro="" textlink="">
      <xdr:nvSpPr>
        <xdr:cNvPr id="26890" name="AutoShape 1" descr="Eine Matrixformel, die Konstanten verwendet">
          <a:extLst>
            <a:ext uri="{FF2B5EF4-FFF2-40B4-BE49-F238E27FC236}">
              <a16:creationId xmlns:a16="http://schemas.microsoft.com/office/drawing/2014/main" id="{9486D72E-645E-C8D0-ED87-A82845358F2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57365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1" name="AutoShape 1" descr="Eine Matrixformel, die Konstanten verwendet">
          <a:extLst>
            <a:ext uri="{FF2B5EF4-FFF2-40B4-BE49-F238E27FC236}">
              <a16:creationId xmlns:a16="http://schemas.microsoft.com/office/drawing/2014/main" id="{9B7237E6-5ECB-8F83-4562-9E077456D55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2" name="AutoShape 1" descr="Eine Matrixformel, die Konstanten verwendet">
          <a:extLst>
            <a:ext uri="{FF2B5EF4-FFF2-40B4-BE49-F238E27FC236}">
              <a16:creationId xmlns:a16="http://schemas.microsoft.com/office/drawing/2014/main" id="{4BB00AF6-A924-AA10-5E6C-60F22285EB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3" name="AutoShape 1" descr="Eine Matrixformel, die Konstanten verwendet">
          <a:extLst>
            <a:ext uri="{FF2B5EF4-FFF2-40B4-BE49-F238E27FC236}">
              <a16:creationId xmlns:a16="http://schemas.microsoft.com/office/drawing/2014/main" id="{998CEE33-F84D-1505-2EAC-67512D4243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4" name="AutoShape 1" descr="Eine Matrixformel, die Konstanten verwendet">
          <a:extLst>
            <a:ext uri="{FF2B5EF4-FFF2-40B4-BE49-F238E27FC236}">
              <a16:creationId xmlns:a16="http://schemas.microsoft.com/office/drawing/2014/main" id="{DC84E027-853F-AC66-CEB6-C672BFF3C49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5" name="AutoShape 1" descr="Eine Matrixformel, die Konstanten verwendet">
          <a:extLst>
            <a:ext uri="{FF2B5EF4-FFF2-40B4-BE49-F238E27FC236}">
              <a16:creationId xmlns:a16="http://schemas.microsoft.com/office/drawing/2014/main" id="{BD4FA2DB-B451-8E75-5B18-32D4380B9BD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253</xdr:row>
      <xdr:rowOff>0</xdr:rowOff>
    </xdr:from>
    <xdr:to>
      <xdr:col>11</xdr:col>
      <xdr:colOff>314325</xdr:colOff>
      <xdr:row>254</xdr:row>
      <xdr:rowOff>133350</xdr:rowOff>
    </xdr:to>
    <xdr:sp macro="" textlink="">
      <xdr:nvSpPr>
        <xdr:cNvPr id="26896" name="AutoShape 1" descr="Eine Matrixformel, die Konstanten verwendet">
          <a:extLst>
            <a:ext uri="{FF2B5EF4-FFF2-40B4-BE49-F238E27FC236}">
              <a16:creationId xmlns:a16="http://schemas.microsoft.com/office/drawing/2014/main" id="{C81E4AC4-DC10-05D0-8CCD-2397C9929D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1281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897" name="AutoShape 1" descr="Eine Matrixformel, die Konstanten verwendet">
          <a:extLst>
            <a:ext uri="{FF2B5EF4-FFF2-40B4-BE49-F238E27FC236}">
              <a16:creationId xmlns:a16="http://schemas.microsoft.com/office/drawing/2014/main" id="{5DB03542-8179-2734-638C-1FD15D7ED9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898" name="AutoShape 1" descr="Eine Matrixformel, die Konstanten verwendet">
          <a:extLst>
            <a:ext uri="{FF2B5EF4-FFF2-40B4-BE49-F238E27FC236}">
              <a16:creationId xmlns:a16="http://schemas.microsoft.com/office/drawing/2014/main" id="{4E07E0B9-56E3-2C8F-1E58-B3B5AF2ABF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899" name="AutoShape 1" descr="Eine Matrixformel, die Konstanten verwendet">
          <a:extLst>
            <a:ext uri="{FF2B5EF4-FFF2-40B4-BE49-F238E27FC236}">
              <a16:creationId xmlns:a16="http://schemas.microsoft.com/office/drawing/2014/main" id="{3CD85BFF-EAC7-6615-A9DC-36033809FB6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900" name="AutoShape 1" descr="Eine Matrixformel, die Konstanten verwendet">
          <a:extLst>
            <a:ext uri="{FF2B5EF4-FFF2-40B4-BE49-F238E27FC236}">
              <a16:creationId xmlns:a16="http://schemas.microsoft.com/office/drawing/2014/main" id="{F2085DDC-1B28-67E4-2A62-79A3338E18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901" name="AutoShape 1" descr="Eine Matrixformel, die Konstanten verwendet">
          <a:extLst>
            <a:ext uri="{FF2B5EF4-FFF2-40B4-BE49-F238E27FC236}">
              <a16:creationId xmlns:a16="http://schemas.microsoft.com/office/drawing/2014/main" id="{3F3E4D7D-5F54-3C48-1062-D023AAEB99A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265</xdr:row>
      <xdr:rowOff>0</xdr:rowOff>
    </xdr:from>
    <xdr:to>
      <xdr:col>11</xdr:col>
      <xdr:colOff>314325</xdr:colOff>
      <xdr:row>266</xdr:row>
      <xdr:rowOff>133350</xdr:rowOff>
    </xdr:to>
    <xdr:sp macro="" textlink="">
      <xdr:nvSpPr>
        <xdr:cNvPr id="26902" name="AutoShape 1" descr="Eine Matrixformel, die Konstanten verwendet">
          <a:extLst>
            <a:ext uri="{FF2B5EF4-FFF2-40B4-BE49-F238E27FC236}">
              <a16:creationId xmlns:a16="http://schemas.microsoft.com/office/drawing/2014/main" id="{B262887D-62B3-FDA8-DD4B-A5C9892C5E5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3224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3" name="AutoShape 1" descr="Eine Matrixformel, die Konstanten verwendet">
          <a:extLst>
            <a:ext uri="{FF2B5EF4-FFF2-40B4-BE49-F238E27FC236}">
              <a16:creationId xmlns:a16="http://schemas.microsoft.com/office/drawing/2014/main" id="{39021054-4FC1-20E7-9E4E-3920DF9FD3C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4" name="AutoShape 1" descr="Eine Matrixformel, die Konstanten verwendet">
          <a:extLst>
            <a:ext uri="{FF2B5EF4-FFF2-40B4-BE49-F238E27FC236}">
              <a16:creationId xmlns:a16="http://schemas.microsoft.com/office/drawing/2014/main" id="{10AED55D-0B13-86E8-6EC8-13891921D4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5" name="AutoShape 1" descr="Eine Matrixformel, die Konstanten verwendet">
          <a:extLst>
            <a:ext uri="{FF2B5EF4-FFF2-40B4-BE49-F238E27FC236}">
              <a16:creationId xmlns:a16="http://schemas.microsoft.com/office/drawing/2014/main" id="{2F5DF633-B1A0-6884-AA40-89252EFA1D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6" name="AutoShape 1" descr="Eine Matrixformel, die Konstanten verwendet">
          <a:extLst>
            <a:ext uri="{FF2B5EF4-FFF2-40B4-BE49-F238E27FC236}">
              <a16:creationId xmlns:a16="http://schemas.microsoft.com/office/drawing/2014/main" id="{DB6204D6-904A-BBC7-B745-0EFC045B39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7" name="AutoShape 1" descr="Eine Matrixformel, die Konstanten verwendet">
          <a:extLst>
            <a:ext uri="{FF2B5EF4-FFF2-40B4-BE49-F238E27FC236}">
              <a16:creationId xmlns:a16="http://schemas.microsoft.com/office/drawing/2014/main" id="{48E7D4D9-B1A4-6EB4-EFCE-340CA908E3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387</xdr:row>
      <xdr:rowOff>0</xdr:rowOff>
    </xdr:from>
    <xdr:to>
      <xdr:col>11</xdr:col>
      <xdr:colOff>314325</xdr:colOff>
      <xdr:row>388</xdr:row>
      <xdr:rowOff>133350</xdr:rowOff>
    </xdr:to>
    <xdr:sp macro="" textlink="">
      <xdr:nvSpPr>
        <xdr:cNvPr id="26908" name="AutoShape 1" descr="Eine Matrixformel, die Konstanten verwendet">
          <a:extLst>
            <a:ext uri="{FF2B5EF4-FFF2-40B4-BE49-F238E27FC236}">
              <a16:creationId xmlns:a16="http://schemas.microsoft.com/office/drawing/2014/main" id="{4ACA7488-DF37-0A65-F78C-3DAB1AF6D6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297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09" name="AutoShape 1" descr="Eine Matrixformel, die Konstanten verwendet">
          <a:extLst>
            <a:ext uri="{FF2B5EF4-FFF2-40B4-BE49-F238E27FC236}">
              <a16:creationId xmlns:a16="http://schemas.microsoft.com/office/drawing/2014/main" id="{717B30EE-7F94-DEEA-F65D-F9547931B76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10" name="AutoShape 1" descr="Eine Matrixformel, die Konstanten verwendet">
          <a:extLst>
            <a:ext uri="{FF2B5EF4-FFF2-40B4-BE49-F238E27FC236}">
              <a16:creationId xmlns:a16="http://schemas.microsoft.com/office/drawing/2014/main" id="{AEB3053A-4E67-CA63-72D6-B062D47E0C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11" name="AutoShape 1" descr="Eine Matrixformel, die Konstanten verwendet">
          <a:extLst>
            <a:ext uri="{FF2B5EF4-FFF2-40B4-BE49-F238E27FC236}">
              <a16:creationId xmlns:a16="http://schemas.microsoft.com/office/drawing/2014/main" id="{2FE6F5CC-289A-FBC3-E1C8-EACC487E9B5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12" name="AutoShape 1" descr="Eine Matrixformel, die Konstanten verwendet">
          <a:extLst>
            <a:ext uri="{FF2B5EF4-FFF2-40B4-BE49-F238E27FC236}">
              <a16:creationId xmlns:a16="http://schemas.microsoft.com/office/drawing/2014/main" id="{61E01A7B-1568-C339-B0BD-95FEC31D13A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13" name="AutoShape 1" descr="Eine Matrixformel, die Konstanten verwendet">
          <a:extLst>
            <a:ext uri="{FF2B5EF4-FFF2-40B4-BE49-F238E27FC236}">
              <a16:creationId xmlns:a16="http://schemas.microsoft.com/office/drawing/2014/main" id="{C1FA5D1F-F65D-F858-EFFF-DAEA5DEBB1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314325</xdr:colOff>
      <xdr:row>195</xdr:row>
      <xdr:rowOff>133350</xdr:rowOff>
    </xdr:to>
    <xdr:sp macro="" textlink="">
      <xdr:nvSpPr>
        <xdr:cNvPr id="26914" name="AutoShape 1" descr="Eine Matrixformel, die Konstanten verwendet">
          <a:extLst>
            <a:ext uri="{FF2B5EF4-FFF2-40B4-BE49-F238E27FC236}">
              <a16:creationId xmlns:a16="http://schemas.microsoft.com/office/drawing/2014/main" id="{D2A8E7CD-860F-A184-0061-9C720B9E406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7277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15" name="AutoShape 1" descr="Eine Matrixformel, die Konstanten verwendet">
          <a:extLst>
            <a:ext uri="{FF2B5EF4-FFF2-40B4-BE49-F238E27FC236}">
              <a16:creationId xmlns:a16="http://schemas.microsoft.com/office/drawing/2014/main" id="{DEF5EF5B-6A12-596C-DF69-DB3F2EFB020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16" name="AutoShape 1" descr="Eine Matrixformel, die Konstanten verwendet">
          <a:extLst>
            <a:ext uri="{FF2B5EF4-FFF2-40B4-BE49-F238E27FC236}">
              <a16:creationId xmlns:a16="http://schemas.microsoft.com/office/drawing/2014/main" id="{E962416C-6BB2-BA42-8D72-211D86A2DFC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17" name="AutoShape 1" descr="Eine Matrixformel, die Konstanten verwendet">
          <a:extLst>
            <a:ext uri="{FF2B5EF4-FFF2-40B4-BE49-F238E27FC236}">
              <a16:creationId xmlns:a16="http://schemas.microsoft.com/office/drawing/2014/main" id="{3D92E17F-D18A-F6BA-0090-97DE2DDA2B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18" name="AutoShape 1" descr="Eine Matrixformel, die Konstanten verwendet">
          <a:extLst>
            <a:ext uri="{FF2B5EF4-FFF2-40B4-BE49-F238E27FC236}">
              <a16:creationId xmlns:a16="http://schemas.microsoft.com/office/drawing/2014/main" id="{661BF11F-CE52-7C94-2859-DF46D8BC3D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19" name="AutoShape 1" descr="Eine Matrixformel, die Konstanten verwendet">
          <a:extLst>
            <a:ext uri="{FF2B5EF4-FFF2-40B4-BE49-F238E27FC236}">
              <a16:creationId xmlns:a16="http://schemas.microsoft.com/office/drawing/2014/main" id="{A5138D4A-12E3-50E6-F865-E06DF27315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314325</xdr:colOff>
      <xdr:row>19</xdr:row>
      <xdr:rowOff>133350</xdr:rowOff>
    </xdr:to>
    <xdr:sp macro="" textlink="">
      <xdr:nvSpPr>
        <xdr:cNvPr id="26920" name="AutoShape 1" descr="Eine Matrixformel, die Konstanten verwendet">
          <a:extLst>
            <a:ext uri="{FF2B5EF4-FFF2-40B4-BE49-F238E27FC236}">
              <a16:creationId xmlns:a16="http://schemas.microsoft.com/office/drawing/2014/main" id="{5916E7CF-A725-4F67-2439-5466589655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289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1" name="AutoShape 1" descr="Eine Matrixformel, die Konstanten verwendet">
          <a:extLst>
            <a:ext uri="{FF2B5EF4-FFF2-40B4-BE49-F238E27FC236}">
              <a16:creationId xmlns:a16="http://schemas.microsoft.com/office/drawing/2014/main" id="{E8A2888B-F0A9-8AE1-5467-592F38A9F5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2" name="AutoShape 1" descr="Eine Matrixformel, die Konstanten verwendet">
          <a:extLst>
            <a:ext uri="{FF2B5EF4-FFF2-40B4-BE49-F238E27FC236}">
              <a16:creationId xmlns:a16="http://schemas.microsoft.com/office/drawing/2014/main" id="{2039E157-5D95-6F5E-3B97-5A89488231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3" name="AutoShape 1" descr="Eine Matrixformel, die Konstanten verwendet">
          <a:extLst>
            <a:ext uri="{FF2B5EF4-FFF2-40B4-BE49-F238E27FC236}">
              <a16:creationId xmlns:a16="http://schemas.microsoft.com/office/drawing/2014/main" id="{CF9742E2-2E44-8EBC-1770-FFC3AEEEC4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4" name="AutoShape 1" descr="Eine Matrixformel, die Konstanten verwendet">
          <a:extLst>
            <a:ext uri="{FF2B5EF4-FFF2-40B4-BE49-F238E27FC236}">
              <a16:creationId xmlns:a16="http://schemas.microsoft.com/office/drawing/2014/main" id="{A3988028-11F4-647F-0597-71AAA183C36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5" name="AutoShape 1" descr="Eine Matrixformel, die Konstanten verwendet">
          <a:extLst>
            <a:ext uri="{FF2B5EF4-FFF2-40B4-BE49-F238E27FC236}">
              <a16:creationId xmlns:a16="http://schemas.microsoft.com/office/drawing/2014/main" id="{8CC339A2-6F13-73E2-CE54-FE7B2E82F32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184</xdr:row>
      <xdr:rowOff>0</xdr:rowOff>
    </xdr:from>
    <xdr:to>
      <xdr:col>11</xdr:col>
      <xdr:colOff>314325</xdr:colOff>
      <xdr:row>185</xdr:row>
      <xdr:rowOff>133350</xdr:rowOff>
    </xdr:to>
    <xdr:sp macro="" textlink="">
      <xdr:nvSpPr>
        <xdr:cNvPr id="26926" name="AutoShape 1" descr="Eine Matrixformel, die Konstanten verwendet">
          <a:extLst>
            <a:ext uri="{FF2B5EF4-FFF2-40B4-BE49-F238E27FC236}">
              <a16:creationId xmlns:a16="http://schemas.microsoft.com/office/drawing/2014/main" id="{7E749936-8228-D41A-8C08-A2B71D06FF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01085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27" name="AutoShape 1" descr="Eine Matrixformel, die Konstanten verwendet">
          <a:extLst>
            <a:ext uri="{FF2B5EF4-FFF2-40B4-BE49-F238E27FC236}">
              <a16:creationId xmlns:a16="http://schemas.microsoft.com/office/drawing/2014/main" id="{384F41DC-03D5-8919-6ED7-82E57C77B0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28" name="AutoShape 1" descr="Eine Matrixformel, die Konstanten verwendet">
          <a:extLst>
            <a:ext uri="{FF2B5EF4-FFF2-40B4-BE49-F238E27FC236}">
              <a16:creationId xmlns:a16="http://schemas.microsoft.com/office/drawing/2014/main" id="{0431F939-1297-44ED-2A56-12937846CC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29" name="AutoShape 1" descr="Eine Matrixformel, die Konstanten verwendet">
          <a:extLst>
            <a:ext uri="{FF2B5EF4-FFF2-40B4-BE49-F238E27FC236}">
              <a16:creationId xmlns:a16="http://schemas.microsoft.com/office/drawing/2014/main" id="{1600718A-FE92-3D5D-9664-8C80733FDA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30" name="AutoShape 1" descr="Eine Matrixformel, die Konstanten verwendet">
          <a:extLst>
            <a:ext uri="{FF2B5EF4-FFF2-40B4-BE49-F238E27FC236}">
              <a16:creationId xmlns:a16="http://schemas.microsoft.com/office/drawing/2014/main" id="{91F871B4-435A-3965-702E-D7C545AC83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31" name="AutoShape 1" descr="Eine Matrixformel, die Konstanten verwendet">
          <a:extLst>
            <a:ext uri="{FF2B5EF4-FFF2-40B4-BE49-F238E27FC236}">
              <a16:creationId xmlns:a16="http://schemas.microsoft.com/office/drawing/2014/main" id="{9C8C7C3A-9E21-1E3E-8C67-D3D168BEF2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396</xdr:row>
      <xdr:rowOff>0</xdr:rowOff>
    </xdr:from>
    <xdr:to>
      <xdr:col>11</xdr:col>
      <xdr:colOff>314325</xdr:colOff>
      <xdr:row>397</xdr:row>
      <xdr:rowOff>133350</xdr:rowOff>
    </xdr:to>
    <xdr:sp macro="" textlink="">
      <xdr:nvSpPr>
        <xdr:cNvPr id="26932" name="AutoShape 1" descr="Eine Matrixformel, die Konstanten verwendet">
          <a:extLst>
            <a:ext uri="{FF2B5EF4-FFF2-40B4-BE49-F238E27FC236}">
              <a16:creationId xmlns:a16="http://schemas.microsoft.com/office/drawing/2014/main" id="{62B0A255-1049-FE56-1F9B-AD37A03ECC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4436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3" name="AutoShape 1" descr="Eine Matrixformel, die Konstanten verwendet">
          <a:extLst>
            <a:ext uri="{FF2B5EF4-FFF2-40B4-BE49-F238E27FC236}">
              <a16:creationId xmlns:a16="http://schemas.microsoft.com/office/drawing/2014/main" id="{A7051E1F-3DA1-1EB6-185A-E6A4FEEA27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4" name="AutoShape 1" descr="Eine Matrixformel, die Konstanten verwendet">
          <a:extLst>
            <a:ext uri="{FF2B5EF4-FFF2-40B4-BE49-F238E27FC236}">
              <a16:creationId xmlns:a16="http://schemas.microsoft.com/office/drawing/2014/main" id="{1A409D79-84F4-7B24-6B6B-7724DE91B5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5" name="AutoShape 1" descr="Eine Matrixformel, die Konstanten verwendet">
          <a:extLst>
            <a:ext uri="{FF2B5EF4-FFF2-40B4-BE49-F238E27FC236}">
              <a16:creationId xmlns:a16="http://schemas.microsoft.com/office/drawing/2014/main" id="{A7B06A84-7BB4-2489-1EA3-46D59BBCE16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6" name="AutoShape 1" descr="Eine Matrixformel, die Konstanten verwendet">
          <a:extLst>
            <a:ext uri="{FF2B5EF4-FFF2-40B4-BE49-F238E27FC236}">
              <a16:creationId xmlns:a16="http://schemas.microsoft.com/office/drawing/2014/main" id="{88FF9175-9E1E-8BB0-35DE-95857E7D958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7" name="AutoShape 1" descr="Eine Matrixformel, die Konstanten verwendet">
          <a:extLst>
            <a:ext uri="{FF2B5EF4-FFF2-40B4-BE49-F238E27FC236}">
              <a16:creationId xmlns:a16="http://schemas.microsoft.com/office/drawing/2014/main" id="{7E2AC2DD-1A28-33F5-F27B-2E4834EE828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314325</xdr:colOff>
      <xdr:row>33</xdr:row>
      <xdr:rowOff>133350</xdr:rowOff>
    </xdr:to>
    <xdr:sp macro="" textlink="">
      <xdr:nvSpPr>
        <xdr:cNvPr id="26938" name="AutoShape 1" descr="Eine Matrixformel, die Konstanten verwendet">
          <a:extLst>
            <a:ext uri="{FF2B5EF4-FFF2-40B4-BE49-F238E27FC236}">
              <a16:creationId xmlns:a16="http://schemas.microsoft.com/office/drawing/2014/main" id="{E3797FB5-0613-07A6-6A60-FE1D1377546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4959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39" name="AutoShape 1" descr="Eine Matrixformel, die Konstanten verwendet">
          <a:extLst>
            <a:ext uri="{FF2B5EF4-FFF2-40B4-BE49-F238E27FC236}">
              <a16:creationId xmlns:a16="http://schemas.microsoft.com/office/drawing/2014/main" id="{8E49680B-D10A-709D-8C5E-33F48F1E01A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40" name="AutoShape 1" descr="Eine Matrixformel, die Konstanten verwendet">
          <a:extLst>
            <a:ext uri="{FF2B5EF4-FFF2-40B4-BE49-F238E27FC236}">
              <a16:creationId xmlns:a16="http://schemas.microsoft.com/office/drawing/2014/main" id="{0EE2474A-20DA-A7DD-D9F0-69FC57F31B4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41" name="AutoShape 1" descr="Eine Matrixformel, die Konstanten verwendet">
          <a:extLst>
            <a:ext uri="{FF2B5EF4-FFF2-40B4-BE49-F238E27FC236}">
              <a16:creationId xmlns:a16="http://schemas.microsoft.com/office/drawing/2014/main" id="{FA587FDB-2230-9639-D6E7-A7FC1081844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42" name="AutoShape 1" descr="Eine Matrixformel, die Konstanten verwendet">
          <a:extLst>
            <a:ext uri="{FF2B5EF4-FFF2-40B4-BE49-F238E27FC236}">
              <a16:creationId xmlns:a16="http://schemas.microsoft.com/office/drawing/2014/main" id="{1C802C4B-079A-3DA5-0CC7-B1524DD542B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43" name="AutoShape 1" descr="Eine Matrixformel, die Konstanten verwendet">
          <a:extLst>
            <a:ext uri="{FF2B5EF4-FFF2-40B4-BE49-F238E27FC236}">
              <a16:creationId xmlns:a16="http://schemas.microsoft.com/office/drawing/2014/main" id="{7213E81A-9C47-41C5-C871-361CEEB5EC5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311</xdr:row>
      <xdr:rowOff>0</xdr:rowOff>
    </xdr:from>
    <xdr:to>
      <xdr:col>11</xdr:col>
      <xdr:colOff>314325</xdr:colOff>
      <xdr:row>312</xdr:row>
      <xdr:rowOff>133350</xdr:rowOff>
    </xdr:to>
    <xdr:sp macro="" textlink="">
      <xdr:nvSpPr>
        <xdr:cNvPr id="26944" name="AutoShape 1" descr="Eine Matrixformel, die Konstanten verwendet">
          <a:extLst>
            <a:ext uri="{FF2B5EF4-FFF2-40B4-BE49-F238E27FC236}">
              <a16:creationId xmlns:a16="http://schemas.microsoft.com/office/drawing/2014/main" id="{BF0482C1-7318-17EF-7463-AE1434746B4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0673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45" name="AutoShape 1" descr="Eine Matrixformel, die Konstanten verwendet">
          <a:extLst>
            <a:ext uri="{FF2B5EF4-FFF2-40B4-BE49-F238E27FC236}">
              <a16:creationId xmlns:a16="http://schemas.microsoft.com/office/drawing/2014/main" id="{52CDC608-B380-0366-1C5B-96125C1005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46" name="AutoShape 1" descr="Eine Matrixformel, die Konstanten verwendet">
          <a:extLst>
            <a:ext uri="{FF2B5EF4-FFF2-40B4-BE49-F238E27FC236}">
              <a16:creationId xmlns:a16="http://schemas.microsoft.com/office/drawing/2014/main" id="{99EEAC08-606A-28D5-520D-221BE235A4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47" name="AutoShape 1" descr="Eine Matrixformel, die Konstanten verwendet">
          <a:extLst>
            <a:ext uri="{FF2B5EF4-FFF2-40B4-BE49-F238E27FC236}">
              <a16:creationId xmlns:a16="http://schemas.microsoft.com/office/drawing/2014/main" id="{C2EE2CF1-9600-4867-E23C-BEC4004962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48" name="AutoShape 1" descr="Eine Matrixformel, die Konstanten verwendet">
          <a:extLst>
            <a:ext uri="{FF2B5EF4-FFF2-40B4-BE49-F238E27FC236}">
              <a16:creationId xmlns:a16="http://schemas.microsoft.com/office/drawing/2014/main" id="{EE520247-3008-9E11-B2F9-9829FC2944D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49" name="AutoShape 1" descr="Eine Matrixformel, die Konstanten verwendet">
          <a:extLst>
            <a:ext uri="{FF2B5EF4-FFF2-40B4-BE49-F238E27FC236}">
              <a16:creationId xmlns:a16="http://schemas.microsoft.com/office/drawing/2014/main" id="{FC949136-8C34-7916-E434-D0B5E80400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280</xdr:row>
      <xdr:rowOff>0</xdr:rowOff>
    </xdr:from>
    <xdr:to>
      <xdr:col>11</xdr:col>
      <xdr:colOff>314325</xdr:colOff>
      <xdr:row>281</xdr:row>
      <xdr:rowOff>133350</xdr:rowOff>
    </xdr:to>
    <xdr:sp macro="" textlink="">
      <xdr:nvSpPr>
        <xdr:cNvPr id="26950" name="AutoShape 1" descr="Eine Matrixformel, die Konstanten verwendet">
          <a:extLst>
            <a:ext uri="{FF2B5EF4-FFF2-40B4-BE49-F238E27FC236}">
              <a16:creationId xmlns:a16="http://schemas.microsoft.com/office/drawing/2014/main" id="{E832E604-CF99-39D1-B8A2-CF9E725C4B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653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1" name="AutoShape 1" descr="Eine Matrixformel, die Konstanten verwendet">
          <a:extLst>
            <a:ext uri="{FF2B5EF4-FFF2-40B4-BE49-F238E27FC236}">
              <a16:creationId xmlns:a16="http://schemas.microsoft.com/office/drawing/2014/main" id="{039DF3EA-647D-2E64-2C20-59D1F1B800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2" name="AutoShape 1" descr="Eine Matrixformel, die Konstanten verwendet">
          <a:extLst>
            <a:ext uri="{FF2B5EF4-FFF2-40B4-BE49-F238E27FC236}">
              <a16:creationId xmlns:a16="http://schemas.microsoft.com/office/drawing/2014/main" id="{CD7E6A87-F421-196D-1785-B4EE28955D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3" name="AutoShape 1" descr="Eine Matrixformel, die Konstanten verwendet">
          <a:extLst>
            <a:ext uri="{FF2B5EF4-FFF2-40B4-BE49-F238E27FC236}">
              <a16:creationId xmlns:a16="http://schemas.microsoft.com/office/drawing/2014/main" id="{A8EED29A-3051-640F-1922-A2EEFEF9D25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4" name="AutoShape 1" descr="Eine Matrixformel, die Konstanten verwendet">
          <a:extLst>
            <a:ext uri="{FF2B5EF4-FFF2-40B4-BE49-F238E27FC236}">
              <a16:creationId xmlns:a16="http://schemas.microsoft.com/office/drawing/2014/main" id="{402A0682-2A85-AAF9-0ABE-CB230416679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5" name="AutoShape 1" descr="Eine Matrixformel, die Konstanten verwendet">
          <a:extLst>
            <a:ext uri="{FF2B5EF4-FFF2-40B4-BE49-F238E27FC236}">
              <a16:creationId xmlns:a16="http://schemas.microsoft.com/office/drawing/2014/main" id="{552E819B-0331-7FD7-02A7-CB3012713C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429</xdr:row>
      <xdr:rowOff>0</xdr:rowOff>
    </xdr:from>
    <xdr:to>
      <xdr:col>11</xdr:col>
      <xdr:colOff>314325</xdr:colOff>
      <xdr:row>430</xdr:row>
      <xdr:rowOff>133350</xdr:rowOff>
    </xdr:to>
    <xdr:sp macro="" textlink="">
      <xdr:nvSpPr>
        <xdr:cNvPr id="26956" name="AutoShape 1" descr="Eine Matrixformel, die Konstanten verwendet">
          <a:extLst>
            <a:ext uri="{FF2B5EF4-FFF2-40B4-BE49-F238E27FC236}">
              <a16:creationId xmlns:a16="http://schemas.microsoft.com/office/drawing/2014/main" id="{B25DF7D3-5927-F4D2-DA2B-71B7038D88F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780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57" name="AutoShape 1" descr="Eine Matrixformel, die Konstanten verwendet">
          <a:extLst>
            <a:ext uri="{FF2B5EF4-FFF2-40B4-BE49-F238E27FC236}">
              <a16:creationId xmlns:a16="http://schemas.microsoft.com/office/drawing/2014/main" id="{E5C7F790-219E-96A1-6B38-1E347A03B83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58" name="AutoShape 1" descr="Eine Matrixformel, die Konstanten verwendet">
          <a:extLst>
            <a:ext uri="{FF2B5EF4-FFF2-40B4-BE49-F238E27FC236}">
              <a16:creationId xmlns:a16="http://schemas.microsoft.com/office/drawing/2014/main" id="{A5DE5F44-6DA9-898D-4402-5F2ADECEFC5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59" name="AutoShape 1" descr="Eine Matrixformel, die Konstanten verwendet">
          <a:extLst>
            <a:ext uri="{FF2B5EF4-FFF2-40B4-BE49-F238E27FC236}">
              <a16:creationId xmlns:a16="http://schemas.microsoft.com/office/drawing/2014/main" id="{EC6EB46A-F812-3693-C3C9-514E9E4B76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60" name="AutoShape 1" descr="Eine Matrixformel, die Konstanten verwendet">
          <a:extLst>
            <a:ext uri="{FF2B5EF4-FFF2-40B4-BE49-F238E27FC236}">
              <a16:creationId xmlns:a16="http://schemas.microsoft.com/office/drawing/2014/main" id="{DB3A04C4-1295-9B0E-5E1E-21FB72DB89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61" name="AutoShape 1" descr="Eine Matrixformel, die Konstanten verwendet">
          <a:extLst>
            <a:ext uri="{FF2B5EF4-FFF2-40B4-BE49-F238E27FC236}">
              <a16:creationId xmlns:a16="http://schemas.microsoft.com/office/drawing/2014/main" id="{2D0409D8-907B-8722-FCBA-5E6B3BF35E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276</xdr:row>
      <xdr:rowOff>0</xdr:rowOff>
    </xdr:from>
    <xdr:to>
      <xdr:col>11</xdr:col>
      <xdr:colOff>314325</xdr:colOff>
      <xdr:row>277</xdr:row>
      <xdr:rowOff>133350</xdr:rowOff>
    </xdr:to>
    <xdr:sp macro="" textlink="">
      <xdr:nvSpPr>
        <xdr:cNvPr id="26962" name="AutoShape 1" descr="Eine Matrixformel, die Konstanten verwendet">
          <a:extLst>
            <a:ext uri="{FF2B5EF4-FFF2-40B4-BE49-F238E27FC236}">
              <a16:creationId xmlns:a16="http://schemas.microsoft.com/office/drawing/2014/main" id="{20882281-B323-CF15-17B8-005302043A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50056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3" name="AutoShape 1" descr="Eine Matrixformel, die Konstanten verwendet">
          <a:extLst>
            <a:ext uri="{FF2B5EF4-FFF2-40B4-BE49-F238E27FC236}">
              <a16:creationId xmlns:a16="http://schemas.microsoft.com/office/drawing/2014/main" id="{62C30AA5-BD36-12A2-D903-693781304D6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4" name="AutoShape 1" descr="Eine Matrixformel, die Konstanten verwendet">
          <a:extLst>
            <a:ext uri="{FF2B5EF4-FFF2-40B4-BE49-F238E27FC236}">
              <a16:creationId xmlns:a16="http://schemas.microsoft.com/office/drawing/2014/main" id="{5146EA62-8BDE-3169-A195-25F9C2D8D4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5" name="AutoShape 1" descr="Eine Matrixformel, die Konstanten verwendet">
          <a:extLst>
            <a:ext uri="{FF2B5EF4-FFF2-40B4-BE49-F238E27FC236}">
              <a16:creationId xmlns:a16="http://schemas.microsoft.com/office/drawing/2014/main" id="{41B192BC-B8FD-20A2-77CE-7F3510DAE8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6" name="AutoShape 1" descr="Eine Matrixformel, die Konstanten verwendet">
          <a:extLst>
            <a:ext uri="{FF2B5EF4-FFF2-40B4-BE49-F238E27FC236}">
              <a16:creationId xmlns:a16="http://schemas.microsoft.com/office/drawing/2014/main" id="{16F4318A-2A6D-7923-305D-864C48545B4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7" name="AutoShape 1" descr="Eine Matrixformel, die Konstanten verwendet">
          <a:extLst>
            <a:ext uri="{FF2B5EF4-FFF2-40B4-BE49-F238E27FC236}">
              <a16:creationId xmlns:a16="http://schemas.microsoft.com/office/drawing/2014/main" id="{841CF32C-4691-7538-447C-05AC7DFAD08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314325</xdr:colOff>
      <xdr:row>83</xdr:row>
      <xdr:rowOff>133350</xdr:rowOff>
    </xdr:to>
    <xdr:sp macro="" textlink="">
      <xdr:nvSpPr>
        <xdr:cNvPr id="26968" name="AutoShape 1" descr="Eine Matrixformel, die Konstanten verwendet">
          <a:extLst>
            <a:ext uri="{FF2B5EF4-FFF2-40B4-BE49-F238E27FC236}">
              <a16:creationId xmlns:a16="http://schemas.microsoft.com/office/drawing/2014/main" id="{ADD4B97C-10A2-13FF-78BA-39E6DE83D9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592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69" name="AutoShape 1" descr="Eine Matrixformel, die Konstanten verwendet">
          <a:extLst>
            <a:ext uri="{FF2B5EF4-FFF2-40B4-BE49-F238E27FC236}">
              <a16:creationId xmlns:a16="http://schemas.microsoft.com/office/drawing/2014/main" id="{AB546C28-4A00-0D71-C9CE-D582714842C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70" name="AutoShape 1" descr="Eine Matrixformel, die Konstanten verwendet">
          <a:extLst>
            <a:ext uri="{FF2B5EF4-FFF2-40B4-BE49-F238E27FC236}">
              <a16:creationId xmlns:a16="http://schemas.microsoft.com/office/drawing/2014/main" id="{75438D43-EC4A-DD58-93FA-3DA1D83EC06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71" name="AutoShape 1" descr="Eine Matrixformel, die Konstanten verwendet">
          <a:extLst>
            <a:ext uri="{FF2B5EF4-FFF2-40B4-BE49-F238E27FC236}">
              <a16:creationId xmlns:a16="http://schemas.microsoft.com/office/drawing/2014/main" id="{8947DD32-AB02-BA83-4AC4-C918A5C47B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72" name="AutoShape 1" descr="Eine Matrixformel, die Konstanten verwendet">
          <a:extLst>
            <a:ext uri="{FF2B5EF4-FFF2-40B4-BE49-F238E27FC236}">
              <a16:creationId xmlns:a16="http://schemas.microsoft.com/office/drawing/2014/main" id="{DEA647B6-5DFB-B4E5-4C93-809F00424FA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73" name="AutoShape 1" descr="Eine Matrixformel, die Konstanten verwendet">
          <a:extLst>
            <a:ext uri="{FF2B5EF4-FFF2-40B4-BE49-F238E27FC236}">
              <a16:creationId xmlns:a16="http://schemas.microsoft.com/office/drawing/2014/main" id="{CB921645-8316-69CE-4061-F9F06FDEB5F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118</xdr:row>
      <xdr:rowOff>0</xdr:rowOff>
    </xdr:from>
    <xdr:to>
      <xdr:col>11</xdr:col>
      <xdr:colOff>314325</xdr:colOff>
      <xdr:row>119</xdr:row>
      <xdr:rowOff>133350</xdr:rowOff>
    </xdr:to>
    <xdr:sp macro="" textlink="">
      <xdr:nvSpPr>
        <xdr:cNvPr id="26974" name="AutoShape 1" descr="Eine Matrixformel, die Konstanten verwendet">
          <a:extLst>
            <a:ext uri="{FF2B5EF4-FFF2-40B4-BE49-F238E27FC236}">
              <a16:creationId xmlns:a16="http://schemas.microsoft.com/office/drawing/2014/main" id="{FB72EC81-4AA6-97F6-EF38-C2EC94E3BB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421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75" name="AutoShape 1" descr="Eine Matrixformel, die Konstanten verwendet">
          <a:extLst>
            <a:ext uri="{FF2B5EF4-FFF2-40B4-BE49-F238E27FC236}">
              <a16:creationId xmlns:a16="http://schemas.microsoft.com/office/drawing/2014/main" id="{D4F9CCAA-8595-D3A5-F86E-29FCC7D24D7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76" name="AutoShape 1" descr="Eine Matrixformel, die Konstanten verwendet">
          <a:extLst>
            <a:ext uri="{FF2B5EF4-FFF2-40B4-BE49-F238E27FC236}">
              <a16:creationId xmlns:a16="http://schemas.microsoft.com/office/drawing/2014/main" id="{FAC11626-3533-9B19-0D14-525A8EA90F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77" name="AutoShape 1" descr="Eine Matrixformel, die Konstanten verwendet">
          <a:extLst>
            <a:ext uri="{FF2B5EF4-FFF2-40B4-BE49-F238E27FC236}">
              <a16:creationId xmlns:a16="http://schemas.microsoft.com/office/drawing/2014/main" id="{0A04AE22-6B9E-8A83-10DF-809A5D9EAAD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78" name="AutoShape 1" descr="Eine Matrixformel, die Konstanten verwendet">
          <a:extLst>
            <a:ext uri="{FF2B5EF4-FFF2-40B4-BE49-F238E27FC236}">
              <a16:creationId xmlns:a16="http://schemas.microsoft.com/office/drawing/2014/main" id="{090326C8-C6B9-897A-E693-47E662EA10F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79" name="AutoShape 1" descr="Eine Matrixformel, die Konstanten verwendet">
          <a:extLst>
            <a:ext uri="{FF2B5EF4-FFF2-40B4-BE49-F238E27FC236}">
              <a16:creationId xmlns:a16="http://schemas.microsoft.com/office/drawing/2014/main" id="{92EB74E4-EFB7-7CAD-6A0F-37A15FEDF9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293</xdr:row>
      <xdr:rowOff>0</xdr:rowOff>
    </xdr:from>
    <xdr:to>
      <xdr:col>11</xdr:col>
      <xdr:colOff>314325</xdr:colOff>
      <xdr:row>294</xdr:row>
      <xdr:rowOff>133350</xdr:rowOff>
    </xdr:to>
    <xdr:sp macro="" textlink="">
      <xdr:nvSpPr>
        <xdr:cNvPr id="26980" name="AutoShape 1" descr="Eine Matrixformel, die Konstanten verwendet">
          <a:extLst>
            <a:ext uri="{FF2B5EF4-FFF2-40B4-BE49-F238E27FC236}">
              <a16:creationId xmlns:a16="http://schemas.microsoft.com/office/drawing/2014/main" id="{64C703D4-118D-99D1-A7CA-1C4376146A2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7758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1" name="AutoShape 1" descr="Eine Matrixformel, die Konstanten verwendet">
          <a:extLst>
            <a:ext uri="{FF2B5EF4-FFF2-40B4-BE49-F238E27FC236}">
              <a16:creationId xmlns:a16="http://schemas.microsoft.com/office/drawing/2014/main" id="{B26BEE5D-1FEE-D02E-1B1D-EE513B1FAED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2" name="AutoShape 1" descr="Eine Matrixformel, die Konstanten verwendet">
          <a:extLst>
            <a:ext uri="{FF2B5EF4-FFF2-40B4-BE49-F238E27FC236}">
              <a16:creationId xmlns:a16="http://schemas.microsoft.com/office/drawing/2014/main" id="{9E0B7648-C15E-8F9F-4E2D-5E0D272F05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3" name="AutoShape 1" descr="Eine Matrixformel, die Konstanten verwendet">
          <a:extLst>
            <a:ext uri="{FF2B5EF4-FFF2-40B4-BE49-F238E27FC236}">
              <a16:creationId xmlns:a16="http://schemas.microsoft.com/office/drawing/2014/main" id="{AE1553CF-1376-3541-1C71-3CA8FC791D9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4" name="AutoShape 1" descr="Eine Matrixformel, die Konstanten verwendet">
          <a:extLst>
            <a:ext uri="{FF2B5EF4-FFF2-40B4-BE49-F238E27FC236}">
              <a16:creationId xmlns:a16="http://schemas.microsoft.com/office/drawing/2014/main" id="{11357F25-8557-C5F0-A949-31E41F80FF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5" name="AutoShape 1" descr="Eine Matrixformel, die Konstanten verwendet">
          <a:extLst>
            <a:ext uri="{FF2B5EF4-FFF2-40B4-BE49-F238E27FC236}">
              <a16:creationId xmlns:a16="http://schemas.microsoft.com/office/drawing/2014/main" id="{ADD45F0B-D981-83D8-BDEA-B66FE515851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425</xdr:row>
      <xdr:rowOff>0</xdr:rowOff>
    </xdr:from>
    <xdr:to>
      <xdr:col>11</xdr:col>
      <xdr:colOff>314325</xdr:colOff>
      <xdr:row>426</xdr:row>
      <xdr:rowOff>133350</xdr:rowOff>
    </xdr:to>
    <xdr:sp macro="" textlink="">
      <xdr:nvSpPr>
        <xdr:cNvPr id="26986" name="AutoShape 1" descr="Eine Matrixformel, die Konstanten verwendet">
          <a:extLst>
            <a:ext uri="{FF2B5EF4-FFF2-40B4-BE49-F238E27FC236}">
              <a16:creationId xmlns:a16="http://schemas.microsoft.com/office/drawing/2014/main" id="{E434EA92-8505-F099-483B-514700A9E3F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9132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87" name="AutoShape 1" descr="Eine Matrixformel, die Konstanten verwendet">
          <a:extLst>
            <a:ext uri="{FF2B5EF4-FFF2-40B4-BE49-F238E27FC236}">
              <a16:creationId xmlns:a16="http://schemas.microsoft.com/office/drawing/2014/main" id="{671DF32E-EF57-2E99-1863-FC6FCC15BD5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88" name="AutoShape 1" descr="Eine Matrixformel, die Konstanten verwendet">
          <a:extLst>
            <a:ext uri="{FF2B5EF4-FFF2-40B4-BE49-F238E27FC236}">
              <a16:creationId xmlns:a16="http://schemas.microsoft.com/office/drawing/2014/main" id="{05CC8730-C3C5-EE13-108A-667940DF357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89" name="AutoShape 1" descr="Eine Matrixformel, die Konstanten verwendet">
          <a:extLst>
            <a:ext uri="{FF2B5EF4-FFF2-40B4-BE49-F238E27FC236}">
              <a16:creationId xmlns:a16="http://schemas.microsoft.com/office/drawing/2014/main" id="{1219ADEE-DD8F-69F6-6482-E932654D67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90" name="AutoShape 1" descr="Eine Matrixformel, die Konstanten verwendet">
          <a:extLst>
            <a:ext uri="{FF2B5EF4-FFF2-40B4-BE49-F238E27FC236}">
              <a16:creationId xmlns:a16="http://schemas.microsoft.com/office/drawing/2014/main" id="{42ACD536-0815-8B97-120A-EE9F75D40C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91" name="AutoShape 1" descr="Eine Matrixformel, die Konstanten verwendet">
          <a:extLst>
            <a:ext uri="{FF2B5EF4-FFF2-40B4-BE49-F238E27FC236}">
              <a16:creationId xmlns:a16="http://schemas.microsoft.com/office/drawing/2014/main" id="{451F7D04-0337-4B5B-C046-45BFC0E2FF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168</xdr:row>
      <xdr:rowOff>0</xdr:rowOff>
    </xdr:from>
    <xdr:to>
      <xdr:col>11</xdr:col>
      <xdr:colOff>314325</xdr:colOff>
      <xdr:row>169</xdr:row>
      <xdr:rowOff>133350</xdr:rowOff>
    </xdr:to>
    <xdr:sp macro="" textlink="">
      <xdr:nvSpPr>
        <xdr:cNvPr id="26992" name="AutoShape 1" descr="Eine Matrixformel, die Konstanten verwendet">
          <a:extLst>
            <a:ext uri="{FF2B5EF4-FFF2-40B4-BE49-F238E27FC236}">
              <a16:creationId xmlns:a16="http://schemas.microsoft.com/office/drawing/2014/main" id="{45C18CFD-C2CF-62F4-1DB2-A35BFDF9D2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517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3" name="AutoShape 1" descr="Eine Matrixformel, die Konstanten verwendet">
          <a:extLst>
            <a:ext uri="{FF2B5EF4-FFF2-40B4-BE49-F238E27FC236}">
              <a16:creationId xmlns:a16="http://schemas.microsoft.com/office/drawing/2014/main" id="{88919304-FF53-3743-1274-0C5BCB1D531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4" name="AutoShape 1" descr="Eine Matrixformel, die Konstanten verwendet">
          <a:extLst>
            <a:ext uri="{FF2B5EF4-FFF2-40B4-BE49-F238E27FC236}">
              <a16:creationId xmlns:a16="http://schemas.microsoft.com/office/drawing/2014/main" id="{F75771AC-4843-4F16-AF39-74BD15B2D37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5" name="AutoShape 1" descr="Eine Matrixformel, die Konstanten verwendet">
          <a:extLst>
            <a:ext uri="{FF2B5EF4-FFF2-40B4-BE49-F238E27FC236}">
              <a16:creationId xmlns:a16="http://schemas.microsoft.com/office/drawing/2014/main" id="{868C5A86-C26C-C4BE-62AE-2A9C01FD670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6" name="AutoShape 1" descr="Eine Matrixformel, die Konstanten verwendet">
          <a:extLst>
            <a:ext uri="{FF2B5EF4-FFF2-40B4-BE49-F238E27FC236}">
              <a16:creationId xmlns:a16="http://schemas.microsoft.com/office/drawing/2014/main" id="{43E065C1-E21C-39B4-5E1B-56A956C12C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7" name="AutoShape 1" descr="Eine Matrixformel, die Konstanten verwendet">
          <a:extLst>
            <a:ext uri="{FF2B5EF4-FFF2-40B4-BE49-F238E27FC236}">
              <a16:creationId xmlns:a16="http://schemas.microsoft.com/office/drawing/2014/main" id="{19AB7EF0-3F41-9F5A-C62C-2498193CEA9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198</xdr:row>
      <xdr:rowOff>0</xdr:rowOff>
    </xdr:from>
    <xdr:to>
      <xdr:col>11</xdr:col>
      <xdr:colOff>314325</xdr:colOff>
      <xdr:row>199</xdr:row>
      <xdr:rowOff>133350</xdr:rowOff>
    </xdr:to>
    <xdr:sp macro="" textlink="">
      <xdr:nvSpPr>
        <xdr:cNvPr id="26998" name="AutoShape 1" descr="Eine Matrixformel, die Konstanten verwendet">
          <a:extLst>
            <a:ext uri="{FF2B5EF4-FFF2-40B4-BE49-F238E27FC236}">
              <a16:creationId xmlns:a16="http://schemas.microsoft.com/office/drawing/2014/main" id="{331FDDC2-5DBB-F803-3BC5-149AF3B4CA3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23754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6999" name="AutoShape 1" descr="Eine Matrixformel, die Konstanten verwendet">
          <a:extLst>
            <a:ext uri="{FF2B5EF4-FFF2-40B4-BE49-F238E27FC236}">
              <a16:creationId xmlns:a16="http://schemas.microsoft.com/office/drawing/2014/main" id="{C04D0180-7C98-8901-55E7-ADFA9A83278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7000" name="AutoShape 1" descr="Eine Matrixformel, die Konstanten verwendet">
          <a:extLst>
            <a:ext uri="{FF2B5EF4-FFF2-40B4-BE49-F238E27FC236}">
              <a16:creationId xmlns:a16="http://schemas.microsoft.com/office/drawing/2014/main" id="{D6C9715F-25B5-4B1B-0552-39743DABD8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7001" name="AutoShape 1" descr="Eine Matrixformel, die Konstanten verwendet">
          <a:extLst>
            <a:ext uri="{FF2B5EF4-FFF2-40B4-BE49-F238E27FC236}">
              <a16:creationId xmlns:a16="http://schemas.microsoft.com/office/drawing/2014/main" id="{DD88580C-4196-CD4F-0992-84980E107E5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7002" name="AutoShape 1" descr="Eine Matrixformel, die Konstanten verwendet">
          <a:extLst>
            <a:ext uri="{FF2B5EF4-FFF2-40B4-BE49-F238E27FC236}">
              <a16:creationId xmlns:a16="http://schemas.microsoft.com/office/drawing/2014/main" id="{D151E569-1D8A-6A92-8148-6B40868B5A6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7003" name="AutoShape 1" descr="Eine Matrixformel, die Konstanten verwendet">
          <a:extLst>
            <a:ext uri="{FF2B5EF4-FFF2-40B4-BE49-F238E27FC236}">
              <a16:creationId xmlns:a16="http://schemas.microsoft.com/office/drawing/2014/main" id="{E9697E11-5DA4-DFD7-170F-63DD7E18179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121</xdr:row>
      <xdr:rowOff>0</xdr:rowOff>
    </xdr:from>
    <xdr:to>
      <xdr:col>11</xdr:col>
      <xdr:colOff>314325</xdr:colOff>
      <xdr:row>122</xdr:row>
      <xdr:rowOff>133350</xdr:rowOff>
    </xdr:to>
    <xdr:sp macro="" textlink="">
      <xdr:nvSpPr>
        <xdr:cNvPr id="27004" name="AutoShape 1" descr="Eine Matrixformel, die Konstanten verwendet">
          <a:extLst>
            <a:ext uri="{FF2B5EF4-FFF2-40B4-BE49-F238E27FC236}">
              <a16:creationId xmlns:a16="http://schemas.microsoft.com/office/drawing/2014/main" id="{90AEA130-7789-CB73-03B3-7D844A85A3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907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05" name="AutoShape 1" descr="Eine Matrixformel, die Konstanten verwendet">
          <a:extLst>
            <a:ext uri="{FF2B5EF4-FFF2-40B4-BE49-F238E27FC236}">
              <a16:creationId xmlns:a16="http://schemas.microsoft.com/office/drawing/2014/main" id="{D1E09021-B983-E290-CC03-4766C69BA9B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06" name="AutoShape 1" descr="Eine Matrixformel, die Konstanten verwendet">
          <a:extLst>
            <a:ext uri="{FF2B5EF4-FFF2-40B4-BE49-F238E27FC236}">
              <a16:creationId xmlns:a16="http://schemas.microsoft.com/office/drawing/2014/main" id="{72897FB8-833D-6B56-24FC-E1C3920E9D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07" name="AutoShape 1" descr="Eine Matrixformel, die Konstanten verwendet">
          <a:extLst>
            <a:ext uri="{FF2B5EF4-FFF2-40B4-BE49-F238E27FC236}">
              <a16:creationId xmlns:a16="http://schemas.microsoft.com/office/drawing/2014/main" id="{9DFD5685-70B5-B08A-7EDE-BABA696214E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08" name="AutoShape 1" descr="Eine Matrixformel, die Konstanten verwendet">
          <a:extLst>
            <a:ext uri="{FF2B5EF4-FFF2-40B4-BE49-F238E27FC236}">
              <a16:creationId xmlns:a16="http://schemas.microsoft.com/office/drawing/2014/main" id="{8CC52F33-8316-B986-FB62-1D7FF466F96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09" name="AutoShape 1" descr="Eine Matrixformel, die Konstanten verwendet">
          <a:extLst>
            <a:ext uri="{FF2B5EF4-FFF2-40B4-BE49-F238E27FC236}">
              <a16:creationId xmlns:a16="http://schemas.microsoft.com/office/drawing/2014/main" id="{BB54A758-F830-A656-37AD-0E58DF808B1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314325</xdr:colOff>
      <xdr:row>81</xdr:row>
      <xdr:rowOff>133350</xdr:rowOff>
    </xdr:to>
    <xdr:sp macro="" textlink="">
      <xdr:nvSpPr>
        <xdr:cNvPr id="27010" name="AutoShape 1" descr="Eine Matrixformel, die Konstanten verwendet">
          <a:extLst>
            <a:ext uri="{FF2B5EF4-FFF2-40B4-BE49-F238E27FC236}">
              <a16:creationId xmlns:a16="http://schemas.microsoft.com/office/drawing/2014/main" id="{3E520FB7-BE19-C633-9C6A-DBB9E9CD24D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3268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1" name="AutoShape 1" descr="Eine Matrixformel, die Konstanten verwendet">
          <a:extLst>
            <a:ext uri="{FF2B5EF4-FFF2-40B4-BE49-F238E27FC236}">
              <a16:creationId xmlns:a16="http://schemas.microsoft.com/office/drawing/2014/main" id="{7167D797-50C1-573B-F841-EEBFDA83F3E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2" name="AutoShape 1" descr="Eine Matrixformel, die Konstanten verwendet">
          <a:extLst>
            <a:ext uri="{FF2B5EF4-FFF2-40B4-BE49-F238E27FC236}">
              <a16:creationId xmlns:a16="http://schemas.microsoft.com/office/drawing/2014/main" id="{1B00F809-1891-38C8-B556-C9A793E037B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3" name="AutoShape 1" descr="Eine Matrixformel, die Konstanten verwendet">
          <a:extLst>
            <a:ext uri="{FF2B5EF4-FFF2-40B4-BE49-F238E27FC236}">
              <a16:creationId xmlns:a16="http://schemas.microsoft.com/office/drawing/2014/main" id="{2A964F22-A62D-B1AC-098B-C7B02592E7D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4" name="AutoShape 1" descr="Eine Matrixformel, die Konstanten verwendet">
          <a:extLst>
            <a:ext uri="{FF2B5EF4-FFF2-40B4-BE49-F238E27FC236}">
              <a16:creationId xmlns:a16="http://schemas.microsoft.com/office/drawing/2014/main" id="{CF1E499E-A4E4-CE3E-6ACA-86DB4DB689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5" name="AutoShape 1" descr="Eine Matrixformel, die Konstanten verwendet">
          <a:extLst>
            <a:ext uri="{FF2B5EF4-FFF2-40B4-BE49-F238E27FC236}">
              <a16:creationId xmlns:a16="http://schemas.microsoft.com/office/drawing/2014/main" id="{8A424617-7E5E-E7B6-D382-C47672ECB1C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128</xdr:row>
      <xdr:rowOff>0</xdr:rowOff>
    </xdr:from>
    <xdr:to>
      <xdr:col>11</xdr:col>
      <xdr:colOff>314325</xdr:colOff>
      <xdr:row>129</xdr:row>
      <xdr:rowOff>133350</xdr:rowOff>
    </xdr:to>
    <xdr:sp macro="" textlink="">
      <xdr:nvSpPr>
        <xdr:cNvPr id="27016" name="AutoShape 1" descr="Eine Matrixformel, die Konstanten verwendet">
          <a:extLst>
            <a:ext uri="{FF2B5EF4-FFF2-40B4-BE49-F238E27FC236}">
              <a16:creationId xmlns:a16="http://schemas.microsoft.com/office/drawing/2014/main" id="{0809FE2C-C3D8-D3FB-17E3-10870F0F0E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10407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17" name="AutoShape 1" descr="Eine Matrixformel, die Konstanten verwendet">
          <a:extLst>
            <a:ext uri="{FF2B5EF4-FFF2-40B4-BE49-F238E27FC236}">
              <a16:creationId xmlns:a16="http://schemas.microsoft.com/office/drawing/2014/main" id="{AF1460D1-D56A-46AA-E9AD-F6C8F31651A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18" name="AutoShape 1" descr="Eine Matrixformel, die Konstanten verwendet">
          <a:extLst>
            <a:ext uri="{FF2B5EF4-FFF2-40B4-BE49-F238E27FC236}">
              <a16:creationId xmlns:a16="http://schemas.microsoft.com/office/drawing/2014/main" id="{EE8DF018-55ED-F6EB-2FD2-D20892E5473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19" name="AutoShape 1" descr="Eine Matrixformel, die Konstanten verwendet">
          <a:extLst>
            <a:ext uri="{FF2B5EF4-FFF2-40B4-BE49-F238E27FC236}">
              <a16:creationId xmlns:a16="http://schemas.microsoft.com/office/drawing/2014/main" id="{1CF8E2CE-276D-BEAC-8212-6130A436D2F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20" name="AutoShape 1" descr="Eine Matrixformel, die Konstanten verwendet">
          <a:extLst>
            <a:ext uri="{FF2B5EF4-FFF2-40B4-BE49-F238E27FC236}">
              <a16:creationId xmlns:a16="http://schemas.microsoft.com/office/drawing/2014/main" id="{6EC36CF3-A437-54F2-E131-56FAF6B0AA4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21" name="AutoShape 1" descr="Eine Matrixformel, die Konstanten verwendet">
          <a:extLst>
            <a:ext uri="{FF2B5EF4-FFF2-40B4-BE49-F238E27FC236}">
              <a16:creationId xmlns:a16="http://schemas.microsoft.com/office/drawing/2014/main" id="{B86F840A-163F-610F-35EC-E8A4DB2ED00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314325</xdr:colOff>
      <xdr:row>332</xdr:row>
      <xdr:rowOff>133350</xdr:rowOff>
    </xdr:to>
    <xdr:sp macro="" textlink="">
      <xdr:nvSpPr>
        <xdr:cNvPr id="27022" name="AutoShape 1" descr="Eine Matrixformel, die Konstanten verwendet">
          <a:extLst>
            <a:ext uri="{FF2B5EF4-FFF2-40B4-BE49-F238E27FC236}">
              <a16:creationId xmlns:a16="http://schemas.microsoft.com/office/drawing/2014/main" id="{38813127-CD89-D09F-0C1A-D35F0898081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53911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3" name="AutoShape 1" descr="Eine Matrixformel, die Konstanten verwendet">
          <a:extLst>
            <a:ext uri="{FF2B5EF4-FFF2-40B4-BE49-F238E27FC236}">
              <a16:creationId xmlns:a16="http://schemas.microsoft.com/office/drawing/2014/main" id="{76D8C1F5-1A8D-4B57-2D4E-62BF4CB83B9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4" name="AutoShape 1" descr="Eine Matrixformel, die Konstanten verwendet">
          <a:extLst>
            <a:ext uri="{FF2B5EF4-FFF2-40B4-BE49-F238E27FC236}">
              <a16:creationId xmlns:a16="http://schemas.microsoft.com/office/drawing/2014/main" id="{DC5DBA0B-AAB3-A764-3035-E6A6D2D1828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5" name="AutoShape 1" descr="Eine Matrixformel, die Konstanten verwendet">
          <a:extLst>
            <a:ext uri="{FF2B5EF4-FFF2-40B4-BE49-F238E27FC236}">
              <a16:creationId xmlns:a16="http://schemas.microsoft.com/office/drawing/2014/main" id="{5E550BF4-7AC1-FB7B-04BF-5389D4657EF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6" name="AutoShape 1" descr="Eine Matrixformel, die Konstanten verwendet">
          <a:extLst>
            <a:ext uri="{FF2B5EF4-FFF2-40B4-BE49-F238E27FC236}">
              <a16:creationId xmlns:a16="http://schemas.microsoft.com/office/drawing/2014/main" id="{D90606C6-BB72-9752-CCC1-098E466717E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7" name="AutoShape 1" descr="Eine Matrixformel, die Konstanten verwendet">
          <a:extLst>
            <a:ext uri="{FF2B5EF4-FFF2-40B4-BE49-F238E27FC236}">
              <a16:creationId xmlns:a16="http://schemas.microsoft.com/office/drawing/2014/main" id="{B9062E37-E829-4CB1-F17E-837986B4C53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297</xdr:row>
      <xdr:rowOff>0</xdr:rowOff>
    </xdr:from>
    <xdr:to>
      <xdr:col>11</xdr:col>
      <xdr:colOff>314325</xdr:colOff>
      <xdr:row>298</xdr:row>
      <xdr:rowOff>133350</xdr:rowOff>
    </xdr:to>
    <xdr:sp macro="" textlink="">
      <xdr:nvSpPr>
        <xdr:cNvPr id="27028" name="AutoShape 1" descr="Eine Matrixformel, die Konstanten verwendet">
          <a:extLst>
            <a:ext uri="{FF2B5EF4-FFF2-40B4-BE49-F238E27FC236}">
              <a16:creationId xmlns:a16="http://schemas.microsoft.com/office/drawing/2014/main" id="{A10E2C1E-9011-3FF9-D74F-1A51132FF95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84060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29" name="AutoShape 1" descr="Eine Matrixformel, die Konstanten verwendet">
          <a:extLst>
            <a:ext uri="{FF2B5EF4-FFF2-40B4-BE49-F238E27FC236}">
              <a16:creationId xmlns:a16="http://schemas.microsoft.com/office/drawing/2014/main" id="{8499A9BD-6281-7D97-ECB7-DFC2AE75CEA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30" name="AutoShape 1" descr="Eine Matrixformel, die Konstanten verwendet">
          <a:extLst>
            <a:ext uri="{FF2B5EF4-FFF2-40B4-BE49-F238E27FC236}">
              <a16:creationId xmlns:a16="http://schemas.microsoft.com/office/drawing/2014/main" id="{FA3AF70B-9EC8-9A16-287A-9D69BE24DA1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31" name="AutoShape 1" descr="Eine Matrixformel, die Konstanten verwendet">
          <a:extLst>
            <a:ext uri="{FF2B5EF4-FFF2-40B4-BE49-F238E27FC236}">
              <a16:creationId xmlns:a16="http://schemas.microsoft.com/office/drawing/2014/main" id="{1FB8655D-7EBB-0369-6C9F-802F9A1F784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32" name="AutoShape 1" descr="Eine Matrixformel, die Konstanten verwendet">
          <a:extLst>
            <a:ext uri="{FF2B5EF4-FFF2-40B4-BE49-F238E27FC236}">
              <a16:creationId xmlns:a16="http://schemas.microsoft.com/office/drawing/2014/main" id="{3529C88E-4318-2E02-F72B-DD8C591652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33" name="AutoShape 1" descr="Eine Matrixformel, die Konstanten verwendet">
          <a:extLst>
            <a:ext uri="{FF2B5EF4-FFF2-40B4-BE49-F238E27FC236}">
              <a16:creationId xmlns:a16="http://schemas.microsoft.com/office/drawing/2014/main" id="{BF1EC5AD-38E3-2831-DADA-7FD21A5196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225</xdr:row>
      <xdr:rowOff>0</xdr:rowOff>
    </xdr:from>
    <xdr:to>
      <xdr:col>11</xdr:col>
      <xdr:colOff>314325</xdr:colOff>
      <xdr:row>226</xdr:row>
      <xdr:rowOff>133350</xdr:rowOff>
    </xdr:to>
    <xdr:sp macro="" textlink="">
      <xdr:nvSpPr>
        <xdr:cNvPr id="27034" name="AutoShape 1" descr="Eine Matrixformel, die Konstanten verwendet">
          <a:extLst>
            <a:ext uri="{FF2B5EF4-FFF2-40B4-BE49-F238E27FC236}">
              <a16:creationId xmlns:a16="http://schemas.microsoft.com/office/drawing/2014/main" id="{FB8C7981-7096-7FDF-A9E6-68BBA902A9D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67474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35" name="AutoShape 1" descr="Eine Matrixformel, die Konstanten verwendet">
          <a:extLst>
            <a:ext uri="{FF2B5EF4-FFF2-40B4-BE49-F238E27FC236}">
              <a16:creationId xmlns:a16="http://schemas.microsoft.com/office/drawing/2014/main" id="{6F0A0635-DCA1-C277-A921-D6A46D3F8A9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36" name="AutoShape 1" descr="Eine Matrixformel, die Konstanten verwendet">
          <a:extLst>
            <a:ext uri="{FF2B5EF4-FFF2-40B4-BE49-F238E27FC236}">
              <a16:creationId xmlns:a16="http://schemas.microsoft.com/office/drawing/2014/main" id="{0FCBDABA-92F2-038A-E1E7-6C0AC53811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37" name="AutoShape 1" descr="Eine Matrixformel, die Konstanten verwendet">
          <a:extLst>
            <a:ext uri="{FF2B5EF4-FFF2-40B4-BE49-F238E27FC236}">
              <a16:creationId xmlns:a16="http://schemas.microsoft.com/office/drawing/2014/main" id="{BAA44E75-F8D4-C60A-4341-6916BB23DFC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38" name="AutoShape 1" descr="Eine Matrixformel, die Konstanten verwendet">
          <a:extLst>
            <a:ext uri="{FF2B5EF4-FFF2-40B4-BE49-F238E27FC236}">
              <a16:creationId xmlns:a16="http://schemas.microsoft.com/office/drawing/2014/main" id="{F7103080-D9BF-7A72-F8ED-DDC9156577F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39" name="AutoShape 1" descr="Eine Matrixformel, die Konstanten verwendet">
          <a:extLst>
            <a:ext uri="{FF2B5EF4-FFF2-40B4-BE49-F238E27FC236}">
              <a16:creationId xmlns:a16="http://schemas.microsoft.com/office/drawing/2014/main" id="{0D71DAC6-B7AD-AEC3-4B5E-7B627BC0300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388</xdr:row>
      <xdr:rowOff>0</xdr:rowOff>
    </xdr:from>
    <xdr:to>
      <xdr:col>11</xdr:col>
      <xdr:colOff>314325</xdr:colOff>
      <xdr:row>389</xdr:row>
      <xdr:rowOff>133350</xdr:rowOff>
    </xdr:to>
    <xdr:sp macro="" textlink="">
      <xdr:nvSpPr>
        <xdr:cNvPr id="27040" name="AutoShape 1" descr="Eine Matrixformel, die Konstanten verwendet">
          <a:extLst>
            <a:ext uri="{FF2B5EF4-FFF2-40B4-BE49-F238E27FC236}">
              <a16:creationId xmlns:a16="http://schemas.microsoft.com/office/drawing/2014/main" id="{030992A7-2A72-0776-F0BC-9D5EA0CBEC8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314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1" name="AutoShape 1" descr="Eine Matrixformel, die Konstanten verwendet">
          <a:extLst>
            <a:ext uri="{FF2B5EF4-FFF2-40B4-BE49-F238E27FC236}">
              <a16:creationId xmlns:a16="http://schemas.microsoft.com/office/drawing/2014/main" id="{69928698-0482-0975-C3CF-5F397C046B5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2" name="AutoShape 1" descr="Eine Matrixformel, die Konstanten verwendet">
          <a:extLst>
            <a:ext uri="{FF2B5EF4-FFF2-40B4-BE49-F238E27FC236}">
              <a16:creationId xmlns:a16="http://schemas.microsoft.com/office/drawing/2014/main" id="{41782A3D-862B-F1EC-5388-EBD23B26B70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3" name="AutoShape 1" descr="Eine Matrixformel, die Konstanten verwendet">
          <a:extLst>
            <a:ext uri="{FF2B5EF4-FFF2-40B4-BE49-F238E27FC236}">
              <a16:creationId xmlns:a16="http://schemas.microsoft.com/office/drawing/2014/main" id="{1FD62510-7E2E-FC23-44BE-DC7A3B9E069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4" name="AutoShape 1" descr="Eine Matrixformel, die Konstanten verwendet">
          <a:extLst>
            <a:ext uri="{FF2B5EF4-FFF2-40B4-BE49-F238E27FC236}">
              <a16:creationId xmlns:a16="http://schemas.microsoft.com/office/drawing/2014/main" id="{3CCF092F-4E31-3AA4-A41E-A311B1203A8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5" name="AutoShape 1" descr="Eine Matrixformel, die Konstanten verwendet">
          <a:extLst>
            <a:ext uri="{FF2B5EF4-FFF2-40B4-BE49-F238E27FC236}">
              <a16:creationId xmlns:a16="http://schemas.microsoft.com/office/drawing/2014/main" id="{99639CB7-6AB8-456D-720A-C0EF8115EB7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205</xdr:row>
      <xdr:rowOff>0</xdr:rowOff>
    </xdr:from>
    <xdr:to>
      <xdr:col>11</xdr:col>
      <xdr:colOff>314325</xdr:colOff>
      <xdr:row>206</xdr:row>
      <xdr:rowOff>133350</xdr:rowOff>
    </xdr:to>
    <xdr:sp macro="" textlink="">
      <xdr:nvSpPr>
        <xdr:cNvPr id="27046" name="AutoShape 1" descr="Eine Matrixformel, die Konstanten verwendet">
          <a:extLst>
            <a:ext uri="{FF2B5EF4-FFF2-40B4-BE49-F238E27FC236}">
              <a16:creationId xmlns:a16="http://schemas.microsoft.com/office/drawing/2014/main" id="{18C7AB50-6E02-CD34-BD85-5F7DAD1875C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35089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47" name="AutoShape 1" descr="Eine Matrixformel, die Konstanten verwendet">
          <a:extLst>
            <a:ext uri="{FF2B5EF4-FFF2-40B4-BE49-F238E27FC236}">
              <a16:creationId xmlns:a16="http://schemas.microsoft.com/office/drawing/2014/main" id="{B72261F0-219B-052A-7626-5296BCE36E3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48" name="AutoShape 1" descr="Eine Matrixformel, die Konstanten verwendet">
          <a:extLst>
            <a:ext uri="{FF2B5EF4-FFF2-40B4-BE49-F238E27FC236}">
              <a16:creationId xmlns:a16="http://schemas.microsoft.com/office/drawing/2014/main" id="{5EB0A6FF-850A-BE5B-8D64-82E41A5C6C0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49" name="AutoShape 1" descr="Eine Matrixformel, die Konstanten verwendet">
          <a:extLst>
            <a:ext uri="{FF2B5EF4-FFF2-40B4-BE49-F238E27FC236}">
              <a16:creationId xmlns:a16="http://schemas.microsoft.com/office/drawing/2014/main" id="{0FAD694E-1ECC-CC4F-8F4C-47EEE118DF4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50" name="AutoShape 1" descr="Eine Matrixformel, die Konstanten verwendet">
          <a:extLst>
            <a:ext uri="{FF2B5EF4-FFF2-40B4-BE49-F238E27FC236}">
              <a16:creationId xmlns:a16="http://schemas.microsoft.com/office/drawing/2014/main" id="{BEE0E10C-B48B-036C-9AB4-7E7CF021D1D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51" name="AutoShape 1" descr="Eine Matrixformel, die Konstanten verwendet">
          <a:extLst>
            <a:ext uri="{FF2B5EF4-FFF2-40B4-BE49-F238E27FC236}">
              <a16:creationId xmlns:a16="http://schemas.microsoft.com/office/drawing/2014/main" id="{B783FE2B-DCA0-A798-005A-4A93EA03E6F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431</xdr:row>
      <xdr:rowOff>0</xdr:rowOff>
    </xdr:from>
    <xdr:to>
      <xdr:col>11</xdr:col>
      <xdr:colOff>314325</xdr:colOff>
      <xdr:row>432</xdr:row>
      <xdr:rowOff>133350</xdr:rowOff>
    </xdr:to>
    <xdr:sp macro="" textlink="">
      <xdr:nvSpPr>
        <xdr:cNvPr id="27052" name="AutoShape 1" descr="Eine Matrixformel, die Konstanten verwendet">
          <a:extLst>
            <a:ext uri="{FF2B5EF4-FFF2-40B4-BE49-F238E27FC236}">
              <a16:creationId xmlns:a16="http://schemas.microsoft.com/office/drawing/2014/main" id="{534098E8-BAA3-A170-568D-BE9F8B5467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0104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3" name="AutoShape 1" descr="Eine Matrixformel, die Konstanten verwendet">
          <a:extLst>
            <a:ext uri="{FF2B5EF4-FFF2-40B4-BE49-F238E27FC236}">
              <a16:creationId xmlns:a16="http://schemas.microsoft.com/office/drawing/2014/main" id="{AE9CCD6E-1004-0208-EFDE-419EF2C3F6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4" name="AutoShape 1" descr="Eine Matrixformel, die Konstanten verwendet">
          <a:extLst>
            <a:ext uri="{FF2B5EF4-FFF2-40B4-BE49-F238E27FC236}">
              <a16:creationId xmlns:a16="http://schemas.microsoft.com/office/drawing/2014/main" id="{03F4E7AF-41ED-975B-096E-A89436AE10B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5" name="AutoShape 1" descr="Eine Matrixformel, die Konstanten verwendet">
          <a:extLst>
            <a:ext uri="{FF2B5EF4-FFF2-40B4-BE49-F238E27FC236}">
              <a16:creationId xmlns:a16="http://schemas.microsoft.com/office/drawing/2014/main" id="{C0F80F98-A147-C6B0-204F-FB2EF77B491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6" name="AutoShape 1" descr="Eine Matrixformel, die Konstanten verwendet">
          <a:extLst>
            <a:ext uri="{FF2B5EF4-FFF2-40B4-BE49-F238E27FC236}">
              <a16:creationId xmlns:a16="http://schemas.microsoft.com/office/drawing/2014/main" id="{2D40F41A-FBFD-B7D6-C0AF-1352A7B01B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7" name="AutoShape 1" descr="Eine Matrixformel, die Konstanten verwendet">
          <a:extLst>
            <a:ext uri="{FF2B5EF4-FFF2-40B4-BE49-F238E27FC236}">
              <a16:creationId xmlns:a16="http://schemas.microsoft.com/office/drawing/2014/main" id="{6D0C7341-7975-7C1F-CDAF-469EC3177CF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314325</xdr:colOff>
      <xdr:row>16</xdr:row>
      <xdr:rowOff>133350</xdr:rowOff>
    </xdr:to>
    <xdr:sp macro="" textlink="">
      <xdr:nvSpPr>
        <xdr:cNvPr id="27058" name="AutoShape 1" descr="Eine Matrixformel, die Konstanten verwendet">
          <a:extLst>
            <a:ext uri="{FF2B5EF4-FFF2-40B4-BE49-F238E27FC236}">
              <a16:creationId xmlns:a16="http://schemas.microsoft.com/office/drawing/2014/main" id="{A6DF60CA-8C01-524B-93B8-45700D16A54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7432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59" name="AutoShape 1" descr="Eine Matrixformel, die Konstanten verwendet">
          <a:extLst>
            <a:ext uri="{FF2B5EF4-FFF2-40B4-BE49-F238E27FC236}">
              <a16:creationId xmlns:a16="http://schemas.microsoft.com/office/drawing/2014/main" id="{5D739D85-8B3E-617B-2660-C6504E5A6C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60" name="AutoShape 1" descr="Eine Matrixformel, die Konstanten verwendet">
          <a:extLst>
            <a:ext uri="{FF2B5EF4-FFF2-40B4-BE49-F238E27FC236}">
              <a16:creationId xmlns:a16="http://schemas.microsoft.com/office/drawing/2014/main" id="{CBD50C52-6554-BD0A-E62A-30050B5CC71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61" name="AutoShape 1" descr="Eine Matrixformel, die Konstanten verwendet">
          <a:extLst>
            <a:ext uri="{FF2B5EF4-FFF2-40B4-BE49-F238E27FC236}">
              <a16:creationId xmlns:a16="http://schemas.microsoft.com/office/drawing/2014/main" id="{FDFE407F-3565-7ABA-6CF1-7FCFA25992C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62" name="AutoShape 1" descr="Eine Matrixformel, die Konstanten verwendet">
          <a:extLst>
            <a:ext uri="{FF2B5EF4-FFF2-40B4-BE49-F238E27FC236}">
              <a16:creationId xmlns:a16="http://schemas.microsoft.com/office/drawing/2014/main" id="{FB04D8ED-9933-82AC-8BF6-65348F81F16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63" name="AutoShape 1" descr="Eine Matrixformel, die Konstanten verwendet">
          <a:extLst>
            <a:ext uri="{FF2B5EF4-FFF2-40B4-BE49-F238E27FC236}">
              <a16:creationId xmlns:a16="http://schemas.microsoft.com/office/drawing/2014/main" id="{49D294C3-7756-DEB8-A0D2-BE5D4F9EFF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314325</xdr:colOff>
      <xdr:row>191</xdr:row>
      <xdr:rowOff>133350</xdr:rowOff>
    </xdr:to>
    <xdr:sp macro="" textlink="">
      <xdr:nvSpPr>
        <xdr:cNvPr id="27064" name="AutoShape 1" descr="Eine Matrixformel, die Konstanten verwendet">
          <a:extLst>
            <a:ext uri="{FF2B5EF4-FFF2-40B4-BE49-F238E27FC236}">
              <a16:creationId xmlns:a16="http://schemas.microsoft.com/office/drawing/2014/main" id="{0CAE58CB-F4BB-A3FA-7D45-32FCEFE1F8E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31080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65" name="AutoShape 1" descr="Eine Matrixformel, die Konstanten verwendet">
          <a:extLst>
            <a:ext uri="{FF2B5EF4-FFF2-40B4-BE49-F238E27FC236}">
              <a16:creationId xmlns:a16="http://schemas.microsoft.com/office/drawing/2014/main" id="{C9AAD49A-42F3-F3ED-FDF5-BEF243187E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66" name="AutoShape 1" descr="Eine Matrixformel, die Konstanten verwendet">
          <a:extLst>
            <a:ext uri="{FF2B5EF4-FFF2-40B4-BE49-F238E27FC236}">
              <a16:creationId xmlns:a16="http://schemas.microsoft.com/office/drawing/2014/main" id="{93375C2F-7739-83A6-A11B-883EE1E0A2F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67" name="AutoShape 1" descr="Eine Matrixformel, die Konstanten verwendet">
          <a:extLst>
            <a:ext uri="{FF2B5EF4-FFF2-40B4-BE49-F238E27FC236}">
              <a16:creationId xmlns:a16="http://schemas.microsoft.com/office/drawing/2014/main" id="{6C3ECB63-24F8-9F72-EF25-2403D90280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68" name="AutoShape 1" descr="Eine Matrixformel, die Konstanten verwendet">
          <a:extLst>
            <a:ext uri="{FF2B5EF4-FFF2-40B4-BE49-F238E27FC236}">
              <a16:creationId xmlns:a16="http://schemas.microsoft.com/office/drawing/2014/main" id="{7DFD7391-FC9D-E4BB-DAAF-47B87CC6BD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69" name="AutoShape 1" descr="Eine Matrixformel, die Konstanten verwendet">
          <a:extLst>
            <a:ext uri="{FF2B5EF4-FFF2-40B4-BE49-F238E27FC236}">
              <a16:creationId xmlns:a16="http://schemas.microsoft.com/office/drawing/2014/main" id="{F97DF3F7-2BE8-437C-F4B1-99C50B5CEC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314325</xdr:colOff>
      <xdr:row>24</xdr:row>
      <xdr:rowOff>133350</xdr:rowOff>
    </xdr:to>
    <xdr:sp macro="" textlink="">
      <xdr:nvSpPr>
        <xdr:cNvPr id="27070" name="AutoShape 1" descr="Eine Matrixformel, die Konstanten verwendet">
          <a:extLst>
            <a:ext uri="{FF2B5EF4-FFF2-40B4-BE49-F238E27FC236}">
              <a16:creationId xmlns:a16="http://schemas.microsoft.com/office/drawing/2014/main" id="{5C440D68-B203-E3FB-EA28-E1A833AF47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40386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1" name="AutoShape 1" descr="Eine Matrixformel, die Konstanten verwendet">
          <a:extLst>
            <a:ext uri="{FF2B5EF4-FFF2-40B4-BE49-F238E27FC236}">
              <a16:creationId xmlns:a16="http://schemas.microsoft.com/office/drawing/2014/main" id="{FE03A425-B4BD-9562-AC42-780AAA4FB12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2" name="AutoShape 1" descr="Eine Matrixformel, die Konstanten verwendet">
          <a:extLst>
            <a:ext uri="{FF2B5EF4-FFF2-40B4-BE49-F238E27FC236}">
              <a16:creationId xmlns:a16="http://schemas.microsoft.com/office/drawing/2014/main" id="{33464DE0-EA47-47AA-DFE6-21FB444C7472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3" name="AutoShape 1" descr="Eine Matrixformel, die Konstanten verwendet">
          <a:extLst>
            <a:ext uri="{FF2B5EF4-FFF2-40B4-BE49-F238E27FC236}">
              <a16:creationId xmlns:a16="http://schemas.microsoft.com/office/drawing/2014/main" id="{11A679FF-4D73-51A4-0E25-3EC9C1CD5B7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4" name="AutoShape 1" descr="Eine Matrixformel, die Konstanten verwendet">
          <a:extLst>
            <a:ext uri="{FF2B5EF4-FFF2-40B4-BE49-F238E27FC236}">
              <a16:creationId xmlns:a16="http://schemas.microsoft.com/office/drawing/2014/main" id="{17ECBB75-0E6B-DFA6-0D36-5451079591E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5" name="AutoShape 1" descr="Eine Matrixformel, die Konstanten verwendet">
          <a:extLst>
            <a:ext uri="{FF2B5EF4-FFF2-40B4-BE49-F238E27FC236}">
              <a16:creationId xmlns:a16="http://schemas.microsoft.com/office/drawing/2014/main" id="{912F0535-C60B-5128-98BC-C997FE88B22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314325</xdr:colOff>
      <xdr:row>380</xdr:row>
      <xdr:rowOff>133350</xdr:rowOff>
    </xdr:to>
    <xdr:sp macro="" textlink="">
      <xdr:nvSpPr>
        <xdr:cNvPr id="27076" name="AutoShape 1" descr="Eine Matrixformel, die Konstanten verwendet">
          <a:extLst>
            <a:ext uri="{FF2B5EF4-FFF2-40B4-BE49-F238E27FC236}">
              <a16:creationId xmlns:a16="http://schemas.microsoft.com/office/drawing/2014/main" id="{FA91261E-6BC7-C748-2905-068FF55648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616839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77" name="AutoShape 1" descr="Eine Matrixformel, die Konstanten verwendet">
          <a:extLst>
            <a:ext uri="{FF2B5EF4-FFF2-40B4-BE49-F238E27FC236}">
              <a16:creationId xmlns:a16="http://schemas.microsoft.com/office/drawing/2014/main" id="{6B600EFA-BAD8-90C5-76B6-159BB857B0D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78" name="AutoShape 1" descr="Eine Matrixformel, die Konstanten verwendet">
          <a:extLst>
            <a:ext uri="{FF2B5EF4-FFF2-40B4-BE49-F238E27FC236}">
              <a16:creationId xmlns:a16="http://schemas.microsoft.com/office/drawing/2014/main" id="{2C98F826-8978-DA7C-736B-1ED1F6FAF07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79" name="AutoShape 1" descr="Eine Matrixformel, die Konstanten verwendet">
          <a:extLst>
            <a:ext uri="{FF2B5EF4-FFF2-40B4-BE49-F238E27FC236}">
              <a16:creationId xmlns:a16="http://schemas.microsoft.com/office/drawing/2014/main" id="{46F8D2D8-2410-7D65-658F-2640EE72610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80" name="AutoShape 1" descr="Eine Matrixformel, die Konstanten verwendet">
          <a:extLst>
            <a:ext uri="{FF2B5EF4-FFF2-40B4-BE49-F238E27FC236}">
              <a16:creationId xmlns:a16="http://schemas.microsoft.com/office/drawing/2014/main" id="{8E7E64FC-C380-91A7-2B1B-526DB32439A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81" name="AutoShape 1" descr="Eine Matrixformel, die Konstanten verwendet">
          <a:extLst>
            <a:ext uri="{FF2B5EF4-FFF2-40B4-BE49-F238E27FC236}">
              <a16:creationId xmlns:a16="http://schemas.microsoft.com/office/drawing/2014/main" id="{63BA14AE-8A4D-2C0D-5660-E48CE2EF70C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314325</xdr:colOff>
      <xdr:row>11</xdr:row>
      <xdr:rowOff>133350</xdr:rowOff>
    </xdr:to>
    <xdr:sp macro="" textlink="">
      <xdr:nvSpPr>
        <xdr:cNvPr id="27082" name="AutoShape 1" descr="Eine Matrixformel, die Konstanten verwendet">
          <a:extLst>
            <a:ext uri="{FF2B5EF4-FFF2-40B4-BE49-F238E27FC236}">
              <a16:creationId xmlns:a16="http://schemas.microsoft.com/office/drawing/2014/main" id="{B1CBC985-A134-49CA-BC31-0F8D1EEE531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19335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3" name="AutoShape 1" descr="Eine Matrixformel, die Konstanten verwendet">
          <a:extLst>
            <a:ext uri="{FF2B5EF4-FFF2-40B4-BE49-F238E27FC236}">
              <a16:creationId xmlns:a16="http://schemas.microsoft.com/office/drawing/2014/main" id="{D56939A5-1455-FB97-3670-88A133F2B90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4" name="AutoShape 1" descr="Eine Matrixformel, die Konstanten verwendet">
          <a:extLst>
            <a:ext uri="{FF2B5EF4-FFF2-40B4-BE49-F238E27FC236}">
              <a16:creationId xmlns:a16="http://schemas.microsoft.com/office/drawing/2014/main" id="{8260C7ED-BEEC-A487-C819-BCC1E53B63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5" name="AutoShape 1" descr="Eine Matrixformel, die Konstanten verwendet">
          <a:extLst>
            <a:ext uri="{FF2B5EF4-FFF2-40B4-BE49-F238E27FC236}">
              <a16:creationId xmlns:a16="http://schemas.microsoft.com/office/drawing/2014/main" id="{4A770153-33B6-71EE-1BB7-A7EED46F271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6" name="AutoShape 1" descr="Eine Matrixformel, die Konstanten verwendet">
          <a:extLst>
            <a:ext uri="{FF2B5EF4-FFF2-40B4-BE49-F238E27FC236}">
              <a16:creationId xmlns:a16="http://schemas.microsoft.com/office/drawing/2014/main" id="{787B101C-82A7-C9CF-E9DD-6F4C7F86C2F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7" name="AutoShape 1" descr="Eine Matrixformel, die Konstanten verwendet">
          <a:extLst>
            <a:ext uri="{FF2B5EF4-FFF2-40B4-BE49-F238E27FC236}">
              <a16:creationId xmlns:a16="http://schemas.microsoft.com/office/drawing/2014/main" id="{499ADC1B-A71C-DC64-B003-DD31DB88D1A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314325</xdr:colOff>
      <xdr:row>12</xdr:row>
      <xdr:rowOff>133350</xdr:rowOff>
    </xdr:to>
    <xdr:sp macro="" textlink="">
      <xdr:nvSpPr>
        <xdr:cNvPr id="27088" name="AutoShape 1" descr="Eine Matrixformel, die Konstanten verwendet">
          <a:extLst>
            <a:ext uri="{FF2B5EF4-FFF2-40B4-BE49-F238E27FC236}">
              <a16:creationId xmlns:a16="http://schemas.microsoft.com/office/drawing/2014/main" id="{35B27B76-5028-EBC3-E87F-3F7D64195C8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0955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89" name="AutoShape 1" descr="Eine Matrixformel, die Konstanten verwendet">
          <a:extLst>
            <a:ext uri="{FF2B5EF4-FFF2-40B4-BE49-F238E27FC236}">
              <a16:creationId xmlns:a16="http://schemas.microsoft.com/office/drawing/2014/main" id="{C49C4B89-D00D-61EF-89D0-AE91E41D4A8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90" name="AutoShape 1" descr="Eine Matrixformel, die Konstanten verwendet">
          <a:extLst>
            <a:ext uri="{FF2B5EF4-FFF2-40B4-BE49-F238E27FC236}">
              <a16:creationId xmlns:a16="http://schemas.microsoft.com/office/drawing/2014/main" id="{789D3289-789D-8AB6-390D-1D8E19B9D4A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91" name="AutoShape 1" descr="Eine Matrixformel, die Konstanten verwendet">
          <a:extLst>
            <a:ext uri="{FF2B5EF4-FFF2-40B4-BE49-F238E27FC236}">
              <a16:creationId xmlns:a16="http://schemas.microsoft.com/office/drawing/2014/main" id="{34F3165D-368E-5CF6-012E-A58C63607DD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92" name="AutoShape 1" descr="Eine Matrixformel, die Konstanten verwendet">
          <a:extLst>
            <a:ext uri="{FF2B5EF4-FFF2-40B4-BE49-F238E27FC236}">
              <a16:creationId xmlns:a16="http://schemas.microsoft.com/office/drawing/2014/main" id="{035D0EAB-C9CF-C718-C5DF-0E050EA5BAB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93" name="AutoShape 1" descr="Eine Matrixformel, die Konstanten verwendet">
          <a:extLst>
            <a:ext uri="{FF2B5EF4-FFF2-40B4-BE49-F238E27FC236}">
              <a16:creationId xmlns:a16="http://schemas.microsoft.com/office/drawing/2014/main" id="{D539F1D5-08DA-6623-EBB4-47142707F1B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314325</xdr:colOff>
      <xdr:row>13</xdr:row>
      <xdr:rowOff>133350</xdr:rowOff>
    </xdr:to>
    <xdr:sp macro="" textlink="">
      <xdr:nvSpPr>
        <xdr:cNvPr id="27094" name="AutoShape 1" descr="Eine Matrixformel, die Konstanten verwendet">
          <a:extLst>
            <a:ext uri="{FF2B5EF4-FFF2-40B4-BE49-F238E27FC236}">
              <a16:creationId xmlns:a16="http://schemas.microsoft.com/office/drawing/2014/main" id="{FC81913C-AAA0-979A-947C-DA30122EBF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2574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095" name="AutoShape 1" descr="Eine Matrixformel, die Konstanten verwendet">
          <a:extLst>
            <a:ext uri="{FF2B5EF4-FFF2-40B4-BE49-F238E27FC236}">
              <a16:creationId xmlns:a16="http://schemas.microsoft.com/office/drawing/2014/main" id="{0E0F6715-D4EB-B49F-F73E-142350CF1EC3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096" name="AutoShape 1" descr="Eine Matrixformel, die Konstanten verwendet">
          <a:extLst>
            <a:ext uri="{FF2B5EF4-FFF2-40B4-BE49-F238E27FC236}">
              <a16:creationId xmlns:a16="http://schemas.microsoft.com/office/drawing/2014/main" id="{3FD8B447-9738-5ED2-C0FC-5F73D91871A9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097" name="AutoShape 1" descr="Eine Matrixformel, die Konstanten verwendet">
          <a:extLst>
            <a:ext uri="{FF2B5EF4-FFF2-40B4-BE49-F238E27FC236}">
              <a16:creationId xmlns:a16="http://schemas.microsoft.com/office/drawing/2014/main" id="{277B2869-183E-3E07-6357-BB52029E4D3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098" name="AutoShape 1" descr="Eine Matrixformel, die Konstanten verwendet">
          <a:extLst>
            <a:ext uri="{FF2B5EF4-FFF2-40B4-BE49-F238E27FC236}">
              <a16:creationId xmlns:a16="http://schemas.microsoft.com/office/drawing/2014/main" id="{DD748C46-EB0B-50FD-AF09-64BE226EF3A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099" name="AutoShape 1" descr="Eine Matrixformel, die Konstanten verwendet">
          <a:extLst>
            <a:ext uri="{FF2B5EF4-FFF2-40B4-BE49-F238E27FC236}">
              <a16:creationId xmlns:a16="http://schemas.microsoft.com/office/drawing/2014/main" id="{F68CA52C-092D-DF69-24D2-0B6924805A3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314325</xdr:colOff>
      <xdr:row>14</xdr:row>
      <xdr:rowOff>133350</xdr:rowOff>
    </xdr:to>
    <xdr:sp macro="" textlink="">
      <xdr:nvSpPr>
        <xdr:cNvPr id="27100" name="AutoShape 1" descr="Eine Matrixformel, die Konstanten verwendet">
          <a:extLst>
            <a:ext uri="{FF2B5EF4-FFF2-40B4-BE49-F238E27FC236}">
              <a16:creationId xmlns:a16="http://schemas.microsoft.com/office/drawing/2014/main" id="{9A70AC85-C711-EC28-AC9C-D065C67D85E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24193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1" name="AutoShape 1" descr="Eine Matrixformel, die Konstanten verwendet">
          <a:extLst>
            <a:ext uri="{FF2B5EF4-FFF2-40B4-BE49-F238E27FC236}">
              <a16:creationId xmlns:a16="http://schemas.microsoft.com/office/drawing/2014/main" id="{2BA259C7-8562-A2C2-A0F9-E7C1DD51B7CF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2" name="AutoShape 1" descr="Eine Matrixformel, die Konstanten verwendet">
          <a:extLst>
            <a:ext uri="{FF2B5EF4-FFF2-40B4-BE49-F238E27FC236}">
              <a16:creationId xmlns:a16="http://schemas.microsoft.com/office/drawing/2014/main" id="{FCAAA163-81CB-63B5-8F68-F6E4C5B5069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3" name="AutoShape 1" descr="Eine Matrixformel, die Konstanten verwendet">
          <a:extLst>
            <a:ext uri="{FF2B5EF4-FFF2-40B4-BE49-F238E27FC236}">
              <a16:creationId xmlns:a16="http://schemas.microsoft.com/office/drawing/2014/main" id="{5FD2B439-1D29-FBB3-0E4D-F2329AF7EA6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4" name="AutoShape 1" descr="Eine Matrixformel, die Konstanten verwendet">
          <a:extLst>
            <a:ext uri="{FF2B5EF4-FFF2-40B4-BE49-F238E27FC236}">
              <a16:creationId xmlns:a16="http://schemas.microsoft.com/office/drawing/2014/main" id="{9C671B9D-6730-7087-B1DF-9F0DB9DA5C6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5" name="AutoShape 1" descr="Eine Matrixformel, die Konstanten verwendet">
          <a:extLst>
            <a:ext uri="{FF2B5EF4-FFF2-40B4-BE49-F238E27FC236}">
              <a16:creationId xmlns:a16="http://schemas.microsoft.com/office/drawing/2014/main" id="{F920E07D-861A-4829-4B28-CED062CF663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314325</xdr:colOff>
      <xdr:row>440</xdr:row>
      <xdr:rowOff>133350</xdr:rowOff>
    </xdr:to>
    <xdr:sp macro="" textlink="">
      <xdr:nvSpPr>
        <xdr:cNvPr id="27106" name="AutoShape 1" descr="Eine Matrixformel, die Konstanten verwendet">
          <a:extLst>
            <a:ext uri="{FF2B5EF4-FFF2-40B4-BE49-F238E27FC236}">
              <a16:creationId xmlns:a16="http://schemas.microsoft.com/office/drawing/2014/main" id="{2217608C-FB56-A673-ABCD-85868C1384A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3994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07" name="AutoShape 1" descr="Eine Matrixformel, die Konstanten verwendet">
          <a:extLst>
            <a:ext uri="{FF2B5EF4-FFF2-40B4-BE49-F238E27FC236}">
              <a16:creationId xmlns:a16="http://schemas.microsoft.com/office/drawing/2014/main" id="{D93076D4-CD74-461D-7594-58CFA7F3D296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08" name="AutoShape 1" descr="Eine Matrixformel, die Konstanten verwendet">
          <a:extLst>
            <a:ext uri="{FF2B5EF4-FFF2-40B4-BE49-F238E27FC236}">
              <a16:creationId xmlns:a16="http://schemas.microsoft.com/office/drawing/2014/main" id="{963AB2F8-F4EA-ABE6-3431-C9F72DAEB5D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09" name="AutoShape 1" descr="Eine Matrixformel, die Konstanten verwendet">
          <a:extLst>
            <a:ext uri="{FF2B5EF4-FFF2-40B4-BE49-F238E27FC236}">
              <a16:creationId xmlns:a16="http://schemas.microsoft.com/office/drawing/2014/main" id="{BF6DA4E7-EB9C-C153-9803-05893E0E8AE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10" name="AutoShape 1" descr="Eine Matrixformel, die Konstanten verwendet">
          <a:extLst>
            <a:ext uri="{FF2B5EF4-FFF2-40B4-BE49-F238E27FC236}">
              <a16:creationId xmlns:a16="http://schemas.microsoft.com/office/drawing/2014/main" id="{9A64E553-F882-5EAD-827C-290E4BE95528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11" name="AutoShape 1" descr="Eine Matrixformel, die Konstanten verwendet">
          <a:extLst>
            <a:ext uri="{FF2B5EF4-FFF2-40B4-BE49-F238E27FC236}">
              <a16:creationId xmlns:a16="http://schemas.microsoft.com/office/drawing/2014/main" id="{0B3FDA8C-61C9-987C-6DA4-B3CA37487A8D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440</xdr:row>
      <xdr:rowOff>0</xdr:rowOff>
    </xdr:from>
    <xdr:to>
      <xdr:col>11</xdr:col>
      <xdr:colOff>314325</xdr:colOff>
      <xdr:row>441</xdr:row>
      <xdr:rowOff>133350</xdr:rowOff>
    </xdr:to>
    <xdr:sp macro="" textlink="">
      <xdr:nvSpPr>
        <xdr:cNvPr id="27112" name="AutoShape 1" descr="Eine Matrixformel, die Konstanten verwendet">
          <a:extLst>
            <a:ext uri="{FF2B5EF4-FFF2-40B4-BE49-F238E27FC236}">
              <a16:creationId xmlns:a16="http://schemas.microsoft.com/office/drawing/2014/main" id="{2FCBB4DD-9D14-080A-736B-35B9512EA075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5613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3" name="AutoShape 1" descr="Eine Matrixformel, die Konstanten verwendet">
          <a:extLst>
            <a:ext uri="{FF2B5EF4-FFF2-40B4-BE49-F238E27FC236}">
              <a16:creationId xmlns:a16="http://schemas.microsoft.com/office/drawing/2014/main" id="{7055607A-4D92-D769-6118-1444CBBCD8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4" name="AutoShape 1" descr="Eine Matrixformel, die Konstanten verwendet">
          <a:extLst>
            <a:ext uri="{FF2B5EF4-FFF2-40B4-BE49-F238E27FC236}">
              <a16:creationId xmlns:a16="http://schemas.microsoft.com/office/drawing/2014/main" id="{0EEC7A56-3FEC-7062-AF51-8DEE017862B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5" name="AutoShape 1" descr="Eine Matrixformel, die Konstanten verwendet">
          <a:extLst>
            <a:ext uri="{FF2B5EF4-FFF2-40B4-BE49-F238E27FC236}">
              <a16:creationId xmlns:a16="http://schemas.microsoft.com/office/drawing/2014/main" id="{61C297A1-5DB4-FA8E-4A34-89EC750674D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6" name="AutoShape 1" descr="Eine Matrixformel, die Konstanten verwendet">
          <a:extLst>
            <a:ext uri="{FF2B5EF4-FFF2-40B4-BE49-F238E27FC236}">
              <a16:creationId xmlns:a16="http://schemas.microsoft.com/office/drawing/2014/main" id="{AE37E687-EA7C-4342-02BC-0A75DC96541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7" name="AutoShape 1" descr="Eine Matrixformel, die Konstanten verwendet">
          <a:extLst>
            <a:ext uri="{FF2B5EF4-FFF2-40B4-BE49-F238E27FC236}">
              <a16:creationId xmlns:a16="http://schemas.microsoft.com/office/drawing/2014/main" id="{F0838B92-C7A2-EBD3-F49E-BFB79A4DD36B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441</xdr:row>
      <xdr:rowOff>0</xdr:rowOff>
    </xdr:from>
    <xdr:to>
      <xdr:col>11</xdr:col>
      <xdr:colOff>314325</xdr:colOff>
      <xdr:row>442</xdr:row>
      <xdr:rowOff>133350</xdr:rowOff>
    </xdr:to>
    <xdr:sp macro="" textlink="">
      <xdr:nvSpPr>
        <xdr:cNvPr id="27118" name="AutoShape 1" descr="Eine Matrixformel, die Konstanten verwendet">
          <a:extLst>
            <a:ext uri="{FF2B5EF4-FFF2-40B4-BE49-F238E27FC236}">
              <a16:creationId xmlns:a16="http://schemas.microsoft.com/office/drawing/2014/main" id="{E9189721-6501-CA5A-AB5D-E70319E2B441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7232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19" name="AutoShape 1" descr="Eine Matrixformel, die Konstanten verwendet">
          <a:extLst>
            <a:ext uri="{FF2B5EF4-FFF2-40B4-BE49-F238E27FC236}">
              <a16:creationId xmlns:a16="http://schemas.microsoft.com/office/drawing/2014/main" id="{AAA6AB2E-E36D-FE16-24D3-9B66956FB7BE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20" name="AutoShape 1" descr="Eine Matrixformel, die Konstanten verwendet">
          <a:extLst>
            <a:ext uri="{FF2B5EF4-FFF2-40B4-BE49-F238E27FC236}">
              <a16:creationId xmlns:a16="http://schemas.microsoft.com/office/drawing/2014/main" id="{75D5B2A7-3723-EC8E-C55E-33631F6AA37A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21" name="AutoShape 1" descr="Eine Matrixformel, die Konstanten verwendet">
          <a:extLst>
            <a:ext uri="{FF2B5EF4-FFF2-40B4-BE49-F238E27FC236}">
              <a16:creationId xmlns:a16="http://schemas.microsoft.com/office/drawing/2014/main" id="{0F2C6D42-0311-4393-A6FD-31619878D15C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22" name="AutoShape 1" descr="Eine Matrixformel, die Konstanten verwendet">
          <a:extLst>
            <a:ext uri="{FF2B5EF4-FFF2-40B4-BE49-F238E27FC236}">
              <a16:creationId xmlns:a16="http://schemas.microsoft.com/office/drawing/2014/main" id="{EC6EEA63-CCE7-691A-88EB-D6E100146297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23" name="AutoShape 1" descr="Eine Matrixformel, die Konstanten verwendet">
          <a:extLst>
            <a:ext uri="{FF2B5EF4-FFF2-40B4-BE49-F238E27FC236}">
              <a16:creationId xmlns:a16="http://schemas.microsoft.com/office/drawing/2014/main" id="{896538DD-963C-F435-62D8-1A3C3208D734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442</xdr:row>
      <xdr:rowOff>0</xdr:rowOff>
    </xdr:from>
    <xdr:to>
      <xdr:col>11</xdr:col>
      <xdr:colOff>314325</xdr:colOff>
      <xdr:row>443</xdr:row>
      <xdr:rowOff>133350</xdr:rowOff>
    </xdr:to>
    <xdr:sp macro="" textlink="">
      <xdr:nvSpPr>
        <xdr:cNvPr id="27124" name="AutoShape 1" descr="Eine Matrixformel, die Konstanten verwendet">
          <a:extLst>
            <a:ext uri="{FF2B5EF4-FFF2-40B4-BE49-F238E27FC236}">
              <a16:creationId xmlns:a16="http://schemas.microsoft.com/office/drawing/2014/main" id="{438B2793-101A-64AD-5CCF-650ACE2DA03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718851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11</xdr:col>
          <xdr:colOff>95250</xdr:colOff>
          <xdr:row>1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300E085E-D5C3-CA4F-01E6-886BE159CB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Prtokoll laden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0</xdr:row>
          <xdr:rowOff>0</xdr:rowOff>
        </xdr:from>
        <xdr:to>
          <xdr:col>28</xdr:col>
          <xdr:colOff>28575</xdr:colOff>
          <xdr:row>0</xdr:row>
          <xdr:rowOff>361950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FC50E1B1-F999-BE3D-BAD6-84F0D1C93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0</xdr:row>
          <xdr:rowOff>0</xdr:rowOff>
        </xdr:from>
        <xdr:to>
          <xdr:col>30</xdr:col>
          <xdr:colOff>114300</xdr:colOff>
          <xdr:row>0</xdr:row>
          <xdr:rowOff>361950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98F2F242-2307-5438-9767-CD5C3D544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Lorenzen/stick16gb/Lorenzen/Celtic%20Berlin/DTKV%20Verband/I_%20Bundesliga/Statistik_IBU/Vorlage/Ligaspielbetrieb%20V3.1/Ligaspielbetrieb%20V3.1/Liga_V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0" refreshError="1"/>
      <sheetData sheetId="1" refreshError="1"/>
      <sheetData sheetId="2" refreshError="1"/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4" refreshError="1"/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hristian.lorenzen@reemtsma.de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mailto:an.pally@arcor.de" TargetMode="External"/><Relationship Id="rId1" Type="http://schemas.openxmlformats.org/officeDocument/2006/relationships/hyperlink" Target="mailto:pedzuhause@compuserve.de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7"/>
  <sheetViews>
    <sheetView workbookViewId="0"/>
  </sheetViews>
  <sheetFormatPr baseColWidth="10" defaultRowHeight="12.75"/>
  <cols>
    <col min="1" max="3" width="22.42578125" customWidth="1"/>
  </cols>
  <sheetData>
    <row r="1" spans="1:3">
      <c r="A1" s="82"/>
      <c r="B1" s="82">
        <v>0</v>
      </c>
      <c r="C1" s="82"/>
    </row>
    <row r="2" spans="1:3">
      <c r="A2" s="82"/>
      <c r="B2" s="82"/>
      <c r="C2" s="82"/>
    </row>
    <row r="3" spans="1:3">
      <c r="A3" s="82"/>
      <c r="B3" s="82"/>
      <c r="C3" s="82"/>
    </row>
    <row r="4" spans="1:3">
      <c r="A4" s="82"/>
      <c r="B4" s="82"/>
      <c r="C4" s="82"/>
    </row>
    <row r="5" spans="1:3">
      <c r="A5" s="82"/>
      <c r="B5" s="82"/>
      <c r="C5" s="82"/>
    </row>
    <row r="6" spans="1:3">
      <c r="A6" s="82"/>
      <c r="B6" s="233"/>
      <c r="C6" s="233"/>
    </row>
    <row r="7" spans="1:3">
      <c r="A7" s="82"/>
      <c r="B7" s="233"/>
      <c r="C7" s="233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/>
  <dimension ref="A1:BC40"/>
  <sheetViews>
    <sheetView showGridLines="0" zoomScale="75" workbookViewId="0"/>
  </sheetViews>
  <sheetFormatPr baseColWidth="10" defaultColWidth="0" defaultRowHeight="12.75" zeroHeight="1"/>
  <cols>
    <col min="1" max="2" width="2.42578125" style="6" customWidth="1"/>
    <col min="3" max="8" width="2.42578125" style="7" customWidth="1"/>
    <col min="9" max="21" width="2.140625" style="7" customWidth="1"/>
    <col min="22" max="36" width="2.140625" style="6" customWidth="1"/>
    <col min="37" max="37" width="1.42578125" style="6" customWidth="1"/>
    <col min="38" max="38" width="4.140625" style="6" hidden="1" customWidth="1"/>
    <col min="39" max="39" width="5.5703125" style="7" hidden="1" customWidth="1"/>
    <col min="40" max="40" width="2.140625" style="7" customWidth="1"/>
    <col min="41" max="42" width="2.140625" style="6" customWidth="1"/>
    <col min="43" max="43" width="2.42578125" style="6" customWidth="1"/>
    <col min="44" max="44" width="1.28515625" style="6" customWidth="1"/>
    <col min="45" max="45" width="3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578125" style="6" customWidth="1"/>
    <col min="51" max="55" width="2.42578125" style="6" hidden="1" customWidth="1"/>
    <col min="56" max="16384" width="2.28515625" style="6" hidden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7">
        <v>55</v>
      </c>
      <c r="W1" s="428"/>
      <c r="X1" s="429"/>
      <c r="Y1" s="84"/>
      <c r="Z1" s="84"/>
      <c r="AA1" s="84"/>
      <c r="AB1" s="84"/>
      <c r="AC1" s="84"/>
      <c r="AD1" s="84"/>
      <c r="AN1" s="442" t="s">
        <v>4</v>
      </c>
      <c r="AO1" s="442"/>
      <c r="AP1" s="442"/>
      <c r="AQ1" s="443">
        <v>32698</v>
      </c>
      <c r="AR1" s="443"/>
      <c r="AS1" s="443"/>
      <c r="AT1" s="443"/>
      <c r="AU1" s="443"/>
      <c r="AV1" s="443"/>
      <c r="AW1" s="8"/>
    </row>
    <row r="2" spans="1:49" ht="21.95" customHeight="1">
      <c r="C2" s="5" t="s">
        <v>11</v>
      </c>
      <c r="D2" s="9"/>
      <c r="E2" s="9"/>
      <c r="F2" s="9"/>
      <c r="G2" s="9"/>
      <c r="H2" s="9"/>
      <c r="I2" s="9"/>
      <c r="J2" s="457" t="s">
        <v>150</v>
      </c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1:49" ht="21.95" customHeight="1">
      <c r="C3" s="456" t="s">
        <v>118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12" t="s">
        <v>0</v>
      </c>
      <c r="Q3" s="426" t="s">
        <v>351</v>
      </c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13"/>
      <c r="AI3" s="444">
        <f ca="1">AN34</f>
        <v>32</v>
      </c>
      <c r="AJ3" s="444"/>
      <c r="AK3" s="14" t="s">
        <v>1</v>
      </c>
      <c r="AL3" s="14"/>
      <c r="AM3" s="14"/>
      <c r="AN3" s="444">
        <f ca="1">AQ34</f>
        <v>0</v>
      </c>
      <c r="AO3" s="444"/>
      <c r="AP3" s="13"/>
      <c r="AQ3" s="13"/>
      <c r="AR3" s="444">
        <f>AS35</f>
        <v>80</v>
      </c>
      <c r="AS3" s="444"/>
      <c r="AT3" s="14" t="s">
        <v>1</v>
      </c>
      <c r="AU3" s="444">
        <f>AV35</f>
        <v>0</v>
      </c>
      <c r="AV3" s="444"/>
      <c r="AW3" s="6"/>
    </row>
    <row r="4" spans="1:49" ht="21.9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1:49" s="16" customFormat="1" ht="18">
      <c r="F5" s="441" t="s">
        <v>5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Y5" s="455" t="s">
        <v>6</v>
      </c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" ht="21.95" customHeight="1">
      <c r="E6" s="19">
        <v>1</v>
      </c>
      <c r="F6" s="454" t="s">
        <v>338</v>
      </c>
      <c r="G6" s="454"/>
      <c r="H6" s="454"/>
      <c r="I6" s="454"/>
      <c r="J6" s="454"/>
      <c r="K6" s="454"/>
      <c r="L6" s="454"/>
      <c r="M6" s="454"/>
      <c r="N6" s="454"/>
      <c r="O6" s="454"/>
      <c r="P6" s="454"/>
      <c r="X6" s="20">
        <v>5</v>
      </c>
      <c r="Y6" s="454" t="s">
        <v>342</v>
      </c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1:49" ht="21.95" customHeight="1">
      <c r="E7" s="19">
        <v>2</v>
      </c>
      <c r="F7" s="454" t="s">
        <v>339</v>
      </c>
      <c r="G7" s="454"/>
      <c r="H7" s="454"/>
      <c r="I7" s="454"/>
      <c r="J7" s="454"/>
      <c r="K7" s="454"/>
      <c r="L7" s="454"/>
      <c r="M7" s="454"/>
      <c r="N7" s="454"/>
      <c r="O7" s="454"/>
      <c r="P7" s="454"/>
      <c r="X7" s="20">
        <v>6</v>
      </c>
      <c r="Y7" s="454" t="s">
        <v>316</v>
      </c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1:49" ht="21.95" customHeight="1">
      <c r="E8" s="19">
        <v>3</v>
      </c>
      <c r="F8" s="454" t="s">
        <v>340</v>
      </c>
      <c r="G8" s="454"/>
      <c r="H8" s="454"/>
      <c r="I8" s="454"/>
      <c r="J8" s="454"/>
      <c r="K8" s="454"/>
      <c r="L8" s="454"/>
      <c r="M8" s="454"/>
      <c r="N8" s="454"/>
      <c r="O8" s="454"/>
      <c r="P8" s="454"/>
      <c r="X8" s="20">
        <v>7</v>
      </c>
      <c r="Y8" s="454" t="s">
        <v>343</v>
      </c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1:49" ht="21.95" customHeight="1">
      <c r="E9" s="19">
        <v>4</v>
      </c>
      <c r="F9" s="454" t="s">
        <v>341</v>
      </c>
      <c r="G9" s="454"/>
      <c r="H9" s="454"/>
      <c r="I9" s="454"/>
      <c r="J9" s="454"/>
      <c r="K9" s="454"/>
      <c r="L9" s="454"/>
      <c r="M9" s="454"/>
      <c r="N9" s="454"/>
      <c r="O9" s="454"/>
      <c r="P9" s="454"/>
      <c r="X9" s="20">
        <v>8</v>
      </c>
      <c r="Y9" s="454" t="s">
        <v>344</v>
      </c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spans="1:49" ht="21.95" customHeight="1"/>
    <row r="11" spans="1:49" ht="21.95" customHeight="1">
      <c r="C11" s="19">
        <v>1</v>
      </c>
      <c r="D11" s="440" t="str">
        <f>IF(ISBLANK($F$6),"",$F$6)</f>
        <v>1 N.N.</v>
      </c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12" t="s">
        <v>0</v>
      </c>
      <c r="P11" s="7">
        <v>5</v>
      </c>
      <c r="Q11" s="440" t="str">
        <f>IF(ISBLANK($Y$6),"",$Y$6)</f>
        <v>5 N.N.</v>
      </c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E11" s="430">
        <v>5</v>
      </c>
      <c r="AF11" s="430"/>
      <c r="AG11" s="12" t="s">
        <v>1</v>
      </c>
      <c r="AH11" s="431">
        <v>0</v>
      </c>
      <c r="AI11" s="431"/>
      <c r="AJ11" s="14"/>
      <c r="AL11" s="13">
        <f t="shared" ref="AL11:AL26" si="0">IF(ISNUMBER(AH11),IF(AE11&gt;AH11,2,IF(AE11=AH11,1,0)),"")</f>
        <v>2</v>
      </c>
      <c r="AM11" s="15">
        <f t="shared" ref="AM11:AM26" si="1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1:49" ht="21.95" customHeight="1">
      <c r="C12" s="19">
        <v>2</v>
      </c>
      <c r="D12" s="440" t="str">
        <f>IF(ISBLANK($F$7),"",$F$7)</f>
        <v>2 N.N.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12" t="s">
        <v>0</v>
      </c>
      <c r="P12" s="7">
        <v>6</v>
      </c>
      <c r="Q12" s="440" t="str">
        <f>IF(ISBLANK($Y$7),"",$Y$7)</f>
        <v>6 N.N.</v>
      </c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E12" s="430">
        <v>5</v>
      </c>
      <c r="AF12" s="430"/>
      <c r="AG12" s="12" t="s">
        <v>1</v>
      </c>
      <c r="AH12" s="431">
        <v>0</v>
      </c>
      <c r="AI12" s="431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1:49" ht="21.95" customHeight="1">
      <c r="C13" s="19">
        <v>3</v>
      </c>
      <c r="D13" s="440" t="str">
        <f>IF(ISBLANK($F$8),"",$F$8)</f>
        <v>3 N.N.</v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12" t="s">
        <v>0</v>
      </c>
      <c r="P13" s="7">
        <v>7</v>
      </c>
      <c r="Q13" s="440" t="str">
        <f>IF(ISBLANK($Y$8),"",$Y$8)</f>
        <v>7 N.N.</v>
      </c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E13" s="430">
        <v>5</v>
      </c>
      <c r="AF13" s="430"/>
      <c r="AG13" s="12" t="s">
        <v>1</v>
      </c>
      <c r="AH13" s="431">
        <v>0</v>
      </c>
      <c r="AI13" s="431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1:49" ht="21.95" customHeight="1">
      <c r="C14" s="19">
        <v>4</v>
      </c>
      <c r="D14" s="440" t="str">
        <f>IF(ISBLANK($F$9),"",$F$9)</f>
        <v>4 N.N.</v>
      </c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12" t="s">
        <v>0</v>
      </c>
      <c r="P14" s="7">
        <v>8</v>
      </c>
      <c r="Q14" s="440" t="str">
        <f>IF(ISBLANK($Y$9),"",$Y$9)</f>
        <v>8 N.N.</v>
      </c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E14" s="430">
        <v>5</v>
      </c>
      <c r="AF14" s="430"/>
      <c r="AG14" s="12" t="s">
        <v>1</v>
      </c>
      <c r="AH14" s="431">
        <v>0</v>
      </c>
      <c r="AI14" s="431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1:49" ht="21.95" customHeight="1">
      <c r="C15" s="19">
        <v>2</v>
      </c>
      <c r="D15" s="440" t="str">
        <f>IF(ISBLANK($F$7),"",$F$7)</f>
        <v>2 N.N.</v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12" t="s">
        <v>0</v>
      </c>
      <c r="P15" s="7">
        <v>5</v>
      </c>
      <c r="Q15" s="440" t="str">
        <f>IF(ISBLANK($Y$6),"",$Y$6)</f>
        <v>5 N.N.</v>
      </c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E15" s="430">
        <v>5</v>
      </c>
      <c r="AF15" s="430"/>
      <c r="AG15" s="12" t="s">
        <v>1</v>
      </c>
      <c r="AH15" s="431">
        <v>0</v>
      </c>
      <c r="AI15" s="431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1:49" ht="21.95" customHeight="1">
      <c r="C16" s="19">
        <v>3</v>
      </c>
      <c r="D16" s="440" t="str">
        <f>IF(ISBLANK($F$8),"",$F$8)</f>
        <v>3 N.N.</v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12" t="s">
        <v>0</v>
      </c>
      <c r="P16" s="7">
        <v>6</v>
      </c>
      <c r="Q16" s="440" t="str">
        <f>IF(ISBLANK($Y$7),"",$Y$7)</f>
        <v>6 N.N.</v>
      </c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E16" s="430">
        <v>5</v>
      </c>
      <c r="AF16" s="430"/>
      <c r="AG16" s="12" t="s">
        <v>1</v>
      </c>
      <c r="AH16" s="431">
        <v>0</v>
      </c>
      <c r="AI16" s="431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95" customHeight="1">
      <c r="C17" s="19">
        <v>4</v>
      </c>
      <c r="D17" s="440" t="str">
        <f>IF(ISBLANK($F$9),"",$F$9)</f>
        <v>4 N.N.</v>
      </c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12" t="s">
        <v>0</v>
      </c>
      <c r="P17" s="7">
        <v>7</v>
      </c>
      <c r="Q17" s="440" t="str">
        <f>IF(ISBLANK($Y$8),"",$Y$8)</f>
        <v>7 N.N.</v>
      </c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E17" s="430">
        <v>5</v>
      </c>
      <c r="AF17" s="430"/>
      <c r="AG17" s="12" t="s">
        <v>1</v>
      </c>
      <c r="AH17" s="431">
        <v>0</v>
      </c>
      <c r="AI17" s="431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95" customHeight="1">
      <c r="C18" s="19">
        <v>1</v>
      </c>
      <c r="D18" s="440" t="str">
        <f>IF(ISBLANK($F$6),"",$F$6)</f>
        <v>1 N.N.</v>
      </c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12" t="s">
        <v>0</v>
      </c>
      <c r="P18" s="7">
        <v>8</v>
      </c>
      <c r="Q18" s="440" t="str">
        <f>IF(ISBLANK($Y$9),"",$Y$9)</f>
        <v>8 N.N.</v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E18" s="430">
        <v>5</v>
      </c>
      <c r="AF18" s="430"/>
      <c r="AG18" s="12" t="s">
        <v>1</v>
      </c>
      <c r="AH18" s="431">
        <v>0</v>
      </c>
      <c r="AI18" s="431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95" customHeight="1">
      <c r="C19" s="19">
        <v>4</v>
      </c>
      <c r="D19" s="440" t="str">
        <f>IF(ISBLANK($F$9),"",$F$9)</f>
        <v>4 N.N.</v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12" t="s">
        <v>0</v>
      </c>
      <c r="P19" s="7">
        <v>6</v>
      </c>
      <c r="Q19" s="440" t="str">
        <f>IF(ISBLANK($Y$7),"",$Y$7)</f>
        <v>6 N.N.</v>
      </c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E19" s="430">
        <v>5</v>
      </c>
      <c r="AF19" s="430"/>
      <c r="AG19" s="12" t="s">
        <v>1</v>
      </c>
      <c r="AH19" s="431">
        <v>0</v>
      </c>
      <c r="AI19" s="431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95" customHeight="1">
      <c r="C20" s="19">
        <v>3</v>
      </c>
      <c r="D20" s="440" t="str">
        <f>IF(ISBLANK($F$8),"",$F$8)</f>
        <v>3 N.N.</v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12" t="s">
        <v>0</v>
      </c>
      <c r="P20" s="7">
        <v>5</v>
      </c>
      <c r="Q20" s="440" t="str">
        <f>IF(ISBLANK($Y$6),"",$Y$6)</f>
        <v>5 N.N.</v>
      </c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E20" s="430">
        <v>5</v>
      </c>
      <c r="AF20" s="430"/>
      <c r="AG20" s="12" t="s">
        <v>1</v>
      </c>
      <c r="AH20" s="431">
        <v>0</v>
      </c>
      <c r="AI20" s="431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95" customHeight="1">
      <c r="C21" s="19">
        <v>2</v>
      </c>
      <c r="D21" s="440" t="str">
        <f>IF(ISBLANK($F$7),"",$F$7)</f>
        <v>2 N.N.</v>
      </c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12" t="s">
        <v>0</v>
      </c>
      <c r="P21" s="7">
        <v>8</v>
      </c>
      <c r="Q21" s="440" t="str">
        <f>IF(ISBLANK($Y$9),"",$Y$9)</f>
        <v>8 N.N.</v>
      </c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E21" s="430">
        <v>5</v>
      </c>
      <c r="AF21" s="430"/>
      <c r="AG21" s="12" t="s">
        <v>1</v>
      </c>
      <c r="AH21" s="431">
        <v>0</v>
      </c>
      <c r="AI21" s="431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95" customHeight="1">
      <c r="C22" s="19">
        <v>1</v>
      </c>
      <c r="D22" s="440" t="str">
        <f>IF(ISBLANK($F$6),"",$F$6)</f>
        <v>1 N.N.</v>
      </c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12" t="s">
        <v>0</v>
      </c>
      <c r="P22" s="7">
        <v>7</v>
      </c>
      <c r="Q22" s="440" t="str">
        <f>IF(ISBLANK($Y$8),"",$Y$8)</f>
        <v>7 N.N.</v>
      </c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E22" s="430">
        <v>5</v>
      </c>
      <c r="AF22" s="430"/>
      <c r="AG22" s="12" t="s">
        <v>1</v>
      </c>
      <c r="AH22" s="431">
        <v>0</v>
      </c>
      <c r="AI22" s="431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95" customHeight="1">
      <c r="C23" s="19">
        <v>1</v>
      </c>
      <c r="D23" s="440" t="str">
        <f>IF(ISBLANK($F$6),"",$F$6)</f>
        <v>1 N.N.</v>
      </c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12" t="s">
        <v>0</v>
      </c>
      <c r="P23" s="7">
        <v>6</v>
      </c>
      <c r="Q23" s="440" t="str">
        <f>IF(ISBLANK($Y$7),"",$Y$7)</f>
        <v>6 N.N.</v>
      </c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E23" s="430">
        <v>5</v>
      </c>
      <c r="AF23" s="430"/>
      <c r="AG23" s="12" t="s">
        <v>1</v>
      </c>
      <c r="AH23" s="431">
        <v>0</v>
      </c>
      <c r="AI23" s="431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95" customHeight="1">
      <c r="C24" s="19">
        <v>4</v>
      </c>
      <c r="D24" s="440" t="str">
        <f>IF(ISBLANK($F$9),"",$F$9)</f>
        <v>4 N.N.</v>
      </c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12" t="s">
        <v>0</v>
      </c>
      <c r="P24" s="7">
        <v>5</v>
      </c>
      <c r="Q24" s="440" t="str">
        <f>IF(ISBLANK($Y$6),"",$Y$6)</f>
        <v>5 N.N.</v>
      </c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E24" s="430">
        <v>5</v>
      </c>
      <c r="AF24" s="430"/>
      <c r="AG24" s="12" t="s">
        <v>1</v>
      </c>
      <c r="AH24" s="431">
        <v>0</v>
      </c>
      <c r="AI24" s="431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95" customHeight="1">
      <c r="C25" s="19">
        <v>3</v>
      </c>
      <c r="D25" s="440" t="str">
        <f>IF(ISBLANK($F$8),"",$F$8)</f>
        <v>3 N.N.</v>
      </c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12" t="s">
        <v>0</v>
      </c>
      <c r="P25" s="7">
        <v>8</v>
      </c>
      <c r="Q25" s="440" t="str">
        <f>IF(ISBLANK($Y$9),"",$Y$9)</f>
        <v>8 N.N.</v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E25" s="430">
        <v>5</v>
      </c>
      <c r="AF25" s="430"/>
      <c r="AG25" s="12" t="s">
        <v>1</v>
      </c>
      <c r="AH25" s="431">
        <v>0</v>
      </c>
      <c r="AI25" s="431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95" customHeight="1">
      <c r="C26" s="19">
        <v>2</v>
      </c>
      <c r="D26" s="440" t="str">
        <f>IF(ISBLANK($F$7),"",$F$7)</f>
        <v>2 N.N.</v>
      </c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12" t="s">
        <v>0</v>
      </c>
      <c r="P26" s="7">
        <v>7</v>
      </c>
      <c r="Q26" s="440" t="str">
        <f>IF(ISBLANK($Y$8),"",$Y$8)</f>
        <v>7 N.N.</v>
      </c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E26" s="430">
        <v>5</v>
      </c>
      <c r="AF26" s="430"/>
      <c r="AG26" s="12" t="s">
        <v>1</v>
      </c>
      <c r="AH26" s="431">
        <v>0</v>
      </c>
      <c r="AI26" s="431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spans="3:49" ht="19.5" customHeight="1"/>
    <row r="28" spans="3:49" s="25" customFormat="1" ht="18.95" customHeight="1">
      <c r="C28" s="26"/>
      <c r="D28" s="27"/>
      <c r="E28" s="27"/>
      <c r="F28" s="27"/>
      <c r="G28" s="27"/>
      <c r="H28" s="28"/>
      <c r="I28" s="29">
        <v>5</v>
      </c>
      <c r="J28" s="448" t="str">
        <f>IF(ISBLANK($Y$6),"",$Y$6)</f>
        <v>5 N.N.</v>
      </c>
      <c r="K28" s="448"/>
      <c r="L28" s="448"/>
      <c r="M28" s="448"/>
      <c r="N28" s="448"/>
      <c r="O28" s="449"/>
      <c r="P28" s="29">
        <v>6</v>
      </c>
      <c r="Q28" s="448" t="str">
        <f>IF(ISBLANK($Y$7),"",$Y$7)</f>
        <v>6 N.N.</v>
      </c>
      <c r="R28" s="448"/>
      <c r="S28" s="448"/>
      <c r="T28" s="448"/>
      <c r="U28" s="448"/>
      <c r="V28" s="449"/>
      <c r="W28" s="29">
        <v>7</v>
      </c>
      <c r="X28" s="450" t="str">
        <f>IF(ISBLANK($Y$8),"",$Y$8)</f>
        <v>7 N.N.</v>
      </c>
      <c r="Y28" s="450"/>
      <c r="Z28" s="450"/>
      <c r="AA28" s="450"/>
      <c r="AB28" s="450"/>
      <c r="AC28" s="451"/>
      <c r="AD28" s="29">
        <v>8</v>
      </c>
      <c r="AE28" s="450" t="str">
        <f>IF(ISBLANK($Y$9),"",$Y$9)</f>
        <v>8 N.N.</v>
      </c>
      <c r="AF28" s="450"/>
      <c r="AG28" s="450"/>
      <c r="AH28" s="450"/>
      <c r="AI28" s="450"/>
      <c r="AJ28" s="451"/>
      <c r="AK28" s="30"/>
      <c r="AL28" s="30"/>
      <c r="AM28" s="30"/>
      <c r="AN28" s="445" t="s">
        <v>7</v>
      </c>
      <c r="AO28" s="446"/>
      <c r="AP28" s="446"/>
      <c r="AQ28" s="446"/>
      <c r="AR28" s="447"/>
      <c r="AS28" s="445" t="s">
        <v>8</v>
      </c>
      <c r="AT28" s="446"/>
      <c r="AU28" s="446"/>
      <c r="AV28" s="446"/>
      <c r="AW28" s="447"/>
    </row>
    <row r="29" spans="3:49" s="25" customFormat="1" ht="18.95" customHeight="1">
      <c r="C29" s="34">
        <v>1</v>
      </c>
      <c r="D29" s="452" t="str">
        <f>IF(ISBLANK($F$6),"",$F$6)</f>
        <v>1 N.N.</v>
      </c>
      <c r="E29" s="452"/>
      <c r="F29" s="452"/>
      <c r="G29" s="452"/>
      <c r="H29" s="453"/>
      <c r="I29" s="436">
        <f>IF(ISNUMBER(AE11),AE11,"")</f>
        <v>5</v>
      </c>
      <c r="J29" s="437"/>
      <c r="K29" s="437"/>
      <c r="L29" s="32" t="s">
        <v>1</v>
      </c>
      <c r="M29" s="438">
        <f>IF(ISNUMBER(AH11),AH11,"")</f>
        <v>0</v>
      </c>
      <c r="N29" s="438"/>
      <c r="O29" s="439"/>
      <c r="P29" s="432">
        <f>IF(ISNUMBER(AE23),AE23,"")</f>
        <v>5</v>
      </c>
      <c r="Q29" s="433"/>
      <c r="R29" s="433"/>
      <c r="S29" s="32" t="s">
        <v>1</v>
      </c>
      <c r="T29" s="434">
        <f>IF(ISNUMBER(AH23),AH23,"")</f>
        <v>0</v>
      </c>
      <c r="U29" s="434"/>
      <c r="V29" s="435"/>
      <c r="W29" s="432">
        <f>IF(ISNUMBER(AE22),AE22,"")</f>
        <v>5</v>
      </c>
      <c r="X29" s="433"/>
      <c r="Y29" s="433"/>
      <c r="Z29" s="32" t="s">
        <v>1</v>
      </c>
      <c r="AA29" s="434">
        <f>IF(ISNUMBER(AH22),AH22,"")</f>
        <v>0</v>
      </c>
      <c r="AB29" s="434"/>
      <c r="AC29" s="435"/>
      <c r="AD29" s="432">
        <f>IF(ISNUMBER(AE18),AE18,"")</f>
        <v>5</v>
      </c>
      <c r="AE29" s="433"/>
      <c r="AF29" s="433"/>
      <c r="AG29" s="32" t="s">
        <v>1</v>
      </c>
      <c r="AH29" s="434">
        <f>IF(ISNUMBER(AH18),AH18,"")</f>
        <v>0</v>
      </c>
      <c r="AI29" s="434"/>
      <c r="AJ29" s="435"/>
      <c r="AK29" s="27"/>
      <c r="AL29" s="27"/>
      <c r="AM29" s="27"/>
      <c r="AN29" s="432">
        <f ca="1">IF(ISBLANK(F6),"",IF(ISNUMBER(AH11),SUMIF(D11:N26,D29,AL11:AL26),""))</f>
        <v>8</v>
      </c>
      <c r="AO29" s="433"/>
      <c r="AP29" s="32" t="s">
        <v>1</v>
      </c>
      <c r="AQ29" s="434">
        <f ca="1">IF(ISBLANK(F6),"",IF(ISNUMBER(AH11),SUMIF(D11:N26,D29,AM11:AM26),""))</f>
        <v>0</v>
      </c>
      <c r="AR29" s="435"/>
      <c r="AS29" s="432">
        <f>IF(ISBLANK(F6),"",IF(ISNUMBER(AH11),SUM(I29,P29,W29,AD29),""))</f>
        <v>20</v>
      </c>
      <c r="AT29" s="433"/>
      <c r="AU29" s="32" t="s">
        <v>1</v>
      </c>
      <c r="AV29" s="434">
        <f>IF(ISBLANK(F6),"",IF(ISNUMBER(AH11),SUM(M29,T29,AA29,AH29),""))</f>
        <v>0</v>
      </c>
      <c r="AW29" s="435"/>
    </row>
    <row r="30" spans="3:49" s="25" customFormat="1" ht="18.95" customHeight="1">
      <c r="C30" s="34">
        <v>2</v>
      </c>
      <c r="D30" s="452" t="str">
        <f>IF(ISBLANK($F$7),"",$F$7)</f>
        <v>2 N.N.</v>
      </c>
      <c r="E30" s="452"/>
      <c r="F30" s="452"/>
      <c r="G30" s="452"/>
      <c r="H30" s="453"/>
      <c r="I30" s="436">
        <f>IF(ISNUMBER(AE15),AE15,"")</f>
        <v>5</v>
      </c>
      <c r="J30" s="437"/>
      <c r="K30" s="437"/>
      <c r="L30" s="32" t="s">
        <v>1</v>
      </c>
      <c r="M30" s="438">
        <f>IF(ISNUMBER(AH15),AH15,"")</f>
        <v>0</v>
      </c>
      <c r="N30" s="438"/>
      <c r="O30" s="439"/>
      <c r="P30" s="432">
        <f>IF(ISNUMBER(AE12),AE12,"")</f>
        <v>5</v>
      </c>
      <c r="Q30" s="433"/>
      <c r="R30" s="433"/>
      <c r="S30" s="32" t="s">
        <v>1</v>
      </c>
      <c r="T30" s="434">
        <f>IF(ISNUMBER(AH12),AH12,"")</f>
        <v>0</v>
      </c>
      <c r="U30" s="434"/>
      <c r="V30" s="435"/>
      <c r="W30" s="432">
        <f>IF(ISNUMBER(AE26),AE26,"")</f>
        <v>5</v>
      </c>
      <c r="X30" s="433"/>
      <c r="Y30" s="433"/>
      <c r="Z30" s="32" t="s">
        <v>1</v>
      </c>
      <c r="AA30" s="434">
        <f>IF(ISNUMBER(AH26),AH26,"")</f>
        <v>0</v>
      </c>
      <c r="AB30" s="434"/>
      <c r="AC30" s="435"/>
      <c r="AD30" s="432">
        <f>IF(ISNUMBER(AE21),AE21,"")</f>
        <v>5</v>
      </c>
      <c r="AE30" s="433"/>
      <c r="AF30" s="433"/>
      <c r="AG30" s="32" t="s">
        <v>1</v>
      </c>
      <c r="AH30" s="434">
        <f>IF(ISNUMBER(AH21),AH21,"")</f>
        <v>0</v>
      </c>
      <c r="AI30" s="434"/>
      <c r="AJ30" s="435"/>
      <c r="AK30" s="27"/>
      <c r="AL30" s="27"/>
      <c r="AM30" s="27"/>
      <c r="AN30" s="432">
        <f ca="1">IF(ISBLANK(F7),"",IF(ISNUMBER(AH12),SUMIF(D12:N27,D30,AL12:AL27),""))</f>
        <v>8</v>
      </c>
      <c r="AO30" s="433"/>
      <c r="AP30" s="32" t="s">
        <v>1</v>
      </c>
      <c r="AQ30" s="434">
        <f ca="1">IF(ISBLANK(F7),"",IF(ISNUMBER(AH12),SUMIF(D12:N27,D30,AM12:AM27),""))</f>
        <v>0</v>
      </c>
      <c r="AR30" s="435"/>
      <c r="AS30" s="432">
        <f>IF(ISBLANK(F7),"",IF(ISNUMBER(AH12),SUM(I30,P30,W30,AD30),""))</f>
        <v>20</v>
      </c>
      <c r="AT30" s="433"/>
      <c r="AU30" s="32" t="s">
        <v>1</v>
      </c>
      <c r="AV30" s="434">
        <f>IF(ISBLANK(F7),"",IF(ISNUMBER(AH12),SUM(M30,T30,AA30,AH30),""))</f>
        <v>0</v>
      </c>
      <c r="AW30" s="435"/>
    </row>
    <row r="31" spans="3:49" s="25" customFormat="1" ht="18.95" customHeight="1">
      <c r="C31" s="34">
        <v>3</v>
      </c>
      <c r="D31" s="452" t="str">
        <f>IF(ISBLANK($F$8),"",$F$8)</f>
        <v>3 N.N.</v>
      </c>
      <c r="E31" s="452"/>
      <c r="F31" s="452"/>
      <c r="G31" s="452"/>
      <c r="H31" s="453"/>
      <c r="I31" s="436">
        <f>IF(ISNUMBER(AE20),AE20,"")</f>
        <v>5</v>
      </c>
      <c r="J31" s="437"/>
      <c r="K31" s="437"/>
      <c r="L31" s="32" t="s">
        <v>1</v>
      </c>
      <c r="M31" s="438">
        <f>IF(ISNUMBER(AH20),AH20,"")</f>
        <v>0</v>
      </c>
      <c r="N31" s="438"/>
      <c r="O31" s="439"/>
      <c r="P31" s="432">
        <f>IF(ISNUMBER(AE16),AE16,"")</f>
        <v>5</v>
      </c>
      <c r="Q31" s="433"/>
      <c r="R31" s="433"/>
      <c r="S31" s="32" t="s">
        <v>1</v>
      </c>
      <c r="T31" s="434">
        <f>IF(ISNUMBER(AH16),AH16,"")</f>
        <v>0</v>
      </c>
      <c r="U31" s="434"/>
      <c r="V31" s="435"/>
      <c r="W31" s="432">
        <f>IF(ISNUMBER(AE13),AE13,"")</f>
        <v>5</v>
      </c>
      <c r="X31" s="433"/>
      <c r="Y31" s="433"/>
      <c r="Z31" s="32" t="s">
        <v>1</v>
      </c>
      <c r="AA31" s="434">
        <f>IF(ISNUMBER(AH13),AH13,"")</f>
        <v>0</v>
      </c>
      <c r="AB31" s="434"/>
      <c r="AC31" s="435"/>
      <c r="AD31" s="432">
        <f>IF(ISNUMBER(AE25),AE25,"")</f>
        <v>5</v>
      </c>
      <c r="AE31" s="433"/>
      <c r="AF31" s="433"/>
      <c r="AG31" s="32" t="s">
        <v>1</v>
      </c>
      <c r="AH31" s="434">
        <f>IF(ISNUMBER(AH25),AH25,"")</f>
        <v>0</v>
      </c>
      <c r="AI31" s="434"/>
      <c r="AJ31" s="435"/>
      <c r="AK31" s="27"/>
      <c r="AL31" s="27"/>
      <c r="AM31" s="27"/>
      <c r="AN31" s="432">
        <f ca="1">IF(ISBLANK(F8),"",IF(ISNUMBER(AH13),SUMIF(D13:N28,D31,AL13:AL28),""))</f>
        <v>8</v>
      </c>
      <c r="AO31" s="433"/>
      <c r="AP31" s="32" t="s">
        <v>1</v>
      </c>
      <c r="AQ31" s="434">
        <f ca="1">IF(ISBLANK(F8),"",IF(ISNUMBER(AH13),SUMIF(D13:N28,D31,AM13:AM28),""))</f>
        <v>0</v>
      </c>
      <c r="AR31" s="435"/>
      <c r="AS31" s="432">
        <f>IF(ISBLANK(F8),"",IF(ISNUMBER(AH13),SUM(I31,P31,W31,AD31),""))</f>
        <v>20</v>
      </c>
      <c r="AT31" s="433"/>
      <c r="AU31" s="32" t="s">
        <v>1</v>
      </c>
      <c r="AV31" s="434">
        <f>IF(ISBLANK(F8),"",IF(ISNUMBER(AH13),SUM(M31,T31,AA31,AH31),""))</f>
        <v>0</v>
      </c>
      <c r="AW31" s="435"/>
    </row>
    <row r="32" spans="3:49" s="25" customFormat="1" ht="18.95" customHeight="1">
      <c r="C32" s="34">
        <v>4</v>
      </c>
      <c r="D32" s="452" t="str">
        <f>IF(ISBLANK($F$9),"",$F$9)</f>
        <v>4 N.N.</v>
      </c>
      <c r="E32" s="452"/>
      <c r="F32" s="452"/>
      <c r="G32" s="452"/>
      <c r="H32" s="453"/>
      <c r="I32" s="436">
        <f>IF(ISNUMBER(AE24),AE24,"")</f>
        <v>5</v>
      </c>
      <c r="J32" s="437"/>
      <c r="K32" s="437"/>
      <c r="L32" s="32" t="s">
        <v>1</v>
      </c>
      <c r="M32" s="438">
        <f>IF(ISNUMBER(AH24),AH24,"")</f>
        <v>0</v>
      </c>
      <c r="N32" s="438"/>
      <c r="O32" s="439"/>
      <c r="P32" s="432">
        <f>IF(ISNUMBER(AE19),AE19,"")</f>
        <v>5</v>
      </c>
      <c r="Q32" s="433"/>
      <c r="R32" s="433"/>
      <c r="S32" s="32" t="s">
        <v>1</v>
      </c>
      <c r="T32" s="434">
        <f>IF(ISNUMBER(AH19),AH19,"")</f>
        <v>0</v>
      </c>
      <c r="U32" s="434"/>
      <c r="V32" s="435"/>
      <c r="W32" s="432">
        <f>IF(ISNUMBER(AE17),AE17,"")</f>
        <v>5</v>
      </c>
      <c r="X32" s="433"/>
      <c r="Y32" s="433"/>
      <c r="Z32" s="32" t="s">
        <v>1</v>
      </c>
      <c r="AA32" s="434">
        <f>IF(ISNUMBER(AH17),AH17,"")</f>
        <v>0</v>
      </c>
      <c r="AB32" s="434"/>
      <c r="AC32" s="435"/>
      <c r="AD32" s="432">
        <f>IF(ISNUMBER(AE14),AE14,"")</f>
        <v>5</v>
      </c>
      <c r="AE32" s="433"/>
      <c r="AF32" s="433"/>
      <c r="AG32" s="32" t="s">
        <v>1</v>
      </c>
      <c r="AH32" s="434">
        <f>IF(ISNUMBER(AH14),AH14,"")</f>
        <v>0</v>
      </c>
      <c r="AI32" s="434"/>
      <c r="AJ32" s="435"/>
      <c r="AK32" s="27"/>
      <c r="AL32" s="27"/>
      <c r="AM32" s="27"/>
      <c r="AN32" s="432">
        <f ca="1">IF(ISBLANK(F9),"",IF(ISNUMBER(AH14),SUMIF(D14:N29,D32,AL14:AL29),""))</f>
        <v>8</v>
      </c>
      <c r="AO32" s="433"/>
      <c r="AP32" s="32" t="s">
        <v>1</v>
      </c>
      <c r="AQ32" s="434">
        <f ca="1">IF(ISBLANK(F9),"",IF(ISNUMBER(AH14),SUMIF(D14:N29,D32,AM14:AM29),""))</f>
        <v>0</v>
      </c>
      <c r="AR32" s="435"/>
      <c r="AS32" s="432">
        <f>IF(ISBLANK(F9),"",IF(ISNUMBER(AH14),SUM(I32,P32,W32,AD32),""))</f>
        <v>20</v>
      </c>
      <c r="AT32" s="433"/>
      <c r="AU32" s="32" t="s">
        <v>1</v>
      </c>
      <c r="AV32" s="434">
        <f>IF(ISBLANK(F9),"",IF(ISNUMBER(AH14),SUM(M32,T32,AA32,AH32),""))</f>
        <v>0</v>
      </c>
      <c r="AW32" s="435"/>
    </row>
    <row r="33" spans="1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1:49" s="25" customFormat="1" ht="18.95" customHeight="1">
      <c r="C34" s="445" t="s">
        <v>7</v>
      </c>
      <c r="D34" s="446"/>
      <c r="E34" s="446"/>
      <c r="F34" s="446"/>
      <c r="G34" s="446"/>
      <c r="H34" s="447"/>
      <c r="I34" s="432">
        <f ca="1">IF(ISBLANK(Y6),"",IF(ISNUMBER(AH11),SUMIF($Q$11:$AB$26,J28,$AM$11:$AM$26),""))</f>
        <v>0</v>
      </c>
      <c r="J34" s="433"/>
      <c r="K34" s="433"/>
      <c r="L34" s="32" t="s">
        <v>1</v>
      </c>
      <c r="M34" s="434">
        <f ca="1">IF(ISBLANK(Y6),"",IF(ISNUMBER(AH11),SUMIF($Q$11:$AB$26,J28,$AL$11:$AL$26),""))</f>
        <v>8</v>
      </c>
      <c r="N34" s="434"/>
      <c r="O34" s="435"/>
      <c r="P34" s="432">
        <f ca="1">IF(ISBLANK(Y7),"",IF(ISNUMBER(AH12),SUMIF($Q$11:$AB$26,Q28,$AM$11:$AM$26),""))</f>
        <v>0</v>
      </c>
      <c r="Q34" s="433"/>
      <c r="R34" s="433"/>
      <c r="S34" s="32" t="s">
        <v>1</v>
      </c>
      <c r="T34" s="434">
        <f ca="1">IF(ISBLANK(Y7),"",IF(ISNUMBER(AH12),SUMIF($Q$11:$AB$26,Q28,$AL$11:$AL$26),""))</f>
        <v>8</v>
      </c>
      <c r="U34" s="434"/>
      <c r="V34" s="435"/>
      <c r="W34" s="432">
        <f ca="1">IF(ISBLANK(Y8),"",IF(ISNUMBER(AH13),SUMIF($Q$11:$AB$26,X28,$AM$11:$AM$26),""))</f>
        <v>0</v>
      </c>
      <c r="X34" s="433"/>
      <c r="Y34" s="433"/>
      <c r="Z34" s="32" t="s">
        <v>1</v>
      </c>
      <c r="AA34" s="434">
        <f ca="1">IF(ISBLANK(Y8),"",IF(ISNUMBER(AH13),SUMIF($Q$11:$AB$26,X28,$AL$11:$AL$26),""))</f>
        <v>8</v>
      </c>
      <c r="AB34" s="434"/>
      <c r="AC34" s="435"/>
      <c r="AD34" s="432">
        <f ca="1">IF(ISBLANK(Y9),"",IF(ISNUMBER(AH14),SUMIF($Q$11:$AB$26,AE28,$AM$11:$AM$26),""))</f>
        <v>0</v>
      </c>
      <c r="AE34" s="433"/>
      <c r="AF34" s="433"/>
      <c r="AG34" s="32" t="s">
        <v>1</v>
      </c>
      <c r="AH34" s="434">
        <f ca="1">IF(ISBLANK(Y9),"",IF(ISNUMBER(AH14),SUMIF($Q$11:$AB$26,AE28,$AL$11:$AL$26),""))</f>
        <v>8</v>
      </c>
      <c r="AI34" s="434"/>
      <c r="AJ34" s="435"/>
      <c r="AK34" s="27"/>
      <c r="AL34" s="27"/>
      <c r="AM34" s="27"/>
      <c r="AN34" s="432">
        <f ca="1">IF(ISNUMBER(AH11),SUM(AN29:AO32),"")</f>
        <v>32</v>
      </c>
      <c r="AO34" s="433"/>
      <c r="AP34" s="32" t="s">
        <v>1</v>
      </c>
      <c r="AQ34" s="434">
        <f ca="1">IF(ISNUMBER(AH11),SUM(AQ29:AR32),"")</f>
        <v>0</v>
      </c>
      <c r="AR34" s="435"/>
      <c r="AS34" s="31"/>
      <c r="AT34" s="38"/>
      <c r="AU34" s="38"/>
      <c r="AV34" s="38"/>
      <c r="AW34" s="39"/>
    </row>
    <row r="35" spans="1:49" s="25" customFormat="1" ht="18.95" customHeight="1">
      <c r="A35" s="40"/>
      <c r="B35" s="40"/>
      <c r="C35" s="445" t="s">
        <v>8</v>
      </c>
      <c r="D35" s="446"/>
      <c r="E35" s="446"/>
      <c r="F35" s="446"/>
      <c r="G35" s="446"/>
      <c r="H35" s="447"/>
      <c r="I35" s="432">
        <f>IF(ISBLANK(Y6),"",IF(ISNUMBER(AH11),SUM(M29:M32),""))</f>
        <v>0</v>
      </c>
      <c r="J35" s="433"/>
      <c r="K35" s="433"/>
      <c r="L35" s="32" t="s">
        <v>1</v>
      </c>
      <c r="M35" s="434">
        <f>IF(ISBLANK(Y6),"",IF(ISNUMBER(AH11),SUM(I29:I32),""))</f>
        <v>20</v>
      </c>
      <c r="N35" s="434"/>
      <c r="O35" s="435"/>
      <c r="P35" s="432">
        <f>IF(ISBLANK(Y7),"",IF(ISNUMBER(AH12),SUM(T29:T32),""))</f>
        <v>0</v>
      </c>
      <c r="Q35" s="433"/>
      <c r="R35" s="433"/>
      <c r="S35" s="32" t="s">
        <v>1</v>
      </c>
      <c r="T35" s="434">
        <f>IF(ISBLANK(Y7),"",IF(ISNUMBER(AH12),SUM(P29:P32),""))</f>
        <v>20</v>
      </c>
      <c r="U35" s="434"/>
      <c r="V35" s="435"/>
      <c r="W35" s="432">
        <f>IF(ISBLANK(Y8),"",IF(ISNUMBER(AH13),SUM(AA29:AA32),""))</f>
        <v>0</v>
      </c>
      <c r="X35" s="433"/>
      <c r="Y35" s="433"/>
      <c r="Z35" s="32" t="s">
        <v>1</v>
      </c>
      <c r="AA35" s="434">
        <f>IF(ISBLANK(Y8),"",IF(ISNUMBER(AH13),SUM(W29:W32),""))</f>
        <v>20</v>
      </c>
      <c r="AB35" s="434"/>
      <c r="AC35" s="435"/>
      <c r="AD35" s="432">
        <f>IF(ISBLANK(Y9),"",IF(ISNUMBER(AH14),SUM(AH29:AH32),""))</f>
        <v>0</v>
      </c>
      <c r="AE35" s="433"/>
      <c r="AF35" s="433"/>
      <c r="AG35" s="32" t="s">
        <v>1</v>
      </c>
      <c r="AH35" s="434">
        <f>IF(ISBLANK(Y9),"",IF(ISNUMBER(AH14),SUM(AD29:AD32),""))</f>
        <v>20</v>
      </c>
      <c r="AI35" s="434"/>
      <c r="AJ35" s="435"/>
      <c r="AK35" s="27"/>
      <c r="AL35" s="27"/>
      <c r="AM35" s="27"/>
      <c r="AN35" s="31"/>
      <c r="AO35" s="32"/>
      <c r="AP35" s="32"/>
      <c r="AQ35" s="32"/>
      <c r="AR35" s="33"/>
      <c r="AS35" s="432">
        <f>IF(ISNUMBER(AH11),SUM(AS29:AT32),"")</f>
        <v>80</v>
      </c>
      <c r="AT35" s="433"/>
      <c r="AU35" s="32" t="s">
        <v>1</v>
      </c>
      <c r="AV35" s="434">
        <f>IF(ISNUMBER(AH11),SUM(AV29:AW32),"")</f>
        <v>0</v>
      </c>
      <c r="AW35" s="435"/>
    </row>
    <row r="36" spans="1:49" s="25" customFormat="1" ht="8.25" customHeight="1"/>
    <row r="37" spans="1:49">
      <c r="C37" s="41"/>
    </row>
    <row r="38" spans="1:49">
      <c r="A38" s="42"/>
    </row>
    <row r="39" spans="1:49" s="13" customForma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1:49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honeticPr fontId="0" type="noConversion"/>
  <pageMargins left="0" right="0" top="0.78740157480314965" bottom="0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rotokoll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11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lus">
                <anchor moveWithCells="1" sizeWithCells="1">
                  <from>
                    <xdr:col>25</xdr:col>
                    <xdr:colOff>85725</xdr:colOff>
                    <xdr:row>0</xdr:row>
                    <xdr:rowOff>0</xdr:rowOff>
                  </from>
                  <to>
                    <xdr:col>28</xdr:col>
                    <xdr:colOff>28575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Minus">
                <anchor moveWithCells="1" sizeWithCells="1">
                  <from>
                    <xdr:col>28</xdr:col>
                    <xdr:colOff>38100</xdr:colOff>
                    <xdr:row>0</xdr:row>
                    <xdr:rowOff>0</xdr:rowOff>
                  </from>
                  <to>
                    <xdr:col>30</xdr:col>
                    <xdr:colOff>114300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D110"/>
  <sheetViews>
    <sheetView showGridLines="0" tabSelected="1" zoomScale="75" workbookViewId="0">
      <selection sqref="A1:AD1"/>
    </sheetView>
  </sheetViews>
  <sheetFormatPr baseColWidth="10" defaultColWidth="4.28515625" defaultRowHeight="14.25"/>
  <cols>
    <col min="1" max="1" width="5.42578125" style="111" bestFit="1" customWidth="1"/>
    <col min="2" max="2" width="28.7109375" style="110" customWidth="1"/>
    <col min="3" max="3" width="1.85546875" style="110" customWidth="1"/>
    <col min="4" max="4" width="4.28515625" style="110" customWidth="1"/>
    <col min="5" max="5" width="18.28515625" style="110" customWidth="1"/>
    <col min="6" max="8" width="6.42578125" style="110" customWidth="1"/>
    <col min="9" max="9" width="3.5703125" style="110" customWidth="1"/>
    <col min="10" max="12" width="5" style="110" customWidth="1"/>
    <col min="13" max="13" width="3.28515625" style="110" customWidth="1"/>
    <col min="14" max="14" width="5.7109375" style="110" customWidth="1"/>
    <col min="15" max="15" width="2" style="110" customWidth="1"/>
    <col min="16" max="16" width="5.85546875" style="110" customWidth="1"/>
    <col min="17" max="17" width="3.140625" style="110" customWidth="1"/>
    <col min="18" max="18" width="5.85546875" style="110" customWidth="1"/>
    <col min="19" max="19" width="1.42578125" style="110" customWidth="1"/>
    <col min="20" max="20" width="5.85546875" style="110" customWidth="1"/>
    <col min="21" max="21" width="2.42578125" style="110" customWidth="1"/>
    <col min="22" max="22" width="5.42578125" style="110" bestFit="1" customWidth="1"/>
    <col min="23" max="25" width="4.28515625" style="110" customWidth="1"/>
    <col min="26" max="26" width="6.42578125" style="131" customWidth="1"/>
    <col min="27" max="27" width="4.28515625" style="110" customWidth="1"/>
    <col min="28" max="28" width="7" style="131" customWidth="1"/>
    <col min="29" max="29" width="1.7109375" style="110" customWidth="1"/>
    <col min="30" max="30" width="6.28515625" style="131" customWidth="1"/>
    <col min="31" max="16384" width="4.28515625" style="110"/>
  </cols>
  <sheetData>
    <row r="1" spans="1:30" ht="41.25">
      <c r="A1" s="464" t="s">
        <v>150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</row>
    <row r="2" spans="1:30" ht="15" thickBot="1"/>
    <row r="3" spans="1:30" ht="27" thickBot="1">
      <c r="A3" s="458" t="s">
        <v>31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60"/>
    </row>
    <row r="4" spans="1:3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110</v>
      </c>
      <c r="E5" s="116"/>
      <c r="F5" s="119">
        <f>SUM(F9:F30)</f>
        <v>51</v>
      </c>
      <c r="G5" s="119">
        <f>SUM(G9:G30)</f>
        <v>8</v>
      </c>
      <c r="H5" s="119">
        <f>SUM(H9:H30)</f>
        <v>51</v>
      </c>
      <c r="I5" s="116"/>
      <c r="J5" s="116">
        <f>SUM(J9:J30)</f>
        <v>110</v>
      </c>
      <c r="K5" s="116" t="s">
        <v>1</v>
      </c>
      <c r="L5" s="116">
        <f>SUM(L9:L30)</f>
        <v>110</v>
      </c>
      <c r="M5" s="116"/>
      <c r="N5" s="116">
        <f>SUM(N9:N30)</f>
        <v>1760</v>
      </c>
      <c r="O5" s="116" t="s">
        <v>1</v>
      </c>
      <c r="P5" s="116">
        <f>SUM(P9:P30)</f>
        <v>1760</v>
      </c>
      <c r="Q5" s="116"/>
      <c r="R5" s="116">
        <f>SUM(R9:R30)</f>
        <v>7320</v>
      </c>
      <c r="S5" s="116" t="s">
        <v>1</v>
      </c>
      <c r="T5" s="116">
        <f>SUM(T9:T30)</f>
        <v>7320</v>
      </c>
      <c r="U5" s="116"/>
      <c r="V5" s="117">
        <f>SUM(V9:V30)</f>
        <v>0</v>
      </c>
      <c r="W5" s="118"/>
      <c r="X5" s="461" t="s">
        <v>24</v>
      </c>
      <c r="Y5" s="462"/>
      <c r="Z5" s="462"/>
      <c r="AA5" s="462"/>
      <c r="AB5" s="462"/>
      <c r="AC5" s="462"/>
      <c r="AD5" s="463"/>
    </row>
    <row r="6" spans="1:3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5" t="s">
        <v>30</v>
      </c>
      <c r="AA7" s="121"/>
      <c r="AB7" s="178"/>
      <c r="AC7" s="127" t="s">
        <v>8</v>
      </c>
      <c r="AD7" s="180"/>
    </row>
    <row r="8" spans="1:30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>
      <c r="A9" s="363">
        <v>1</v>
      </c>
      <c r="B9" s="364" t="s">
        <v>105</v>
      </c>
      <c r="C9" s="364"/>
      <c r="D9" s="364">
        <v>10</v>
      </c>
      <c r="E9" s="364"/>
      <c r="F9" s="365">
        <v>9</v>
      </c>
      <c r="G9" s="365">
        <v>0</v>
      </c>
      <c r="H9" s="365">
        <v>1</v>
      </c>
      <c r="I9" s="364"/>
      <c r="J9" s="364">
        <v>18</v>
      </c>
      <c r="K9" s="364" t="s">
        <v>1</v>
      </c>
      <c r="L9" s="364">
        <v>2</v>
      </c>
      <c r="M9" s="364"/>
      <c r="N9" s="364">
        <v>189</v>
      </c>
      <c r="O9" s="364" t="s">
        <v>1</v>
      </c>
      <c r="P9" s="364">
        <v>131</v>
      </c>
      <c r="Q9" s="364"/>
      <c r="R9" s="364">
        <v>759</v>
      </c>
      <c r="S9" s="364" t="s">
        <v>1</v>
      </c>
      <c r="T9" s="364">
        <v>622</v>
      </c>
      <c r="U9" s="364"/>
      <c r="V9" s="364">
        <v>137</v>
      </c>
      <c r="W9" s="364"/>
      <c r="X9" s="366">
        <v>1.8</v>
      </c>
      <c r="Y9" s="364"/>
      <c r="Z9" s="367">
        <v>18.899999999999999</v>
      </c>
      <c r="AA9" s="364"/>
      <c r="AB9" s="366">
        <v>75.900000000000006</v>
      </c>
      <c r="AC9" s="366" t="s">
        <v>1</v>
      </c>
      <c r="AD9" s="366">
        <v>62.2</v>
      </c>
    </row>
    <row r="10" spans="1:30">
      <c r="A10" s="130">
        <v>2</v>
      </c>
      <c r="B10" s="110" t="s">
        <v>89</v>
      </c>
      <c r="D10" s="110">
        <v>10</v>
      </c>
      <c r="F10" s="111">
        <v>8</v>
      </c>
      <c r="G10" s="111">
        <v>1</v>
      </c>
      <c r="H10" s="111">
        <v>1</v>
      </c>
      <c r="J10" s="110">
        <v>17</v>
      </c>
      <c r="K10" s="110" t="s">
        <v>1</v>
      </c>
      <c r="L10" s="110">
        <v>3</v>
      </c>
      <c r="N10" s="110">
        <v>193</v>
      </c>
      <c r="O10" s="110" t="s">
        <v>1</v>
      </c>
      <c r="P10" s="110">
        <v>127</v>
      </c>
      <c r="R10" s="110">
        <v>661</v>
      </c>
      <c r="S10" s="110" t="s">
        <v>1</v>
      </c>
      <c r="T10" s="110">
        <v>527</v>
      </c>
      <c r="V10" s="110">
        <v>134</v>
      </c>
      <c r="X10" s="131">
        <v>1.7</v>
      </c>
      <c r="Z10" s="136">
        <v>19.3</v>
      </c>
      <c r="AB10" s="131">
        <v>66.099999999999994</v>
      </c>
      <c r="AC10" s="131" t="s">
        <v>1</v>
      </c>
      <c r="AD10" s="131">
        <v>52.7</v>
      </c>
    </row>
    <row r="11" spans="1:30">
      <c r="A11" s="130">
        <v>3</v>
      </c>
      <c r="B11" s="110" t="s">
        <v>76</v>
      </c>
      <c r="D11" s="110">
        <v>10</v>
      </c>
      <c r="F11" s="111">
        <v>8</v>
      </c>
      <c r="G11" s="111">
        <v>1</v>
      </c>
      <c r="H11" s="111">
        <v>1</v>
      </c>
      <c r="J11" s="110">
        <v>17</v>
      </c>
      <c r="K11" s="110" t="s">
        <v>1</v>
      </c>
      <c r="L11" s="110">
        <v>3</v>
      </c>
      <c r="N11" s="110">
        <v>185</v>
      </c>
      <c r="O11" s="110" t="s">
        <v>1</v>
      </c>
      <c r="P11" s="110">
        <v>135</v>
      </c>
      <c r="R11" s="110">
        <v>728</v>
      </c>
      <c r="S11" s="110" t="s">
        <v>1</v>
      </c>
      <c r="T11" s="110">
        <v>626</v>
      </c>
      <c r="V11" s="110">
        <v>102</v>
      </c>
      <c r="X11" s="131">
        <v>1.7</v>
      </c>
      <c r="Z11" s="136">
        <v>18.5</v>
      </c>
      <c r="AB11" s="131">
        <v>72.8</v>
      </c>
      <c r="AC11" s="131" t="s">
        <v>1</v>
      </c>
      <c r="AD11" s="131">
        <v>62.6</v>
      </c>
    </row>
    <row r="12" spans="1:30">
      <c r="A12" s="130">
        <v>4</v>
      </c>
      <c r="B12" s="110" t="s">
        <v>127</v>
      </c>
      <c r="D12" s="110">
        <v>10</v>
      </c>
      <c r="F12" s="111">
        <v>6</v>
      </c>
      <c r="G12" s="111">
        <v>0</v>
      </c>
      <c r="H12" s="111">
        <v>4</v>
      </c>
      <c r="J12" s="110">
        <v>12</v>
      </c>
      <c r="K12" s="110" t="s">
        <v>1</v>
      </c>
      <c r="L12" s="110">
        <v>8</v>
      </c>
      <c r="N12" s="110">
        <v>176</v>
      </c>
      <c r="O12" s="110" t="s">
        <v>1</v>
      </c>
      <c r="P12" s="110">
        <v>144</v>
      </c>
      <c r="R12" s="110">
        <v>722</v>
      </c>
      <c r="S12" s="110" t="s">
        <v>1</v>
      </c>
      <c r="T12" s="110">
        <v>621</v>
      </c>
      <c r="V12" s="110">
        <v>101</v>
      </c>
      <c r="X12" s="131">
        <v>1.2</v>
      </c>
      <c r="Z12" s="136">
        <v>17.600000000000001</v>
      </c>
      <c r="AB12" s="131">
        <v>72.2</v>
      </c>
      <c r="AC12" s="131" t="s">
        <v>1</v>
      </c>
      <c r="AD12" s="131">
        <v>62.1</v>
      </c>
    </row>
    <row r="13" spans="1:30">
      <c r="A13" s="130">
        <v>5</v>
      </c>
      <c r="B13" s="110" t="s">
        <v>118</v>
      </c>
      <c r="D13" s="110">
        <v>10</v>
      </c>
      <c r="F13" s="111">
        <v>5</v>
      </c>
      <c r="G13" s="111">
        <v>1</v>
      </c>
      <c r="H13" s="111">
        <v>4</v>
      </c>
      <c r="J13" s="110">
        <v>11</v>
      </c>
      <c r="K13" s="110" t="s">
        <v>1</v>
      </c>
      <c r="L13" s="110">
        <v>9</v>
      </c>
      <c r="N13" s="110">
        <v>179</v>
      </c>
      <c r="O13" s="110" t="s">
        <v>1</v>
      </c>
      <c r="P13" s="110">
        <v>141</v>
      </c>
      <c r="R13" s="110">
        <v>635</v>
      </c>
      <c r="S13" s="110" t="s">
        <v>1</v>
      </c>
      <c r="T13" s="110">
        <v>582</v>
      </c>
      <c r="V13" s="110">
        <v>53</v>
      </c>
      <c r="X13" s="131">
        <v>1.1000000000000001</v>
      </c>
      <c r="Z13" s="136">
        <v>17.899999999999999</v>
      </c>
      <c r="AB13" s="131">
        <v>63.5</v>
      </c>
      <c r="AC13" s="131" t="s">
        <v>1</v>
      </c>
      <c r="AD13" s="131">
        <v>58.2</v>
      </c>
    </row>
    <row r="14" spans="1:30">
      <c r="A14" s="130">
        <v>6</v>
      </c>
      <c r="B14" s="110" t="s">
        <v>98</v>
      </c>
      <c r="D14" s="110">
        <v>10</v>
      </c>
      <c r="F14" s="111">
        <v>5</v>
      </c>
      <c r="G14" s="111">
        <v>1</v>
      </c>
      <c r="H14" s="111">
        <v>4</v>
      </c>
      <c r="J14" s="110">
        <v>11</v>
      </c>
      <c r="K14" s="110" t="s">
        <v>1</v>
      </c>
      <c r="L14" s="110">
        <v>9</v>
      </c>
      <c r="N14" s="110">
        <v>168</v>
      </c>
      <c r="O14" s="110" t="s">
        <v>1</v>
      </c>
      <c r="P14" s="110">
        <v>152</v>
      </c>
      <c r="R14" s="110">
        <v>703</v>
      </c>
      <c r="S14" s="110" t="s">
        <v>1</v>
      </c>
      <c r="T14" s="110">
        <v>651</v>
      </c>
      <c r="V14" s="110">
        <v>52</v>
      </c>
      <c r="X14" s="131">
        <v>1.1000000000000001</v>
      </c>
      <c r="Z14" s="136">
        <v>16.8</v>
      </c>
      <c r="AB14" s="131">
        <v>70.3</v>
      </c>
      <c r="AC14" s="131" t="s">
        <v>1</v>
      </c>
      <c r="AD14" s="131">
        <v>65.099999999999994</v>
      </c>
    </row>
    <row r="15" spans="1:30">
      <c r="A15" s="130">
        <v>7</v>
      </c>
      <c r="B15" s="110" t="s">
        <v>111</v>
      </c>
      <c r="D15" s="110">
        <v>10</v>
      </c>
      <c r="F15" s="111">
        <v>3</v>
      </c>
      <c r="G15" s="111">
        <v>2</v>
      </c>
      <c r="H15" s="111">
        <v>5</v>
      </c>
      <c r="J15" s="110">
        <v>8</v>
      </c>
      <c r="K15" s="110" t="s">
        <v>1</v>
      </c>
      <c r="L15" s="110">
        <v>12</v>
      </c>
      <c r="N15" s="110">
        <v>160</v>
      </c>
      <c r="O15" s="110" t="s">
        <v>1</v>
      </c>
      <c r="P15" s="110">
        <v>160</v>
      </c>
      <c r="R15" s="110">
        <v>715</v>
      </c>
      <c r="S15" s="110" t="s">
        <v>1</v>
      </c>
      <c r="T15" s="110">
        <v>700</v>
      </c>
      <c r="V15" s="110">
        <v>15</v>
      </c>
      <c r="X15" s="131">
        <v>0.8</v>
      </c>
      <c r="Z15" s="136">
        <v>16</v>
      </c>
      <c r="AB15" s="131">
        <v>71.5</v>
      </c>
      <c r="AC15" s="131" t="s">
        <v>1</v>
      </c>
      <c r="AD15" s="131">
        <v>70</v>
      </c>
    </row>
    <row r="16" spans="1:30">
      <c r="A16" s="130">
        <v>8</v>
      </c>
      <c r="B16" s="110" t="s">
        <v>351</v>
      </c>
      <c r="D16" s="110">
        <v>10</v>
      </c>
      <c r="F16" s="111">
        <v>4</v>
      </c>
      <c r="G16" s="111">
        <v>0</v>
      </c>
      <c r="H16" s="111">
        <v>6</v>
      </c>
      <c r="J16" s="110">
        <v>8</v>
      </c>
      <c r="K16" s="110" t="s">
        <v>1</v>
      </c>
      <c r="L16" s="110">
        <v>12</v>
      </c>
      <c r="N16" s="110">
        <v>132</v>
      </c>
      <c r="O16" s="110" t="s">
        <v>1</v>
      </c>
      <c r="P16" s="110">
        <v>188</v>
      </c>
      <c r="R16" s="110">
        <v>568</v>
      </c>
      <c r="S16" s="110" t="s">
        <v>1</v>
      </c>
      <c r="T16" s="110">
        <v>718</v>
      </c>
      <c r="V16" s="110">
        <v>-150</v>
      </c>
      <c r="X16" s="131">
        <v>0.8</v>
      </c>
      <c r="Z16" s="136">
        <v>13.2</v>
      </c>
      <c r="AB16" s="131">
        <v>56.8</v>
      </c>
      <c r="AC16" s="131" t="s">
        <v>1</v>
      </c>
      <c r="AD16" s="131">
        <v>71.8</v>
      </c>
    </row>
    <row r="17" spans="1:30">
      <c r="A17" s="358">
        <v>9</v>
      </c>
      <c r="B17" s="359" t="s">
        <v>139</v>
      </c>
      <c r="C17" s="359"/>
      <c r="D17" s="359">
        <v>10</v>
      </c>
      <c r="E17" s="359"/>
      <c r="F17" s="360">
        <v>2</v>
      </c>
      <c r="G17" s="360">
        <v>1</v>
      </c>
      <c r="H17" s="360">
        <v>7</v>
      </c>
      <c r="I17" s="359"/>
      <c r="J17" s="359">
        <v>5</v>
      </c>
      <c r="K17" s="359" t="s">
        <v>1</v>
      </c>
      <c r="L17" s="359">
        <v>15</v>
      </c>
      <c r="M17" s="359"/>
      <c r="N17" s="359">
        <v>157</v>
      </c>
      <c r="O17" s="359" t="s">
        <v>1</v>
      </c>
      <c r="P17" s="359">
        <v>163</v>
      </c>
      <c r="Q17" s="359"/>
      <c r="R17" s="359">
        <v>609</v>
      </c>
      <c r="S17" s="359" t="s">
        <v>1</v>
      </c>
      <c r="T17" s="359">
        <v>636</v>
      </c>
      <c r="U17" s="359"/>
      <c r="V17" s="359">
        <v>-27</v>
      </c>
      <c r="W17" s="359"/>
      <c r="X17" s="361">
        <v>0.5</v>
      </c>
      <c r="Y17" s="359"/>
      <c r="Z17" s="362">
        <v>15.7</v>
      </c>
      <c r="AA17" s="359"/>
      <c r="AB17" s="361">
        <v>60.9</v>
      </c>
      <c r="AC17" s="361" t="s">
        <v>1</v>
      </c>
      <c r="AD17" s="361">
        <v>63.6</v>
      </c>
    </row>
    <row r="18" spans="1:30">
      <c r="A18" s="130">
        <v>10</v>
      </c>
      <c r="B18" s="110" t="s">
        <v>133</v>
      </c>
      <c r="D18" s="110">
        <v>10</v>
      </c>
      <c r="F18" s="111">
        <v>1</v>
      </c>
      <c r="G18" s="111">
        <v>1</v>
      </c>
      <c r="H18" s="111">
        <v>8</v>
      </c>
      <c r="J18" s="110">
        <v>3</v>
      </c>
      <c r="K18" s="110" t="s">
        <v>1</v>
      </c>
      <c r="L18" s="110">
        <v>17</v>
      </c>
      <c r="N18" s="110">
        <v>105</v>
      </c>
      <c r="O18" s="110" t="s">
        <v>1</v>
      </c>
      <c r="P18" s="110">
        <v>215</v>
      </c>
      <c r="R18" s="110">
        <v>609</v>
      </c>
      <c r="S18" s="110" t="s">
        <v>1</v>
      </c>
      <c r="T18" s="110">
        <v>855</v>
      </c>
      <c r="V18" s="110">
        <v>-246</v>
      </c>
      <c r="X18" s="131">
        <v>0.3</v>
      </c>
      <c r="Z18" s="136">
        <v>10.5</v>
      </c>
      <c r="AB18" s="131">
        <v>60.9</v>
      </c>
      <c r="AC18" s="131" t="s">
        <v>1</v>
      </c>
      <c r="AD18" s="131">
        <v>85.5</v>
      </c>
    </row>
    <row r="19" spans="1:30">
      <c r="A19" s="130">
        <v>11</v>
      </c>
      <c r="B19" s="110" t="s">
        <v>145</v>
      </c>
      <c r="D19" s="110">
        <v>10</v>
      </c>
      <c r="F19" s="111">
        <v>0</v>
      </c>
      <c r="G19" s="111">
        <v>0</v>
      </c>
      <c r="H19" s="111">
        <v>10</v>
      </c>
      <c r="J19" s="110">
        <v>0</v>
      </c>
      <c r="K19" s="110" t="s">
        <v>1</v>
      </c>
      <c r="L19" s="110">
        <v>20</v>
      </c>
      <c r="N19" s="110">
        <v>116</v>
      </c>
      <c r="O19" s="110" t="s">
        <v>1</v>
      </c>
      <c r="P19" s="110">
        <v>204</v>
      </c>
      <c r="R19" s="110">
        <v>611</v>
      </c>
      <c r="S19" s="110" t="s">
        <v>1</v>
      </c>
      <c r="T19" s="110">
        <v>782</v>
      </c>
      <c r="V19" s="110">
        <v>-171</v>
      </c>
      <c r="X19" s="131">
        <v>0</v>
      </c>
      <c r="Z19" s="136">
        <v>11.6</v>
      </c>
      <c r="AB19" s="131">
        <v>61.1</v>
      </c>
      <c r="AC19" s="131" t="s">
        <v>1</v>
      </c>
      <c r="AD19" s="131">
        <v>78.2</v>
      </c>
    </row>
    <row r="20" spans="1:30">
      <c r="A20" s="130"/>
      <c r="F20" s="111"/>
      <c r="G20" s="111"/>
      <c r="H20" s="111"/>
      <c r="X20" s="131"/>
      <c r="Z20" s="136"/>
      <c r="AC20" s="131"/>
    </row>
    <row r="21" spans="1:30" ht="15" thickBot="1">
      <c r="A21" s="130"/>
      <c r="F21" s="111"/>
      <c r="G21" s="111"/>
      <c r="H21" s="111"/>
      <c r="X21" s="131"/>
      <c r="Z21" s="136"/>
      <c r="AC21" s="131"/>
    </row>
    <row r="22" spans="1:30" hidden="1">
      <c r="A22" s="130"/>
      <c r="F22" s="111"/>
      <c r="G22" s="111"/>
      <c r="H22" s="111"/>
      <c r="X22" s="131"/>
      <c r="Z22" s="136"/>
      <c r="AC22" s="131"/>
    </row>
    <row r="23" spans="1:30" hidden="1">
      <c r="A23" s="130"/>
      <c r="F23" s="111"/>
      <c r="G23" s="111"/>
      <c r="H23" s="111"/>
      <c r="X23" s="131"/>
      <c r="Z23" s="136"/>
      <c r="AC23" s="131"/>
    </row>
    <row r="24" spans="1:30" hidden="1">
      <c r="A24" s="130"/>
      <c r="F24" s="111"/>
      <c r="G24" s="111"/>
      <c r="H24" s="111"/>
      <c r="X24" s="131"/>
      <c r="Z24" s="136"/>
      <c r="AC24" s="131"/>
    </row>
    <row r="25" spans="1:30" hidden="1">
      <c r="A25" s="130"/>
      <c r="F25" s="111"/>
      <c r="G25" s="111"/>
      <c r="H25" s="111"/>
      <c r="X25" s="131"/>
      <c r="Z25" s="136"/>
      <c r="AC25" s="131"/>
    </row>
    <row r="26" spans="1:30" hidden="1">
      <c r="A26" s="130"/>
      <c r="F26" s="111"/>
      <c r="G26" s="111"/>
      <c r="H26" s="111"/>
      <c r="X26" s="131"/>
      <c r="Z26" s="136"/>
      <c r="AC26" s="131"/>
    </row>
    <row r="27" spans="1:30" hidden="1">
      <c r="A27" s="130"/>
      <c r="F27" s="111"/>
      <c r="G27" s="111"/>
      <c r="H27" s="111"/>
      <c r="X27" s="131"/>
      <c r="Z27" s="136"/>
      <c r="AC27" s="131"/>
    </row>
    <row r="28" spans="1:30" hidden="1">
      <c r="A28" s="130"/>
      <c r="F28" s="111"/>
      <c r="G28" s="111"/>
      <c r="H28" s="111"/>
      <c r="X28" s="131"/>
      <c r="Z28" s="136"/>
      <c r="AC28" s="131"/>
    </row>
    <row r="29" spans="1:30" hidden="1">
      <c r="F29" s="111"/>
      <c r="G29" s="111"/>
      <c r="H29" s="111"/>
      <c r="X29" s="131"/>
      <c r="Z29" s="136"/>
      <c r="AC29" s="131"/>
    </row>
    <row r="30" spans="1:30" hidden="1">
      <c r="F30" s="111"/>
      <c r="G30" s="111"/>
      <c r="H30" s="111"/>
      <c r="X30" s="131"/>
      <c r="Z30" s="136"/>
      <c r="AC30" s="131"/>
    </row>
    <row r="31" spans="1:30" ht="15" hidden="1" thickBot="1"/>
    <row r="32" spans="1:30" ht="27" thickBot="1">
      <c r="A32" s="458" t="s">
        <v>33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60"/>
    </row>
    <row r="33" spans="1:30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440</v>
      </c>
      <c r="H34" s="137">
        <f>SUM(H38:H200)</f>
        <v>1760</v>
      </c>
      <c r="I34" s="137"/>
      <c r="J34" s="137">
        <f>SUM(J38:J200)</f>
        <v>743</v>
      </c>
      <c r="K34" s="137">
        <f>SUM(K38:K200)</f>
        <v>274</v>
      </c>
      <c r="L34" s="137">
        <f>SUM(L38:L200)</f>
        <v>743</v>
      </c>
      <c r="M34" s="137"/>
      <c r="N34" s="137">
        <f>SUM(N38:N200)</f>
        <v>1760</v>
      </c>
      <c r="O34" s="137" t="s">
        <v>1</v>
      </c>
      <c r="P34" s="137">
        <f>SUM(P38:P200)</f>
        <v>1760</v>
      </c>
      <c r="Q34" s="137"/>
      <c r="R34" s="137">
        <f>SUM(R38:R200)</f>
        <v>7320</v>
      </c>
      <c r="S34" s="137" t="s">
        <v>1</v>
      </c>
      <c r="T34" s="137">
        <f>SUM(T38:T200)</f>
        <v>7320</v>
      </c>
      <c r="U34" s="137"/>
      <c r="V34" s="138">
        <f>SUM(V38:V200)</f>
        <v>0</v>
      </c>
      <c r="W34" s="132"/>
      <c r="X34" s="132"/>
      <c r="Y34" s="118"/>
      <c r="Z34" s="176"/>
      <c r="AA34" s="116"/>
      <c r="AB34" s="179"/>
      <c r="AC34" s="133" t="s">
        <v>24</v>
      </c>
      <c r="AD34" s="181"/>
    </row>
    <row r="35" spans="1:30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7" t="s">
        <v>7</v>
      </c>
      <c r="AA36" s="121"/>
      <c r="AB36" s="178"/>
      <c r="AC36" s="127" t="s">
        <v>8</v>
      </c>
      <c r="AD36" s="180"/>
    </row>
    <row r="37" spans="1:30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>
      <c r="A38" s="130">
        <v>1</v>
      </c>
      <c r="B38" s="135" t="s">
        <v>78</v>
      </c>
      <c r="C38" s="135" t="s">
        <v>76</v>
      </c>
      <c r="G38" s="110">
        <v>10</v>
      </c>
      <c r="H38" s="110">
        <v>40</v>
      </c>
      <c r="J38" s="110">
        <v>29</v>
      </c>
      <c r="K38" s="110">
        <v>5</v>
      </c>
      <c r="L38" s="110">
        <v>6</v>
      </c>
      <c r="N38" s="110">
        <v>63</v>
      </c>
      <c r="O38" s="110" t="s">
        <v>1</v>
      </c>
      <c r="P38" s="110">
        <v>17</v>
      </c>
      <c r="R38" s="110">
        <v>221</v>
      </c>
      <c r="S38" s="110" t="s">
        <v>1</v>
      </c>
      <c r="T38" s="110">
        <v>137</v>
      </c>
      <c r="V38" s="110">
        <v>84</v>
      </c>
      <c r="Z38" s="131">
        <v>6.3</v>
      </c>
      <c r="AA38" s="131"/>
      <c r="AB38" s="131">
        <v>22.1</v>
      </c>
      <c r="AC38" s="131" t="s">
        <v>1</v>
      </c>
      <c r="AD38" s="131">
        <v>13.7</v>
      </c>
    </row>
    <row r="39" spans="1:30">
      <c r="A39" s="130">
        <v>2</v>
      </c>
      <c r="B39" s="135" t="s">
        <v>107</v>
      </c>
      <c r="C39" s="135" t="s">
        <v>105</v>
      </c>
      <c r="G39" s="110">
        <v>10</v>
      </c>
      <c r="H39" s="110">
        <v>40</v>
      </c>
      <c r="J39" s="110">
        <v>25</v>
      </c>
      <c r="K39" s="110">
        <v>6</v>
      </c>
      <c r="L39" s="110">
        <v>9</v>
      </c>
      <c r="N39" s="110">
        <v>56</v>
      </c>
      <c r="O39" s="110" t="s">
        <v>1</v>
      </c>
      <c r="P39" s="110">
        <v>24</v>
      </c>
      <c r="R39" s="110">
        <v>228</v>
      </c>
      <c r="S39" s="110" t="s">
        <v>1</v>
      </c>
      <c r="T39" s="110">
        <v>166</v>
      </c>
      <c r="V39" s="110">
        <v>62</v>
      </c>
      <c r="Z39" s="131">
        <v>5.6</v>
      </c>
      <c r="AA39" s="131"/>
      <c r="AB39" s="136">
        <v>22.8</v>
      </c>
      <c r="AC39" s="131" t="s">
        <v>1</v>
      </c>
      <c r="AD39" s="136">
        <v>16.600000000000001</v>
      </c>
    </row>
    <row r="40" spans="1:30">
      <c r="A40" s="130">
        <v>3</v>
      </c>
      <c r="B40" s="135" t="s">
        <v>79</v>
      </c>
      <c r="C40" s="135" t="s">
        <v>76</v>
      </c>
      <c r="G40" s="110">
        <v>10</v>
      </c>
      <c r="H40" s="110">
        <v>40</v>
      </c>
      <c r="J40" s="110">
        <v>24</v>
      </c>
      <c r="K40" s="110">
        <v>6</v>
      </c>
      <c r="L40" s="110">
        <v>10</v>
      </c>
      <c r="N40" s="110">
        <v>54</v>
      </c>
      <c r="O40" s="110" t="s">
        <v>1</v>
      </c>
      <c r="P40" s="110">
        <v>26</v>
      </c>
      <c r="R40" s="110">
        <v>185</v>
      </c>
      <c r="S40" s="110" t="s">
        <v>1</v>
      </c>
      <c r="T40" s="110">
        <v>121</v>
      </c>
      <c r="V40" s="110">
        <v>64</v>
      </c>
      <c r="Z40" s="131">
        <v>5.4</v>
      </c>
      <c r="AA40" s="131"/>
      <c r="AB40" s="136">
        <v>18.5</v>
      </c>
      <c r="AC40" s="131" t="s">
        <v>1</v>
      </c>
      <c r="AD40" s="136">
        <v>12.1</v>
      </c>
    </row>
    <row r="41" spans="1:30">
      <c r="A41" s="130">
        <v>4</v>
      </c>
      <c r="B41" s="135" t="s">
        <v>94</v>
      </c>
      <c r="C41" s="135" t="s">
        <v>89</v>
      </c>
      <c r="G41" s="110">
        <v>10</v>
      </c>
      <c r="H41" s="110">
        <v>40</v>
      </c>
      <c r="J41" s="110">
        <v>25</v>
      </c>
      <c r="K41" s="110">
        <v>4</v>
      </c>
      <c r="L41" s="110">
        <v>11</v>
      </c>
      <c r="N41" s="110">
        <v>54</v>
      </c>
      <c r="O41" s="110" t="s">
        <v>1</v>
      </c>
      <c r="P41" s="110">
        <v>26</v>
      </c>
      <c r="R41" s="110">
        <v>171</v>
      </c>
      <c r="S41" s="110" t="s">
        <v>1</v>
      </c>
      <c r="T41" s="110">
        <v>119</v>
      </c>
      <c r="V41" s="110">
        <v>52</v>
      </c>
      <c r="Z41" s="131">
        <v>5.4</v>
      </c>
      <c r="AA41" s="131"/>
      <c r="AB41" s="136">
        <v>17.100000000000001</v>
      </c>
      <c r="AC41" s="131" t="s">
        <v>1</v>
      </c>
      <c r="AD41" s="136">
        <v>11.9</v>
      </c>
    </row>
    <row r="42" spans="1:30">
      <c r="A42" s="130">
        <v>5</v>
      </c>
      <c r="B42" s="135" t="s">
        <v>115</v>
      </c>
      <c r="C42" s="135" t="s">
        <v>111</v>
      </c>
      <c r="G42" s="110">
        <v>10</v>
      </c>
      <c r="H42" s="110">
        <v>40</v>
      </c>
      <c r="J42" s="110">
        <v>23</v>
      </c>
      <c r="K42" s="110">
        <v>8</v>
      </c>
      <c r="L42" s="110">
        <v>9</v>
      </c>
      <c r="N42" s="110">
        <v>54</v>
      </c>
      <c r="O42" s="110" t="s">
        <v>1</v>
      </c>
      <c r="P42" s="110">
        <v>26</v>
      </c>
      <c r="R42" s="110">
        <v>230</v>
      </c>
      <c r="S42" s="110" t="s">
        <v>1</v>
      </c>
      <c r="T42" s="110">
        <v>190</v>
      </c>
      <c r="V42" s="110">
        <v>40</v>
      </c>
      <c r="Z42" s="131">
        <v>5.4</v>
      </c>
      <c r="AA42" s="131"/>
      <c r="AB42" s="136">
        <v>23</v>
      </c>
      <c r="AC42" s="131" t="s">
        <v>1</v>
      </c>
      <c r="AD42" s="136">
        <v>19</v>
      </c>
    </row>
    <row r="43" spans="1:30">
      <c r="A43" s="130">
        <v>6</v>
      </c>
      <c r="B43" s="135" t="s">
        <v>129</v>
      </c>
      <c r="C43" s="135" t="s">
        <v>127</v>
      </c>
      <c r="G43" s="110">
        <v>10</v>
      </c>
      <c r="H43" s="110">
        <v>40</v>
      </c>
      <c r="J43" s="110">
        <v>26</v>
      </c>
      <c r="K43" s="110">
        <v>1</v>
      </c>
      <c r="L43" s="110">
        <v>13</v>
      </c>
      <c r="N43" s="110">
        <v>53</v>
      </c>
      <c r="O43" s="110" t="s">
        <v>1</v>
      </c>
      <c r="P43" s="110">
        <v>27</v>
      </c>
      <c r="R43" s="110">
        <v>183</v>
      </c>
      <c r="S43" s="110" t="s">
        <v>1</v>
      </c>
      <c r="T43" s="110">
        <v>118</v>
      </c>
      <c r="V43" s="110">
        <v>65</v>
      </c>
      <c r="Z43" s="131">
        <v>5.3</v>
      </c>
      <c r="AA43" s="131"/>
      <c r="AB43" s="136">
        <v>18.3</v>
      </c>
      <c r="AC43" s="131" t="s">
        <v>1</v>
      </c>
      <c r="AD43" s="136">
        <v>11.8</v>
      </c>
    </row>
    <row r="44" spans="1:30">
      <c r="A44" s="130">
        <v>7</v>
      </c>
      <c r="B44" s="135" t="s">
        <v>142</v>
      </c>
      <c r="C44" s="135" t="s">
        <v>139</v>
      </c>
      <c r="G44" s="110">
        <v>10</v>
      </c>
      <c r="H44" s="110">
        <v>40</v>
      </c>
      <c r="J44" s="110">
        <v>25</v>
      </c>
      <c r="K44" s="110">
        <v>2</v>
      </c>
      <c r="L44" s="110">
        <v>13</v>
      </c>
      <c r="N44" s="110">
        <v>52</v>
      </c>
      <c r="O44" s="110" t="s">
        <v>1</v>
      </c>
      <c r="P44" s="110">
        <v>28</v>
      </c>
      <c r="R44" s="110">
        <v>162</v>
      </c>
      <c r="S44" s="110" t="s">
        <v>1</v>
      </c>
      <c r="T44" s="110">
        <v>136</v>
      </c>
      <c r="V44" s="110">
        <v>26</v>
      </c>
      <c r="Z44" s="131">
        <v>5.2</v>
      </c>
      <c r="AA44" s="131"/>
      <c r="AB44" s="136">
        <v>16.2</v>
      </c>
      <c r="AC44" s="131" t="s">
        <v>1</v>
      </c>
      <c r="AD44" s="136">
        <v>13.6</v>
      </c>
    </row>
    <row r="45" spans="1:30">
      <c r="A45" s="130">
        <v>8</v>
      </c>
      <c r="B45" s="135" t="s">
        <v>106</v>
      </c>
      <c r="C45" s="135" t="s">
        <v>105</v>
      </c>
      <c r="G45" s="110">
        <v>10</v>
      </c>
      <c r="H45" s="110">
        <v>40</v>
      </c>
      <c r="J45" s="110">
        <v>22</v>
      </c>
      <c r="K45" s="110">
        <v>7</v>
      </c>
      <c r="L45" s="110">
        <v>11</v>
      </c>
      <c r="N45" s="110">
        <v>51</v>
      </c>
      <c r="O45" s="110" t="s">
        <v>1</v>
      </c>
      <c r="P45" s="110">
        <v>29</v>
      </c>
      <c r="R45" s="110">
        <v>214</v>
      </c>
      <c r="S45" s="110" t="s">
        <v>1</v>
      </c>
      <c r="T45" s="110">
        <v>160</v>
      </c>
      <c r="V45" s="110">
        <v>54</v>
      </c>
      <c r="Z45" s="131">
        <v>5.0999999999999996</v>
      </c>
      <c r="AA45" s="131"/>
      <c r="AB45" s="136">
        <v>21.4</v>
      </c>
      <c r="AC45" s="131" t="s">
        <v>1</v>
      </c>
      <c r="AD45" s="136">
        <v>16</v>
      </c>
    </row>
    <row r="46" spans="1:30">
      <c r="A46" s="130">
        <v>9</v>
      </c>
      <c r="B46" s="135" t="s">
        <v>108</v>
      </c>
      <c r="C46" s="135" t="s">
        <v>105</v>
      </c>
      <c r="G46" s="110">
        <v>10</v>
      </c>
      <c r="H46" s="110">
        <v>40</v>
      </c>
      <c r="J46" s="110">
        <v>21</v>
      </c>
      <c r="K46" s="110">
        <v>7</v>
      </c>
      <c r="L46" s="110">
        <v>12</v>
      </c>
      <c r="N46" s="110">
        <v>49</v>
      </c>
      <c r="O46" s="110" t="s">
        <v>1</v>
      </c>
      <c r="P46" s="110">
        <v>31</v>
      </c>
      <c r="R46" s="110">
        <v>170</v>
      </c>
      <c r="S46" s="110" t="s">
        <v>1</v>
      </c>
      <c r="T46" s="110">
        <v>138</v>
      </c>
      <c r="V46" s="110">
        <v>32</v>
      </c>
      <c r="Z46" s="131">
        <v>4.9000000000000004</v>
      </c>
      <c r="AA46" s="131"/>
      <c r="AB46" s="136">
        <v>17</v>
      </c>
      <c r="AC46" s="131" t="s">
        <v>1</v>
      </c>
      <c r="AD46" s="136">
        <v>13.8</v>
      </c>
    </row>
    <row r="47" spans="1:30">
      <c r="A47" s="130">
        <v>10</v>
      </c>
      <c r="B47" s="135" t="s">
        <v>102</v>
      </c>
      <c r="C47" s="135" t="s">
        <v>98</v>
      </c>
      <c r="G47" s="110">
        <v>10</v>
      </c>
      <c r="H47" s="110">
        <v>40</v>
      </c>
      <c r="J47" s="110">
        <v>21</v>
      </c>
      <c r="K47" s="110">
        <v>7</v>
      </c>
      <c r="L47" s="110">
        <v>12</v>
      </c>
      <c r="N47" s="110">
        <v>49</v>
      </c>
      <c r="O47" s="110" t="s">
        <v>1</v>
      </c>
      <c r="P47" s="110">
        <v>31</v>
      </c>
      <c r="R47" s="110">
        <v>187</v>
      </c>
      <c r="S47" s="110" t="s">
        <v>1</v>
      </c>
      <c r="T47" s="110">
        <v>168</v>
      </c>
      <c r="V47" s="110">
        <v>19</v>
      </c>
      <c r="Z47" s="131">
        <v>4.9000000000000004</v>
      </c>
      <c r="AA47" s="131"/>
      <c r="AB47" s="136">
        <v>18.7</v>
      </c>
      <c r="AC47" s="131" t="s">
        <v>1</v>
      </c>
      <c r="AD47" s="136">
        <v>16.8</v>
      </c>
    </row>
    <row r="48" spans="1:30">
      <c r="A48" s="130">
        <v>11</v>
      </c>
      <c r="B48" s="135" t="s">
        <v>126</v>
      </c>
      <c r="C48" s="135" t="s">
        <v>127</v>
      </c>
      <c r="G48" s="110">
        <v>10</v>
      </c>
      <c r="H48" s="110">
        <v>40</v>
      </c>
      <c r="J48" s="110">
        <v>22</v>
      </c>
      <c r="K48" s="110">
        <v>4</v>
      </c>
      <c r="L48" s="110">
        <v>14</v>
      </c>
      <c r="N48" s="110">
        <v>48</v>
      </c>
      <c r="O48" s="110" t="s">
        <v>1</v>
      </c>
      <c r="P48" s="110">
        <v>32</v>
      </c>
      <c r="R48" s="110">
        <v>174</v>
      </c>
      <c r="S48" s="110" t="s">
        <v>1</v>
      </c>
      <c r="T48" s="110">
        <v>143</v>
      </c>
      <c r="V48" s="110">
        <v>31</v>
      </c>
      <c r="Z48" s="131">
        <v>4.8</v>
      </c>
      <c r="AA48" s="131"/>
      <c r="AB48" s="136">
        <v>17.399999999999999</v>
      </c>
      <c r="AC48" s="131" t="s">
        <v>1</v>
      </c>
      <c r="AD48" s="136">
        <v>14.3</v>
      </c>
    </row>
    <row r="49" spans="1:30">
      <c r="A49" s="130">
        <v>12</v>
      </c>
      <c r="B49" s="135" t="s">
        <v>97</v>
      </c>
      <c r="C49" s="135" t="s">
        <v>98</v>
      </c>
      <c r="G49" s="110">
        <v>10</v>
      </c>
      <c r="H49" s="110">
        <v>40</v>
      </c>
      <c r="J49" s="110">
        <v>19</v>
      </c>
      <c r="K49" s="110">
        <v>8</v>
      </c>
      <c r="L49" s="110">
        <v>13</v>
      </c>
      <c r="N49" s="110">
        <v>46</v>
      </c>
      <c r="O49" s="110" t="s">
        <v>1</v>
      </c>
      <c r="P49" s="110">
        <v>34</v>
      </c>
      <c r="R49" s="110">
        <v>162</v>
      </c>
      <c r="S49" s="110" t="s">
        <v>1</v>
      </c>
      <c r="T49" s="110">
        <v>138</v>
      </c>
      <c r="V49" s="110">
        <v>24</v>
      </c>
      <c r="Z49" s="131">
        <v>4.5999999999999996</v>
      </c>
      <c r="AA49" s="131"/>
      <c r="AB49" s="136">
        <v>16.2</v>
      </c>
      <c r="AC49" s="131" t="s">
        <v>1</v>
      </c>
      <c r="AD49" s="136">
        <v>13.8</v>
      </c>
    </row>
    <row r="50" spans="1:30">
      <c r="A50" s="130">
        <v>13</v>
      </c>
      <c r="B50" s="135" t="s">
        <v>101</v>
      </c>
      <c r="C50" s="135" t="s">
        <v>98</v>
      </c>
      <c r="G50" s="110">
        <v>9</v>
      </c>
      <c r="H50" s="110">
        <v>36</v>
      </c>
      <c r="J50" s="110">
        <v>18</v>
      </c>
      <c r="K50" s="110">
        <v>7</v>
      </c>
      <c r="L50" s="110">
        <v>11</v>
      </c>
      <c r="N50" s="110">
        <v>43</v>
      </c>
      <c r="O50" s="110" t="s">
        <v>1</v>
      </c>
      <c r="P50" s="110">
        <v>29</v>
      </c>
      <c r="R50" s="110">
        <v>160</v>
      </c>
      <c r="S50" s="110" t="s">
        <v>1</v>
      </c>
      <c r="T50" s="110">
        <v>131</v>
      </c>
      <c r="V50" s="110">
        <v>29</v>
      </c>
      <c r="Z50" s="131">
        <v>4.7777777777777777</v>
      </c>
      <c r="AA50" s="131"/>
      <c r="AB50" s="136">
        <v>17.777777777777779</v>
      </c>
      <c r="AC50" s="131" t="s">
        <v>1</v>
      </c>
      <c r="AD50" s="136">
        <v>14.555555555555555</v>
      </c>
    </row>
    <row r="51" spans="1:30">
      <c r="A51" s="130">
        <v>14</v>
      </c>
      <c r="B51" s="135" t="s">
        <v>117</v>
      </c>
      <c r="C51" s="135" t="s">
        <v>118</v>
      </c>
      <c r="G51" s="110">
        <v>9</v>
      </c>
      <c r="H51" s="110">
        <v>36</v>
      </c>
      <c r="J51" s="110">
        <v>18</v>
      </c>
      <c r="K51" s="110">
        <v>7</v>
      </c>
      <c r="L51" s="110">
        <v>11</v>
      </c>
      <c r="N51" s="110">
        <v>43</v>
      </c>
      <c r="O51" s="110" t="s">
        <v>1</v>
      </c>
      <c r="P51" s="110">
        <v>29</v>
      </c>
      <c r="R51" s="110">
        <v>165</v>
      </c>
      <c r="S51" s="110" t="s">
        <v>1</v>
      </c>
      <c r="T51" s="110">
        <v>150</v>
      </c>
      <c r="V51" s="110">
        <v>15</v>
      </c>
      <c r="Z51" s="131">
        <v>4.7777777777777777</v>
      </c>
      <c r="AA51" s="131"/>
      <c r="AB51" s="136">
        <v>18.333333333333332</v>
      </c>
      <c r="AC51" s="131" t="s">
        <v>1</v>
      </c>
      <c r="AD51" s="136">
        <v>16.666666666666668</v>
      </c>
    </row>
    <row r="52" spans="1:30">
      <c r="A52" s="130">
        <v>15</v>
      </c>
      <c r="B52" s="135" t="s">
        <v>113</v>
      </c>
      <c r="C52" s="135" t="s">
        <v>111</v>
      </c>
      <c r="G52" s="110">
        <v>9</v>
      </c>
      <c r="H52" s="110">
        <v>36</v>
      </c>
      <c r="J52" s="110">
        <v>19</v>
      </c>
      <c r="K52" s="110">
        <v>4</v>
      </c>
      <c r="L52" s="110">
        <v>13</v>
      </c>
      <c r="N52" s="110">
        <v>42</v>
      </c>
      <c r="O52" s="110" t="s">
        <v>1</v>
      </c>
      <c r="P52" s="110">
        <v>30</v>
      </c>
      <c r="R52" s="110">
        <v>140</v>
      </c>
      <c r="S52" s="110" t="s">
        <v>1</v>
      </c>
      <c r="T52" s="110">
        <v>116</v>
      </c>
      <c r="V52" s="110">
        <v>24</v>
      </c>
      <c r="Z52" s="131">
        <v>4.666666666666667</v>
      </c>
      <c r="AA52" s="131"/>
      <c r="AB52" s="136">
        <v>15.555555555555555</v>
      </c>
      <c r="AC52" s="131" t="s">
        <v>1</v>
      </c>
      <c r="AD52" s="136">
        <v>12.888888888888889</v>
      </c>
    </row>
    <row r="53" spans="1:30">
      <c r="A53" s="130">
        <v>16</v>
      </c>
      <c r="B53" s="135" t="s">
        <v>122</v>
      </c>
      <c r="C53" s="135" t="s">
        <v>118</v>
      </c>
      <c r="G53" s="110">
        <v>9</v>
      </c>
      <c r="H53" s="110">
        <v>36</v>
      </c>
      <c r="J53" s="110">
        <v>18</v>
      </c>
      <c r="K53" s="110">
        <v>5</v>
      </c>
      <c r="L53" s="110">
        <v>13</v>
      </c>
      <c r="N53" s="110">
        <v>41</v>
      </c>
      <c r="O53" s="110" t="s">
        <v>1</v>
      </c>
      <c r="P53" s="110">
        <v>31</v>
      </c>
      <c r="R53" s="110">
        <v>158</v>
      </c>
      <c r="S53" s="110" t="s">
        <v>1</v>
      </c>
      <c r="T53" s="110">
        <v>157</v>
      </c>
      <c r="V53" s="110">
        <v>1</v>
      </c>
      <c r="Z53" s="131">
        <v>4.5555555555555554</v>
      </c>
      <c r="AA53" s="131"/>
      <c r="AB53" s="136">
        <v>17.555555555555557</v>
      </c>
      <c r="AC53" s="131" t="s">
        <v>1</v>
      </c>
      <c r="AD53" s="136">
        <v>17.444444444444443</v>
      </c>
    </row>
    <row r="54" spans="1:30">
      <c r="A54" s="130">
        <v>17</v>
      </c>
      <c r="B54" s="135" t="s">
        <v>91</v>
      </c>
      <c r="C54" s="135" t="s">
        <v>89</v>
      </c>
      <c r="G54" s="110">
        <v>9</v>
      </c>
      <c r="H54" s="110">
        <v>36</v>
      </c>
      <c r="J54" s="110">
        <v>16</v>
      </c>
      <c r="K54" s="110">
        <v>8</v>
      </c>
      <c r="L54" s="110">
        <v>12</v>
      </c>
      <c r="N54" s="110">
        <v>40</v>
      </c>
      <c r="O54" s="110" t="s">
        <v>1</v>
      </c>
      <c r="P54" s="110">
        <v>32</v>
      </c>
      <c r="R54" s="110">
        <v>140</v>
      </c>
      <c r="S54" s="110" t="s">
        <v>1</v>
      </c>
      <c r="T54" s="110">
        <v>117</v>
      </c>
      <c r="V54" s="110">
        <v>23</v>
      </c>
      <c r="Z54" s="131">
        <v>4.4444444444444446</v>
      </c>
      <c r="AA54" s="131"/>
      <c r="AB54" s="136">
        <v>15.555555555555555</v>
      </c>
      <c r="AC54" s="131" t="s">
        <v>1</v>
      </c>
      <c r="AD54" s="136">
        <v>13</v>
      </c>
    </row>
    <row r="55" spans="1:30">
      <c r="A55" s="130">
        <v>18</v>
      </c>
      <c r="B55" s="135" t="s">
        <v>83</v>
      </c>
      <c r="C55" s="135" t="s">
        <v>351</v>
      </c>
      <c r="G55" s="110">
        <v>9</v>
      </c>
      <c r="H55" s="110">
        <v>36</v>
      </c>
      <c r="J55" s="110">
        <v>15</v>
      </c>
      <c r="K55" s="110">
        <v>10</v>
      </c>
      <c r="L55" s="110">
        <v>11</v>
      </c>
      <c r="N55" s="110">
        <v>40</v>
      </c>
      <c r="O55" s="110" t="s">
        <v>1</v>
      </c>
      <c r="P55" s="110">
        <v>32</v>
      </c>
      <c r="R55" s="110">
        <v>185</v>
      </c>
      <c r="S55" s="110" t="s">
        <v>1</v>
      </c>
      <c r="T55" s="110">
        <v>174</v>
      </c>
      <c r="V55" s="110">
        <v>11</v>
      </c>
      <c r="Z55" s="131">
        <v>4.4444444444444446</v>
      </c>
      <c r="AA55" s="131"/>
      <c r="AB55" s="136">
        <v>20.555555555555557</v>
      </c>
      <c r="AC55" s="131" t="s">
        <v>1</v>
      </c>
      <c r="AD55" s="136">
        <v>19.333333333333332</v>
      </c>
    </row>
    <row r="56" spans="1:30">
      <c r="A56" s="130">
        <v>19</v>
      </c>
      <c r="B56" s="135" t="s">
        <v>147</v>
      </c>
      <c r="C56" s="135" t="s">
        <v>145</v>
      </c>
      <c r="G56" s="110">
        <v>9</v>
      </c>
      <c r="H56" s="110">
        <v>36</v>
      </c>
      <c r="J56" s="110">
        <v>17</v>
      </c>
      <c r="K56" s="110">
        <v>5</v>
      </c>
      <c r="L56" s="110">
        <v>14</v>
      </c>
      <c r="N56" s="110">
        <v>39</v>
      </c>
      <c r="O56" s="110" t="s">
        <v>1</v>
      </c>
      <c r="P56" s="110">
        <v>33</v>
      </c>
      <c r="R56" s="110">
        <v>161</v>
      </c>
      <c r="S56" s="110" t="s">
        <v>1</v>
      </c>
      <c r="T56" s="110">
        <v>162</v>
      </c>
      <c r="V56" s="110">
        <v>-1</v>
      </c>
      <c r="Z56" s="131">
        <v>4.333333333333333</v>
      </c>
      <c r="AA56" s="131"/>
      <c r="AB56" s="136">
        <v>17.888888888888889</v>
      </c>
      <c r="AC56" s="131" t="s">
        <v>1</v>
      </c>
      <c r="AD56" s="136">
        <v>18</v>
      </c>
    </row>
    <row r="57" spans="1:30">
      <c r="A57" s="130">
        <v>20</v>
      </c>
      <c r="B57" s="135" t="s">
        <v>130</v>
      </c>
      <c r="C57" s="135" t="s">
        <v>127</v>
      </c>
      <c r="G57" s="110">
        <v>10</v>
      </c>
      <c r="H57" s="110">
        <v>40</v>
      </c>
      <c r="J57" s="110">
        <v>17</v>
      </c>
      <c r="K57" s="110">
        <v>5</v>
      </c>
      <c r="L57" s="110">
        <v>18</v>
      </c>
      <c r="N57" s="110">
        <v>39</v>
      </c>
      <c r="O57" s="110" t="s">
        <v>1</v>
      </c>
      <c r="P57" s="110">
        <v>41</v>
      </c>
      <c r="R57" s="110">
        <v>176</v>
      </c>
      <c r="S57" s="110" t="s">
        <v>1</v>
      </c>
      <c r="T57" s="110">
        <v>158</v>
      </c>
      <c r="V57" s="110">
        <v>18</v>
      </c>
      <c r="Z57" s="131">
        <v>3.9</v>
      </c>
      <c r="AA57" s="131"/>
      <c r="AB57" s="136">
        <v>17.600000000000001</v>
      </c>
      <c r="AC57" s="131" t="s">
        <v>1</v>
      </c>
      <c r="AD57" s="136">
        <v>15.8</v>
      </c>
    </row>
    <row r="58" spans="1:30">
      <c r="A58" s="130">
        <v>21</v>
      </c>
      <c r="B58" s="135" t="s">
        <v>95</v>
      </c>
      <c r="C58" s="135" t="s">
        <v>89</v>
      </c>
      <c r="G58" s="110">
        <v>7</v>
      </c>
      <c r="H58" s="110">
        <v>28</v>
      </c>
      <c r="J58" s="110">
        <v>17</v>
      </c>
      <c r="K58" s="110">
        <v>4</v>
      </c>
      <c r="L58" s="110">
        <v>7</v>
      </c>
      <c r="N58" s="110">
        <v>38</v>
      </c>
      <c r="O58" s="110" t="s">
        <v>1</v>
      </c>
      <c r="P58" s="110">
        <v>18</v>
      </c>
      <c r="R58" s="110">
        <v>131</v>
      </c>
      <c r="S58" s="110" t="s">
        <v>1</v>
      </c>
      <c r="T58" s="110">
        <v>92</v>
      </c>
      <c r="V58" s="110">
        <v>39</v>
      </c>
      <c r="Z58" s="131">
        <v>5.4285714285714288</v>
      </c>
      <c r="AA58" s="131"/>
      <c r="AB58" s="136">
        <v>18.714285714285715</v>
      </c>
      <c r="AC58" s="131" t="s">
        <v>1</v>
      </c>
      <c r="AD58" s="136">
        <v>13.142857142857142</v>
      </c>
    </row>
    <row r="59" spans="1:30">
      <c r="A59" s="130">
        <v>22</v>
      </c>
      <c r="B59" s="135" t="s">
        <v>88</v>
      </c>
      <c r="C59" s="135" t="s">
        <v>351</v>
      </c>
      <c r="G59" s="110">
        <v>8</v>
      </c>
      <c r="H59" s="110">
        <v>32</v>
      </c>
      <c r="J59" s="110">
        <v>15</v>
      </c>
      <c r="K59" s="110">
        <v>6</v>
      </c>
      <c r="L59" s="110">
        <v>11</v>
      </c>
      <c r="N59" s="110">
        <v>36</v>
      </c>
      <c r="O59" s="110" t="s">
        <v>1</v>
      </c>
      <c r="P59" s="110">
        <v>28</v>
      </c>
      <c r="R59" s="110">
        <v>122</v>
      </c>
      <c r="S59" s="110" t="s">
        <v>1</v>
      </c>
      <c r="T59" s="110">
        <v>123</v>
      </c>
      <c r="V59" s="110">
        <v>-1</v>
      </c>
      <c r="Z59" s="131">
        <v>4.5</v>
      </c>
      <c r="AA59" s="131"/>
      <c r="AB59" s="136">
        <v>15.25</v>
      </c>
      <c r="AC59" s="131" t="s">
        <v>1</v>
      </c>
      <c r="AD59" s="136">
        <v>15.375</v>
      </c>
    </row>
    <row r="60" spans="1:30">
      <c r="A60" s="130">
        <v>23</v>
      </c>
      <c r="B60" s="135" t="s">
        <v>141</v>
      </c>
      <c r="C60" s="135" t="s">
        <v>139</v>
      </c>
      <c r="G60" s="110">
        <v>10</v>
      </c>
      <c r="H60" s="110">
        <v>40</v>
      </c>
      <c r="J60" s="110">
        <v>12</v>
      </c>
      <c r="K60" s="110">
        <v>12</v>
      </c>
      <c r="L60" s="110">
        <v>16</v>
      </c>
      <c r="N60" s="110">
        <v>36</v>
      </c>
      <c r="O60" s="110" t="s">
        <v>1</v>
      </c>
      <c r="P60" s="110">
        <v>44</v>
      </c>
      <c r="R60" s="110">
        <v>150</v>
      </c>
      <c r="S60" s="110" t="s">
        <v>1</v>
      </c>
      <c r="T60" s="110">
        <v>151</v>
      </c>
      <c r="V60" s="110">
        <v>-1</v>
      </c>
      <c r="Z60" s="131">
        <v>3.6</v>
      </c>
      <c r="AA60" s="131"/>
      <c r="AB60" s="136">
        <v>15</v>
      </c>
      <c r="AC60" s="131" t="s">
        <v>1</v>
      </c>
      <c r="AD60" s="136">
        <v>15.1</v>
      </c>
    </row>
    <row r="61" spans="1:30">
      <c r="A61" s="130">
        <v>24</v>
      </c>
      <c r="B61" s="135" t="s">
        <v>128</v>
      </c>
      <c r="C61" s="135" t="s">
        <v>127</v>
      </c>
      <c r="G61" s="110">
        <v>10</v>
      </c>
      <c r="H61" s="110">
        <v>40</v>
      </c>
      <c r="J61" s="110">
        <v>16</v>
      </c>
      <c r="K61" s="110">
        <v>4</v>
      </c>
      <c r="L61" s="110">
        <v>20</v>
      </c>
      <c r="N61" s="110">
        <v>36</v>
      </c>
      <c r="O61" s="110" t="s">
        <v>1</v>
      </c>
      <c r="P61" s="110">
        <v>44</v>
      </c>
      <c r="R61" s="110">
        <v>189</v>
      </c>
      <c r="S61" s="110" t="s">
        <v>1</v>
      </c>
      <c r="T61" s="110">
        <v>202</v>
      </c>
      <c r="V61" s="110">
        <v>-13</v>
      </c>
      <c r="Z61" s="131">
        <v>3.6</v>
      </c>
      <c r="AA61" s="131"/>
      <c r="AB61" s="136">
        <v>18.899999999999999</v>
      </c>
      <c r="AC61" s="131" t="s">
        <v>1</v>
      </c>
      <c r="AD61" s="136">
        <v>20.2</v>
      </c>
    </row>
    <row r="62" spans="1:30">
      <c r="A62" s="130">
        <v>25</v>
      </c>
      <c r="B62" s="135" t="s">
        <v>140</v>
      </c>
      <c r="C62" s="135" t="s">
        <v>139</v>
      </c>
      <c r="G62" s="110">
        <v>10</v>
      </c>
      <c r="H62" s="110">
        <v>40</v>
      </c>
      <c r="J62" s="110">
        <v>14</v>
      </c>
      <c r="K62" s="110">
        <v>7</v>
      </c>
      <c r="L62" s="110">
        <v>19</v>
      </c>
      <c r="N62" s="110">
        <v>35</v>
      </c>
      <c r="O62" s="110" t="s">
        <v>1</v>
      </c>
      <c r="P62" s="110">
        <v>45</v>
      </c>
      <c r="R62" s="110">
        <v>138</v>
      </c>
      <c r="S62" s="110" t="s">
        <v>1</v>
      </c>
      <c r="T62" s="110">
        <v>165</v>
      </c>
      <c r="V62" s="110">
        <v>-27</v>
      </c>
      <c r="Z62" s="131">
        <v>3.5</v>
      </c>
      <c r="AA62" s="131"/>
      <c r="AB62" s="136">
        <v>13.8</v>
      </c>
      <c r="AC62" s="131" t="s">
        <v>1</v>
      </c>
      <c r="AD62" s="136">
        <v>16.5</v>
      </c>
    </row>
    <row r="63" spans="1:30">
      <c r="A63" s="130">
        <v>26</v>
      </c>
      <c r="B63" s="135" t="s">
        <v>138</v>
      </c>
      <c r="C63" s="135" t="s">
        <v>139</v>
      </c>
      <c r="G63" s="110">
        <v>10</v>
      </c>
      <c r="H63" s="110">
        <v>40</v>
      </c>
      <c r="J63" s="110">
        <v>15</v>
      </c>
      <c r="K63" s="110">
        <v>4</v>
      </c>
      <c r="L63" s="110">
        <v>21</v>
      </c>
      <c r="N63" s="110">
        <v>34</v>
      </c>
      <c r="O63" s="110" t="s">
        <v>1</v>
      </c>
      <c r="P63" s="110">
        <v>46</v>
      </c>
      <c r="R63" s="110">
        <v>159</v>
      </c>
      <c r="S63" s="110" t="s">
        <v>1</v>
      </c>
      <c r="T63" s="110">
        <v>184</v>
      </c>
      <c r="V63" s="110">
        <v>-25</v>
      </c>
      <c r="Z63" s="131">
        <v>3.4</v>
      </c>
      <c r="AA63" s="131"/>
      <c r="AB63" s="136">
        <v>15.9</v>
      </c>
      <c r="AC63" s="131" t="s">
        <v>1</v>
      </c>
      <c r="AD63" s="136">
        <v>18.399999999999999</v>
      </c>
    </row>
    <row r="64" spans="1:30">
      <c r="A64" s="130">
        <v>27</v>
      </c>
      <c r="B64" s="135" t="s">
        <v>104</v>
      </c>
      <c r="C64" s="135" t="s">
        <v>105</v>
      </c>
      <c r="G64" s="110">
        <v>10</v>
      </c>
      <c r="H64" s="110">
        <v>40</v>
      </c>
      <c r="J64" s="110">
        <v>14</v>
      </c>
      <c r="K64" s="110">
        <v>5</v>
      </c>
      <c r="L64" s="110">
        <v>21</v>
      </c>
      <c r="N64" s="110">
        <v>33</v>
      </c>
      <c r="O64" s="110" t="s">
        <v>1</v>
      </c>
      <c r="P64" s="110">
        <v>47</v>
      </c>
      <c r="R64" s="110">
        <v>147</v>
      </c>
      <c r="S64" s="110" t="s">
        <v>1</v>
      </c>
      <c r="T64" s="110">
        <v>158</v>
      </c>
      <c r="V64" s="110">
        <v>-11</v>
      </c>
      <c r="Z64" s="131">
        <v>3.3</v>
      </c>
      <c r="AA64" s="131"/>
      <c r="AB64" s="136">
        <v>14.7</v>
      </c>
      <c r="AC64" s="131" t="s">
        <v>1</v>
      </c>
      <c r="AD64" s="136">
        <v>15.8</v>
      </c>
    </row>
    <row r="65" spans="1:30">
      <c r="A65" s="130">
        <v>28</v>
      </c>
      <c r="B65" s="135" t="s">
        <v>132</v>
      </c>
      <c r="C65" s="135" t="s">
        <v>133</v>
      </c>
      <c r="G65" s="110">
        <v>10</v>
      </c>
      <c r="H65" s="110">
        <v>40</v>
      </c>
      <c r="J65" s="110">
        <v>12</v>
      </c>
      <c r="K65" s="110">
        <v>9</v>
      </c>
      <c r="L65" s="110">
        <v>19</v>
      </c>
      <c r="N65" s="110">
        <v>33</v>
      </c>
      <c r="O65" s="110" t="s">
        <v>1</v>
      </c>
      <c r="P65" s="110">
        <v>47</v>
      </c>
      <c r="R65" s="110">
        <v>165</v>
      </c>
      <c r="S65" s="110" t="s">
        <v>1</v>
      </c>
      <c r="T65" s="110">
        <v>183</v>
      </c>
      <c r="V65" s="110">
        <v>-18</v>
      </c>
      <c r="Z65" s="131">
        <v>3.3</v>
      </c>
      <c r="AA65" s="131"/>
      <c r="AB65" s="136">
        <v>16.5</v>
      </c>
      <c r="AC65" s="131" t="s">
        <v>1</v>
      </c>
      <c r="AD65" s="136">
        <v>18.3</v>
      </c>
    </row>
    <row r="66" spans="1:30">
      <c r="A66" s="130">
        <v>29</v>
      </c>
      <c r="B66" s="135" t="s">
        <v>93</v>
      </c>
      <c r="C66" s="135" t="s">
        <v>89</v>
      </c>
      <c r="G66" s="110">
        <v>8</v>
      </c>
      <c r="H66" s="110">
        <v>32</v>
      </c>
      <c r="J66" s="110">
        <v>13</v>
      </c>
      <c r="K66" s="110">
        <v>6</v>
      </c>
      <c r="L66" s="110">
        <v>13</v>
      </c>
      <c r="N66" s="110">
        <v>32</v>
      </c>
      <c r="O66" s="110" t="s">
        <v>1</v>
      </c>
      <c r="P66" s="110">
        <v>32</v>
      </c>
      <c r="R66" s="110">
        <v>134</v>
      </c>
      <c r="S66" s="110" t="s">
        <v>1</v>
      </c>
      <c r="T66" s="110">
        <v>134</v>
      </c>
      <c r="V66" s="110">
        <v>0</v>
      </c>
      <c r="Z66" s="131">
        <v>4</v>
      </c>
      <c r="AA66" s="131"/>
      <c r="AB66" s="136">
        <v>16.75</v>
      </c>
      <c r="AC66" s="131" t="s">
        <v>1</v>
      </c>
      <c r="AD66" s="136">
        <v>16.75</v>
      </c>
    </row>
    <row r="67" spans="1:30">
      <c r="A67" s="130">
        <v>30</v>
      </c>
      <c r="B67" s="135" t="s">
        <v>112</v>
      </c>
      <c r="C67" s="135" t="s">
        <v>111</v>
      </c>
      <c r="G67" s="110">
        <v>10</v>
      </c>
      <c r="H67" s="110">
        <v>40</v>
      </c>
      <c r="J67" s="110">
        <v>14</v>
      </c>
      <c r="K67" s="110">
        <v>3</v>
      </c>
      <c r="L67" s="110">
        <v>23</v>
      </c>
      <c r="N67" s="110">
        <v>31</v>
      </c>
      <c r="O67" s="110" t="s">
        <v>1</v>
      </c>
      <c r="P67" s="110">
        <v>49</v>
      </c>
      <c r="R67" s="110">
        <v>167</v>
      </c>
      <c r="S67" s="110" t="s">
        <v>1</v>
      </c>
      <c r="T67" s="110">
        <v>181</v>
      </c>
      <c r="V67" s="110">
        <v>-14</v>
      </c>
      <c r="Z67" s="131">
        <v>3.1</v>
      </c>
      <c r="AA67" s="131"/>
      <c r="AB67" s="136">
        <v>16.7</v>
      </c>
      <c r="AC67" s="131" t="s">
        <v>1</v>
      </c>
      <c r="AD67" s="136">
        <v>18.100000000000001</v>
      </c>
    </row>
    <row r="68" spans="1:30">
      <c r="A68" s="130">
        <v>31</v>
      </c>
      <c r="B68" s="135" t="s">
        <v>81</v>
      </c>
      <c r="C68" s="135" t="s">
        <v>76</v>
      </c>
      <c r="G68" s="110">
        <v>8</v>
      </c>
      <c r="H68" s="110">
        <v>32</v>
      </c>
      <c r="J68" s="110">
        <v>11</v>
      </c>
      <c r="K68" s="110">
        <v>7</v>
      </c>
      <c r="L68" s="110">
        <v>14</v>
      </c>
      <c r="N68" s="110">
        <v>29</v>
      </c>
      <c r="O68" s="110" t="s">
        <v>1</v>
      </c>
      <c r="P68" s="110">
        <v>35</v>
      </c>
      <c r="R68" s="110">
        <v>120</v>
      </c>
      <c r="S68" s="110" t="s">
        <v>1</v>
      </c>
      <c r="T68" s="110">
        <v>133</v>
      </c>
      <c r="V68" s="110">
        <v>-13</v>
      </c>
      <c r="Z68" s="131">
        <v>3.625</v>
      </c>
      <c r="AA68" s="131"/>
      <c r="AB68" s="136">
        <v>15</v>
      </c>
      <c r="AC68" s="131" t="s">
        <v>1</v>
      </c>
      <c r="AD68" s="136">
        <v>16.625</v>
      </c>
    </row>
    <row r="69" spans="1:30">
      <c r="A69" s="130">
        <v>32</v>
      </c>
      <c r="B69" s="135" t="s">
        <v>146</v>
      </c>
      <c r="C69" s="135" t="s">
        <v>145</v>
      </c>
      <c r="G69" s="110">
        <v>9</v>
      </c>
      <c r="H69" s="110">
        <v>36</v>
      </c>
      <c r="J69" s="110">
        <v>11</v>
      </c>
      <c r="K69" s="110">
        <v>6</v>
      </c>
      <c r="L69" s="110">
        <v>19</v>
      </c>
      <c r="N69" s="110">
        <v>28</v>
      </c>
      <c r="O69" s="110" t="s">
        <v>1</v>
      </c>
      <c r="P69" s="110">
        <v>44</v>
      </c>
      <c r="R69" s="110">
        <v>168</v>
      </c>
      <c r="S69" s="110" t="s">
        <v>1</v>
      </c>
      <c r="T69" s="110">
        <v>203</v>
      </c>
      <c r="V69" s="110">
        <v>-35</v>
      </c>
      <c r="Z69" s="131">
        <v>3.1111111111111112</v>
      </c>
      <c r="AA69" s="131"/>
      <c r="AB69" s="136">
        <v>18.666666666666668</v>
      </c>
      <c r="AC69" s="131" t="s">
        <v>1</v>
      </c>
      <c r="AD69" s="136">
        <v>22.555555555555557</v>
      </c>
    </row>
    <row r="70" spans="1:30">
      <c r="A70" s="130">
        <v>33</v>
      </c>
      <c r="B70" s="135" t="s">
        <v>84</v>
      </c>
      <c r="C70" s="135" t="s">
        <v>351</v>
      </c>
      <c r="G70" s="110">
        <v>5</v>
      </c>
      <c r="H70" s="110">
        <v>20</v>
      </c>
      <c r="J70" s="110">
        <v>13</v>
      </c>
      <c r="K70" s="110">
        <v>1</v>
      </c>
      <c r="L70" s="110">
        <v>6</v>
      </c>
      <c r="N70" s="110">
        <v>27</v>
      </c>
      <c r="O70" s="110" t="s">
        <v>1</v>
      </c>
      <c r="P70" s="110">
        <v>13</v>
      </c>
      <c r="R70" s="110">
        <v>94</v>
      </c>
      <c r="S70" s="110" t="s">
        <v>1</v>
      </c>
      <c r="T70" s="110">
        <v>74</v>
      </c>
      <c r="V70" s="110">
        <v>20</v>
      </c>
      <c r="Z70" s="131">
        <v>5.4</v>
      </c>
      <c r="AA70" s="131"/>
      <c r="AB70" s="136">
        <v>18.8</v>
      </c>
      <c r="AC70" s="131" t="s">
        <v>1</v>
      </c>
      <c r="AD70" s="136">
        <v>14.8</v>
      </c>
    </row>
    <row r="71" spans="1:30">
      <c r="A71" s="130">
        <v>34</v>
      </c>
      <c r="B71" s="135" t="s">
        <v>149</v>
      </c>
      <c r="C71" s="135" t="s">
        <v>145</v>
      </c>
      <c r="G71" s="110">
        <v>10</v>
      </c>
      <c r="H71" s="110">
        <v>40</v>
      </c>
      <c r="J71" s="110">
        <v>9</v>
      </c>
      <c r="K71" s="110">
        <v>9</v>
      </c>
      <c r="L71" s="110">
        <v>22</v>
      </c>
      <c r="N71" s="110">
        <v>27</v>
      </c>
      <c r="O71" s="110" t="s">
        <v>1</v>
      </c>
      <c r="P71" s="110">
        <v>53</v>
      </c>
      <c r="R71" s="110">
        <v>123</v>
      </c>
      <c r="S71" s="110" t="s">
        <v>1</v>
      </c>
      <c r="T71" s="110">
        <v>159</v>
      </c>
      <c r="V71" s="110">
        <v>-36</v>
      </c>
      <c r="Z71" s="131">
        <v>2.7</v>
      </c>
      <c r="AA71" s="131"/>
      <c r="AB71" s="136">
        <v>12.3</v>
      </c>
      <c r="AC71" s="131" t="s">
        <v>1</v>
      </c>
      <c r="AD71" s="136">
        <v>15.9</v>
      </c>
    </row>
    <row r="72" spans="1:30">
      <c r="A72" s="130">
        <v>35</v>
      </c>
      <c r="B72" s="135" t="s">
        <v>134</v>
      </c>
      <c r="C72" s="135" t="s">
        <v>133</v>
      </c>
      <c r="G72" s="110">
        <v>10</v>
      </c>
      <c r="H72" s="110">
        <v>40</v>
      </c>
      <c r="J72" s="110">
        <v>10</v>
      </c>
      <c r="K72" s="110">
        <v>7</v>
      </c>
      <c r="L72" s="110">
        <v>23</v>
      </c>
      <c r="N72" s="110">
        <v>27</v>
      </c>
      <c r="O72" s="110" t="s">
        <v>1</v>
      </c>
      <c r="P72" s="110">
        <v>53</v>
      </c>
      <c r="R72" s="110">
        <v>166</v>
      </c>
      <c r="S72" s="110" t="s">
        <v>1</v>
      </c>
      <c r="T72" s="110">
        <v>228</v>
      </c>
      <c r="V72" s="110">
        <v>-62</v>
      </c>
      <c r="Z72" s="131">
        <v>2.7</v>
      </c>
      <c r="AA72" s="131"/>
      <c r="AB72" s="136">
        <v>16.600000000000001</v>
      </c>
      <c r="AC72" s="131" t="s">
        <v>1</v>
      </c>
      <c r="AD72" s="136">
        <v>22.8</v>
      </c>
    </row>
    <row r="73" spans="1:30">
      <c r="A73" s="130">
        <v>36</v>
      </c>
      <c r="B73" s="135" t="s">
        <v>110</v>
      </c>
      <c r="C73" s="135" t="s">
        <v>111</v>
      </c>
      <c r="G73" s="110">
        <v>9</v>
      </c>
      <c r="H73" s="110">
        <v>36</v>
      </c>
      <c r="J73" s="110">
        <v>11</v>
      </c>
      <c r="K73" s="110">
        <v>4</v>
      </c>
      <c r="L73" s="110">
        <v>21</v>
      </c>
      <c r="N73" s="110">
        <v>26</v>
      </c>
      <c r="O73" s="110" t="s">
        <v>1</v>
      </c>
      <c r="P73" s="110">
        <v>46</v>
      </c>
      <c r="R73" s="110">
        <v>153</v>
      </c>
      <c r="S73" s="110" t="s">
        <v>1</v>
      </c>
      <c r="T73" s="110">
        <v>181</v>
      </c>
      <c r="V73" s="110">
        <v>-28</v>
      </c>
      <c r="Z73" s="131">
        <v>2.8888888888888888</v>
      </c>
      <c r="AA73" s="131"/>
      <c r="AB73" s="136">
        <v>17</v>
      </c>
      <c r="AC73" s="131" t="s">
        <v>1</v>
      </c>
      <c r="AD73" s="136">
        <v>20.111111111111111</v>
      </c>
    </row>
    <row r="74" spans="1:30">
      <c r="A74" s="130">
        <v>37</v>
      </c>
      <c r="B74" s="135" t="s">
        <v>135</v>
      </c>
      <c r="C74" s="135" t="s">
        <v>133</v>
      </c>
      <c r="G74" s="110">
        <v>10</v>
      </c>
      <c r="H74" s="110">
        <v>40</v>
      </c>
      <c r="J74" s="110">
        <v>9</v>
      </c>
      <c r="K74" s="110">
        <v>8</v>
      </c>
      <c r="L74" s="110">
        <v>23</v>
      </c>
      <c r="N74" s="110">
        <v>26</v>
      </c>
      <c r="O74" s="110" t="s">
        <v>1</v>
      </c>
      <c r="P74" s="110">
        <v>54</v>
      </c>
      <c r="R74" s="110">
        <v>162</v>
      </c>
      <c r="S74" s="110" t="s">
        <v>1</v>
      </c>
      <c r="T74" s="110">
        <v>220</v>
      </c>
      <c r="V74" s="110">
        <v>-58</v>
      </c>
      <c r="Z74" s="131">
        <v>2.6</v>
      </c>
      <c r="AA74" s="131"/>
      <c r="AB74" s="136">
        <v>16.2</v>
      </c>
      <c r="AC74" s="131" t="s">
        <v>1</v>
      </c>
      <c r="AD74" s="136">
        <v>22</v>
      </c>
    </row>
    <row r="75" spans="1:30">
      <c r="A75" s="130">
        <v>38</v>
      </c>
      <c r="B75" s="135" t="s">
        <v>100</v>
      </c>
      <c r="C75" s="135" t="s">
        <v>98</v>
      </c>
      <c r="G75" s="110">
        <v>9</v>
      </c>
      <c r="H75" s="110">
        <v>36</v>
      </c>
      <c r="J75" s="110">
        <v>8</v>
      </c>
      <c r="K75" s="110">
        <v>7</v>
      </c>
      <c r="L75" s="110">
        <v>21</v>
      </c>
      <c r="N75" s="110">
        <v>23</v>
      </c>
      <c r="O75" s="110" t="s">
        <v>1</v>
      </c>
      <c r="P75" s="110">
        <v>49</v>
      </c>
      <c r="R75" s="110">
        <v>159</v>
      </c>
      <c r="S75" s="110" t="s">
        <v>1</v>
      </c>
      <c r="T75" s="110">
        <v>171</v>
      </c>
      <c r="V75" s="110">
        <v>-12</v>
      </c>
      <c r="Z75" s="131">
        <v>2.5555555555555554</v>
      </c>
      <c r="AA75" s="131"/>
      <c r="AB75" s="136">
        <v>17.666666666666668</v>
      </c>
      <c r="AC75" s="131" t="s">
        <v>1</v>
      </c>
      <c r="AD75" s="136">
        <v>19</v>
      </c>
    </row>
    <row r="76" spans="1:30">
      <c r="A76" s="130">
        <v>39</v>
      </c>
      <c r="B76" s="135" t="s">
        <v>85</v>
      </c>
      <c r="C76" s="135" t="s">
        <v>351</v>
      </c>
      <c r="G76" s="110">
        <v>9</v>
      </c>
      <c r="H76" s="110">
        <v>36</v>
      </c>
      <c r="J76" s="110">
        <v>9</v>
      </c>
      <c r="K76" s="110">
        <v>5</v>
      </c>
      <c r="L76" s="110">
        <v>22</v>
      </c>
      <c r="N76" s="110">
        <v>23</v>
      </c>
      <c r="O76" s="110" t="s">
        <v>1</v>
      </c>
      <c r="P76" s="110">
        <v>49</v>
      </c>
      <c r="R76" s="110">
        <v>116</v>
      </c>
      <c r="S76" s="110" t="s">
        <v>1</v>
      </c>
      <c r="T76" s="110">
        <v>158</v>
      </c>
      <c r="V76" s="110">
        <v>-42</v>
      </c>
      <c r="Z76" s="131">
        <v>2.5555555555555554</v>
      </c>
      <c r="AA76" s="131"/>
      <c r="AB76" s="136">
        <v>12.888888888888889</v>
      </c>
      <c r="AC76" s="131" t="s">
        <v>1</v>
      </c>
      <c r="AD76" s="136">
        <v>17.555555555555557</v>
      </c>
    </row>
    <row r="77" spans="1:30">
      <c r="A77" s="130">
        <v>40</v>
      </c>
      <c r="B77" s="135" t="s">
        <v>121</v>
      </c>
      <c r="C77" s="135" t="s">
        <v>118</v>
      </c>
      <c r="G77" s="110">
        <v>6</v>
      </c>
      <c r="H77" s="110">
        <v>24</v>
      </c>
      <c r="J77" s="110">
        <v>9</v>
      </c>
      <c r="K77" s="110">
        <v>4</v>
      </c>
      <c r="L77" s="110">
        <v>11</v>
      </c>
      <c r="N77" s="110">
        <v>22</v>
      </c>
      <c r="O77" s="110" t="s">
        <v>1</v>
      </c>
      <c r="P77" s="110">
        <v>26</v>
      </c>
      <c r="R77" s="110">
        <v>83</v>
      </c>
      <c r="S77" s="110" t="s">
        <v>1</v>
      </c>
      <c r="T77" s="110">
        <v>85</v>
      </c>
      <c r="V77" s="110">
        <v>-2</v>
      </c>
      <c r="Z77" s="131">
        <v>3.6666666666666665</v>
      </c>
      <c r="AA77" s="131"/>
      <c r="AB77" s="136">
        <v>13.833333333333334</v>
      </c>
      <c r="AC77" s="131" t="s">
        <v>1</v>
      </c>
      <c r="AD77" s="136">
        <v>14.166666666666666</v>
      </c>
    </row>
    <row r="78" spans="1:30">
      <c r="A78" s="130">
        <v>41</v>
      </c>
      <c r="B78" s="135" t="s">
        <v>80</v>
      </c>
      <c r="C78" s="135" t="s">
        <v>76</v>
      </c>
      <c r="G78" s="110">
        <v>6</v>
      </c>
      <c r="H78" s="110">
        <v>24</v>
      </c>
      <c r="J78" s="110">
        <v>10</v>
      </c>
      <c r="K78" s="110">
        <v>2</v>
      </c>
      <c r="L78" s="110">
        <v>12</v>
      </c>
      <c r="N78" s="110">
        <v>22</v>
      </c>
      <c r="O78" s="110" t="s">
        <v>1</v>
      </c>
      <c r="P78" s="110">
        <v>26</v>
      </c>
      <c r="R78" s="110">
        <v>102</v>
      </c>
      <c r="S78" s="110" t="s">
        <v>1</v>
      </c>
      <c r="T78" s="110">
        <v>115</v>
      </c>
      <c r="V78" s="110">
        <v>-13</v>
      </c>
      <c r="Z78" s="131">
        <v>3.6666666666666665</v>
      </c>
      <c r="AA78" s="131"/>
      <c r="AB78" s="136">
        <v>17</v>
      </c>
      <c r="AC78" s="131" t="s">
        <v>1</v>
      </c>
      <c r="AD78" s="136">
        <v>19.166666666666668</v>
      </c>
    </row>
    <row r="79" spans="1:30">
      <c r="A79" s="130">
        <v>42</v>
      </c>
      <c r="B79" s="135" t="s">
        <v>290</v>
      </c>
      <c r="C79" s="135" t="s">
        <v>118</v>
      </c>
      <c r="G79" s="110">
        <v>3</v>
      </c>
      <c r="H79" s="110">
        <v>12</v>
      </c>
      <c r="J79" s="110">
        <v>8</v>
      </c>
      <c r="K79" s="110">
        <v>3</v>
      </c>
      <c r="L79" s="110">
        <v>1</v>
      </c>
      <c r="N79" s="110">
        <v>19</v>
      </c>
      <c r="O79" s="110" t="s">
        <v>1</v>
      </c>
      <c r="P79" s="110">
        <v>5</v>
      </c>
      <c r="R79" s="110">
        <v>57</v>
      </c>
      <c r="S79" s="110" t="s">
        <v>1</v>
      </c>
      <c r="T79" s="110">
        <v>43</v>
      </c>
      <c r="V79" s="110">
        <v>14</v>
      </c>
      <c r="Z79" s="131">
        <v>6.333333333333333</v>
      </c>
      <c r="AA79" s="131"/>
      <c r="AB79" s="136">
        <v>19</v>
      </c>
      <c r="AC79" s="131" t="s">
        <v>1</v>
      </c>
      <c r="AD79" s="136">
        <v>14.333333333333334</v>
      </c>
    </row>
    <row r="80" spans="1:30">
      <c r="A80" s="130">
        <v>43</v>
      </c>
      <c r="B80" s="135" t="s">
        <v>136</v>
      </c>
      <c r="C80" s="135" t="s">
        <v>133</v>
      </c>
      <c r="G80" s="110">
        <v>10</v>
      </c>
      <c r="H80" s="110">
        <v>40</v>
      </c>
      <c r="J80" s="110">
        <v>6</v>
      </c>
      <c r="K80" s="110">
        <v>7</v>
      </c>
      <c r="L80" s="110">
        <v>27</v>
      </c>
      <c r="N80" s="110">
        <v>19</v>
      </c>
      <c r="O80" s="110" t="s">
        <v>1</v>
      </c>
      <c r="P80" s="110">
        <v>61</v>
      </c>
      <c r="R80" s="110">
        <v>116</v>
      </c>
      <c r="S80" s="110" t="s">
        <v>1</v>
      </c>
      <c r="T80" s="110">
        <v>224</v>
      </c>
      <c r="V80" s="110">
        <v>-108</v>
      </c>
      <c r="Z80" s="131">
        <v>1.9</v>
      </c>
      <c r="AA80" s="131"/>
      <c r="AB80" s="136">
        <v>11.6</v>
      </c>
      <c r="AC80" s="131" t="s">
        <v>1</v>
      </c>
      <c r="AD80" s="136">
        <v>22.4</v>
      </c>
    </row>
    <row r="81" spans="1:30">
      <c r="A81" s="130">
        <v>44</v>
      </c>
      <c r="B81" s="135" t="s">
        <v>144</v>
      </c>
      <c r="C81" s="135" t="s">
        <v>145</v>
      </c>
      <c r="G81" s="110">
        <v>9</v>
      </c>
      <c r="H81" s="110">
        <v>36</v>
      </c>
      <c r="J81" s="110">
        <v>8</v>
      </c>
      <c r="K81" s="110">
        <v>2</v>
      </c>
      <c r="L81" s="110">
        <v>26</v>
      </c>
      <c r="N81" s="110">
        <v>18</v>
      </c>
      <c r="O81" s="110" t="s">
        <v>1</v>
      </c>
      <c r="P81" s="110">
        <v>54</v>
      </c>
      <c r="R81" s="110">
        <v>132</v>
      </c>
      <c r="S81" s="110" t="s">
        <v>1</v>
      </c>
      <c r="T81" s="110">
        <v>203</v>
      </c>
      <c r="V81" s="110">
        <v>-71</v>
      </c>
      <c r="Z81" s="131">
        <v>2</v>
      </c>
      <c r="AA81" s="131"/>
      <c r="AB81" s="136">
        <v>14.666666666666666</v>
      </c>
      <c r="AC81" s="131" t="s">
        <v>1</v>
      </c>
      <c r="AD81" s="136">
        <v>22.555555555555557</v>
      </c>
    </row>
    <row r="82" spans="1:30">
      <c r="A82" s="130">
        <v>45</v>
      </c>
      <c r="B82" s="135" t="s">
        <v>92</v>
      </c>
      <c r="C82" s="135" t="s">
        <v>89</v>
      </c>
      <c r="G82" s="110">
        <v>3</v>
      </c>
      <c r="H82" s="110">
        <v>12</v>
      </c>
      <c r="J82" s="110">
        <v>7</v>
      </c>
      <c r="K82" s="110">
        <v>3</v>
      </c>
      <c r="L82" s="110">
        <v>2</v>
      </c>
      <c r="N82" s="110">
        <v>17</v>
      </c>
      <c r="O82" s="110" t="s">
        <v>1</v>
      </c>
      <c r="P82" s="110">
        <v>7</v>
      </c>
      <c r="R82" s="110">
        <v>43</v>
      </c>
      <c r="S82" s="110" t="s">
        <v>1</v>
      </c>
      <c r="T82" s="110">
        <v>29</v>
      </c>
      <c r="V82" s="110">
        <v>14</v>
      </c>
      <c r="Z82" s="131">
        <v>5.666666666666667</v>
      </c>
      <c r="AA82" s="131"/>
      <c r="AB82" s="136">
        <v>14.333333333333334</v>
      </c>
      <c r="AC82" s="131" t="s">
        <v>1</v>
      </c>
      <c r="AD82" s="136">
        <v>9.6666666666666661</v>
      </c>
    </row>
    <row r="83" spans="1:30">
      <c r="A83" s="130">
        <v>46</v>
      </c>
      <c r="B83" s="135" t="s">
        <v>123</v>
      </c>
      <c r="C83" s="135" t="s">
        <v>118</v>
      </c>
      <c r="G83" s="110">
        <v>3</v>
      </c>
      <c r="H83" s="110">
        <v>12</v>
      </c>
      <c r="J83" s="110">
        <v>5</v>
      </c>
      <c r="K83" s="110">
        <v>2</v>
      </c>
      <c r="L83" s="110">
        <v>5</v>
      </c>
      <c r="N83" s="110">
        <v>12</v>
      </c>
      <c r="O83" s="110" t="s">
        <v>1</v>
      </c>
      <c r="P83" s="110">
        <v>12</v>
      </c>
      <c r="R83" s="110">
        <v>52</v>
      </c>
      <c r="S83" s="110" t="s">
        <v>1</v>
      </c>
      <c r="T83" s="110">
        <v>46</v>
      </c>
      <c r="V83" s="110">
        <v>6</v>
      </c>
      <c r="Z83" s="131">
        <v>4</v>
      </c>
      <c r="AA83" s="131"/>
      <c r="AB83" s="136">
        <v>17.333333333333332</v>
      </c>
      <c r="AC83" s="131" t="s">
        <v>1</v>
      </c>
      <c r="AD83" s="136">
        <v>15.333333333333334</v>
      </c>
    </row>
    <row r="84" spans="1:30">
      <c r="A84" s="130">
        <v>47</v>
      </c>
      <c r="B84" s="135" t="s">
        <v>77</v>
      </c>
      <c r="C84" s="135" t="s">
        <v>76</v>
      </c>
      <c r="G84" s="110">
        <v>4</v>
      </c>
      <c r="H84" s="110">
        <v>16</v>
      </c>
      <c r="J84" s="110">
        <v>4</v>
      </c>
      <c r="K84" s="110">
        <v>4</v>
      </c>
      <c r="L84" s="110">
        <v>8</v>
      </c>
      <c r="N84" s="110">
        <v>12</v>
      </c>
      <c r="O84" s="110" t="s">
        <v>1</v>
      </c>
      <c r="P84" s="110">
        <v>20</v>
      </c>
      <c r="R84" s="110">
        <v>67</v>
      </c>
      <c r="S84" s="110" t="s">
        <v>1</v>
      </c>
      <c r="T84" s="110">
        <v>75</v>
      </c>
      <c r="V84" s="110">
        <v>-8</v>
      </c>
      <c r="Z84" s="131">
        <v>3</v>
      </c>
      <c r="AA84" s="131"/>
      <c r="AB84" s="136">
        <v>16.75</v>
      </c>
      <c r="AC84" s="131" t="s">
        <v>1</v>
      </c>
      <c r="AD84" s="136">
        <v>18.75</v>
      </c>
    </row>
    <row r="85" spans="1:30">
      <c r="A85" s="130">
        <v>48</v>
      </c>
      <c r="B85" s="135" t="s">
        <v>349</v>
      </c>
      <c r="C85" s="135" t="s">
        <v>89</v>
      </c>
      <c r="G85" s="110">
        <v>2</v>
      </c>
      <c r="H85" s="110">
        <v>8</v>
      </c>
      <c r="J85" s="110">
        <v>4</v>
      </c>
      <c r="K85" s="110">
        <v>2</v>
      </c>
      <c r="L85" s="110">
        <v>2</v>
      </c>
      <c r="N85" s="110">
        <v>10</v>
      </c>
      <c r="O85" s="110" t="s">
        <v>1</v>
      </c>
      <c r="P85" s="110">
        <v>6</v>
      </c>
      <c r="R85" s="110">
        <v>34</v>
      </c>
      <c r="S85" s="110" t="s">
        <v>1</v>
      </c>
      <c r="T85" s="110">
        <v>25</v>
      </c>
      <c r="V85" s="110">
        <v>9</v>
      </c>
      <c r="Z85" s="131">
        <v>5</v>
      </c>
      <c r="AA85" s="131"/>
      <c r="AB85" s="136">
        <v>17</v>
      </c>
      <c r="AC85" s="131" t="s">
        <v>1</v>
      </c>
      <c r="AD85" s="136">
        <v>12.5</v>
      </c>
    </row>
    <row r="86" spans="1:30">
      <c r="A86" s="130">
        <v>49</v>
      </c>
      <c r="B86" s="135" t="s">
        <v>341</v>
      </c>
      <c r="C86" s="135" t="s">
        <v>118</v>
      </c>
      <c r="G86" s="110">
        <v>1</v>
      </c>
      <c r="H86" s="110">
        <v>4</v>
      </c>
      <c r="J86" s="110">
        <v>4</v>
      </c>
      <c r="K86" s="110">
        <v>0</v>
      </c>
      <c r="L86" s="110">
        <v>0</v>
      </c>
      <c r="N86" s="110">
        <v>8</v>
      </c>
      <c r="O86" s="110" t="s">
        <v>1</v>
      </c>
      <c r="P86" s="110">
        <v>0</v>
      </c>
      <c r="R86" s="110">
        <v>20</v>
      </c>
      <c r="S86" s="110" t="s">
        <v>1</v>
      </c>
      <c r="T86" s="110">
        <v>0</v>
      </c>
      <c r="V86" s="110">
        <v>20</v>
      </c>
      <c r="Z86" s="131">
        <v>8</v>
      </c>
      <c r="AA86" s="131"/>
      <c r="AB86" s="136">
        <v>20</v>
      </c>
      <c r="AC86" s="131" t="s">
        <v>1</v>
      </c>
      <c r="AD86" s="136">
        <v>0</v>
      </c>
    </row>
    <row r="87" spans="1:30">
      <c r="A87" s="130">
        <v>50</v>
      </c>
      <c r="B87" s="135" t="s">
        <v>340</v>
      </c>
      <c r="C87" s="135" t="s">
        <v>118</v>
      </c>
      <c r="G87" s="110">
        <v>1</v>
      </c>
      <c r="H87" s="110">
        <v>4</v>
      </c>
      <c r="J87" s="110">
        <v>4</v>
      </c>
      <c r="K87" s="110">
        <v>0</v>
      </c>
      <c r="L87" s="110">
        <v>0</v>
      </c>
      <c r="N87" s="110">
        <v>8</v>
      </c>
      <c r="O87" s="110" t="s">
        <v>1</v>
      </c>
      <c r="P87" s="110">
        <v>0</v>
      </c>
      <c r="R87" s="110">
        <v>20</v>
      </c>
      <c r="S87" s="110" t="s">
        <v>1</v>
      </c>
      <c r="T87" s="110">
        <v>0</v>
      </c>
      <c r="V87" s="110">
        <v>20</v>
      </c>
      <c r="Z87" s="131">
        <v>8</v>
      </c>
      <c r="AA87" s="131"/>
      <c r="AB87" s="136">
        <v>20</v>
      </c>
      <c r="AC87" s="131" t="s">
        <v>1</v>
      </c>
      <c r="AD87" s="136">
        <v>0</v>
      </c>
    </row>
    <row r="88" spans="1:30">
      <c r="A88" s="130">
        <v>51</v>
      </c>
      <c r="B88" s="135" t="s">
        <v>339</v>
      </c>
      <c r="C88" s="135" t="s">
        <v>118</v>
      </c>
      <c r="G88" s="110">
        <v>1</v>
      </c>
      <c r="H88" s="110">
        <v>4</v>
      </c>
      <c r="J88" s="110">
        <v>4</v>
      </c>
      <c r="K88" s="110">
        <v>0</v>
      </c>
      <c r="L88" s="110">
        <v>0</v>
      </c>
      <c r="N88" s="110">
        <v>8</v>
      </c>
      <c r="O88" s="110" t="s">
        <v>1</v>
      </c>
      <c r="P88" s="110">
        <v>0</v>
      </c>
      <c r="R88" s="110">
        <v>20</v>
      </c>
      <c r="S88" s="110" t="s">
        <v>1</v>
      </c>
      <c r="T88" s="110">
        <v>0</v>
      </c>
      <c r="V88" s="110">
        <v>20</v>
      </c>
      <c r="Z88" s="131">
        <v>8</v>
      </c>
      <c r="AA88" s="131"/>
      <c r="AB88" s="136">
        <v>20</v>
      </c>
      <c r="AC88" s="131" t="s">
        <v>1</v>
      </c>
      <c r="AD88" s="136">
        <v>0</v>
      </c>
    </row>
    <row r="89" spans="1:30">
      <c r="A89" s="130">
        <v>52</v>
      </c>
      <c r="B89" s="135" t="s">
        <v>338</v>
      </c>
      <c r="C89" s="135" t="s">
        <v>118</v>
      </c>
      <c r="G89" s="110">
        <v>1</v>
      </c>
      <c r="H89" s="110">
        <v>4</v>
      </c>
      <c r="J89" s="110">
        <v>4</v>
      </c>
      <c r="K89" s="110">
        <v>0</v>
      </c>
      <c r="L89" s="110">
        <v>0</v>
      </c>
      <c r="N89" s="110">
        <v>8</v>
      </c>
      <c r="O89" s="110" t="s">
        <v>1</v>
      </c>
      <c r="P89" s="110">
        <v>0</v>
      </c>
      <c r="R89" s="110">
        <v>20</v>
      </c>
      <c r="S89" s="110" t="s">
        <v>1</v>
      </c>
      <c r="T89" s="110">
        <v>0</v>
      </c>
      <c r="V89" s="110">
        <v>20</v>
      </c>
      <c r="Z89" s="131">
        <v>8</v>
      </c>
      <c r="AA89" s="131"/>
      <c r="AB89" s="136">
        <v>20</v>
      </c>
      <c r="AC89" s="131" t="s">
        <v>1</v>
      </c>
      <c r="AD89" s="136">
        <v>0</v>
      </c>
    </row>
    <row r="90" spans="1:30">
      <c r="A90" s="130">
        <v>53</v>
      </c>
      <c r="B90" s="135" t="s">
        <v>114</v>
      </c>
      <c r="C90" s="135" t="s">
        <v>111</v>
      </c>
      <c r="G90" s="110">
        <v>2</v>
      </c>
      <c r="H90" s="110">
        <v>8</v>
      </c>
      <c r="J90" s="110">
        <v>1</v>
      </c>
      <c r="K90" s="110">
        <v>5</v>
      </c>
      <c r="L90" s="110">
        <v>2</v>
      </c>
      <c r="N90" s="110">
        <v>7</v>
      </c>
      <c r="O90" s="110" t="s">
        <v>1</v>
      </c>
      <c r="P90" s="110">
        <v>9</v>
      </c>
      <c r="R90" s="110">
        <v>25</v>
      </c>
      <c r="S90" s="110" t="s">
        <v>1</v>
      </c>
      <c r="T90" s="110">
        <v>32</v>
      </c>
      <c r="V90" s="110">
        <v>-7</v>
      </c>
      <c r="Z90" s="131">
        <v>3.5</v>
      </c>
      <c r="AA90" s="131"/>
      <c r="AB90" s="136">
        <v>12.5</v>
      </c>
      <c r="AC90" s="131" t="s">
        <v>1</v>
      </c>
      <c r="AD90" s="136">
        <v>16</v>
      </c>
    </row>
    <row r="91" spans="1:30">
      <c r="A91" s="130">
        <v>54</v>
      </c>
      <c r="B91" s="135" t="s">
        <v>99</v>
      </c>
      <c r="C91" s="135" t="s">
        <v>98</v>
      </c>
      <c r="G91" s="110">
        <v>2</v>
      </c>
      <c r="H91" s="110">
        <v>8</v>
      </c>
      <c r="J91" s="110">
        <v>3</v>
      </c>
      <c r="K91" s="110">
        <v>1</v>
      </c>
      <c r="L91" s="110">
        <v>4</v>
      </c>
      <c r="N91" s="110">
        <v>7</v>
      </c>
      <c r="O91" s="110" t="s">
        <v>1</v>
      </c>
      <c r="P91" s="110">
        <v>9</v>
      </c>
      <c r="R91" s="110">
        <v>35</v>
      </c>
      <c r="S91" s="110" t="s">
        <v>1</v>
      </c>
      <c r="T91" s="110">
        <v>43</v>
      </c>
      <c r="V91" s="110">
        <v>-8</v>
      </c>
      <c r="Z91" s="131">
        <v>3.5</v>
      </c>
      <c r="AA91" s="131"/>
      <c r="AB91" s="136">
        <v>17.5</v>
      </c>
      <c r="AC91" s="131" t="s">
        <v>1</v>
      </c>
      <c r="AD91" s="136">
        <v>21.5</v>
      </c>
    </row>
    <row r="92" spans="1:30">
      <c r="A92" s="130">
        <v>55</v>
      </c>
      <c r="B92" s="135" t="s">
        <v>75</v>
      </c>
      <c r="C92" s="135" t="s">
        <v>76</v>
      </c>
      <c r="G92" s="110">
        <v>2</v>
      </c>
      <c r="H92" s="110">
        <v>8</v>
      </c>
      <c r="J92" s="110">
        <v>2</v>
      </c>
      <c r="K92" s="110">
        <v>1</v>
      </c>
      <c r="L92" s="110">
        <v>5</v>
      </c>
      <c r="N92" s="110">
        <v>5</v>
      </c>
      <c r="O92" s="110" t="s">
        <v>1</v>
      </c>
      <c r="P92" s="110">
        <v>11</v>
      </c>
      <c r="R92" s="110">
        <v>33</v>
      </c>
      <c r="S92" s="110" t="s">
        <v>1</v>
      </c>
      <c r="T92" s="110">
        <v>45</v>
      </c>
      <c r="V92" s="110">
        <v>-12</v>
      </c>
      <c r="Z92" s="131">
        <v>2.5</v>
      </c>
      <c r="AA92" s="131"/>
      <c r="AB92" s="136">
        <v>16.5</v>
      </c>
      <c r="AC92" s="131" t="s">
        <v>1</v>
      </c>
      <c r="AD92" s="136">
        <v>22.5</v>
      </c>
    </row>
    <row r="93" spans="1:30">
      <c r="A93" s="130">
        <v>56</v>
      </c>
      <c r="B93" s="135" t="s">
        <v>119</v>
      </c>
      <c r="C93" s="135" t="s">
        <v>118</v>
      </c>
      <c r="G93" s="110">
        <v>1</v>
      </c>
      <c r="H93" s="110">
        <v>4</v>
      </c>
      <c r="J93" s="110">
        <v>2</v>
      </c>
      <c r="K93" s="110">
        <v>0</v>
      </c>
      <c r="L93" s="110">
        <v>2</v>
      </c>
      <c r="N93" s="110">
        <v>4</v>
      </c>
      <c r="O93" s="110" t="s">
        <v>1</v>
      </c>
      <c r="P93" s="110">
        <v>4</v>
      </c>
      <c r="R93" s="110">
        <v>14</v>
      </c>
      <c r="S93" s="110" t="s">
        <v>1</v>
      </c>
      <c r="T93" s="110">
        <v>14</v>
      </c>
      <c r="V93" s="110">
        <v>0</v>
      </c>
      <c r="Z93" s="131">
        <v>4</v>
      </c>
      <c r="AA93" s="131"/>
      <c r="AB93" s="136">
        <v>14</v>
      </c>
      <c r="AC93" s="131" t="s">
        <v>1</v>
      </c>
      <c r="AD93" s="136">
        <v>14</v>
      </c>
    </row>
    <row r="94" spans="1:30">
      <c r="A94" s="130">
        <v>57</v>
      </c>
      <c r="B94" s="135" t="s">
        <v>86</v>
      </c>
      <c r="C94" s="135" t="s">
        <v>351</v>
      </c>
      <c r="G94" s="110">
        <v>4</v>
      </c>
      <c r="H94" s="110">
        <v>16</v>
      </c>
      <c r="J94" s="110">
        <v>2</v>
      </c>
      <c r="K94" s="110">
        <v>0</v>
      </c>
      <c r="L94" s="110">
        <v>14</v>
      </c>
      <c r="N94" s="110">
        <v>4</v>
      </c>
      <c r="O94" s="110" t="s">
        <v>1</v>
      </c>
      <c r="P94" s="110">
        <v>28</v>
      </c>
      <c r="R94" s="110">
        <v>42</v>
      </c>
      <c r="S94" s="110" t="s">
        <v>1</v>
      </c>
      <c r="T94" s="110">
        <v>89</v>
      </c>
      <c r="V94" s="110">
        <v>-47</v>
      </c>
      <c r="Z94" s="131">
        <v>1</v>
      </c>
      <c r="AA94" s="131"/>
      <c r="AB94" s="136">
        <v>10.5</v>
      </c>
      <c r="AC94" s="131" t="s">
        <v>1</v>
      </c>
      <c r="AD94" s="136">
        <v>22.25</v>
      </c>
    </row>
    <row r="95" spans="1:30">
      <c r="A95" s="130">
        <v>58</v>
      </c>
      <c r="B95" s="372" t="s">
        <v>124</v>
      </c>
      <c r="C95" s="135" t="s">
        <v>118</v>
      </c>
      <c r="G95" s="110">
        <v>1</v>
      </c>
      <c r="H95" s="110">
        <v>4</v>
      </c>
      <c r="J95" s="110">
        <v>1</v>
      </c>
      <c r="K95" s="110">
        <v>1</v>
      </c>
      <c r="L95" s="110">
        <v>2</v>
      </c>
      <c r="N95" s="110">
        <v>3</v>
      </c>
      <c r="O95" s="110" t="s">
        <v>1</v>
      </c>
      <c r="P95" s="110">
        <v>5</v>
      </c>
      <c r="R95" s="110">
        <v>15</v>
      </c>
      <c r="S95" s="110" t="s">
        <v>1</v>
      </c>
      <c r="T95" s="110">
        <v>12</v>
      </c>
      <c r="V95" s="110">
        <v>3</v>
      </c>
      <c r="Z95" s="131">
        <v>3</v>
      </c>
      <c r="AA95" s="131"/>
      <c r="AB95" s="136">
        <v>15</v>
      </c>
      <c r="AC95" s="131" t="s">
        <v>1</v>
      </c>
      <c r="AD95" s="136">
        <v>12</v>
      </c>
    </row>
    <row r="96" spans="1:30">
      <c r="A96" s="130">
        <v>59</v>
      </c>
      <c r="B96" s="135" t="s">
        <v>120</v>
      </c>
      <c r="C96" s="135" t="s">
        <v>118</v>
      </c>
      <c r="G96" s="110">
        <v>1</v>
      </c>
      <c r="H96" s="110">
        <v>4</v>
      </c>
      <c r="J96" s="110">
        <v>1</v>
      </c>
      <c r="K96" s="110">
        <v>1</v>
      </c>
      <c r="L96" s="110">
        <v>2</v>
      </c>
      <c r="N96" s="110">
        <v>3</v>
      </c>
      <c r="O96" s="110" t="s">
        <v>1</v>
      </c>
      <c r="P96" s="110">
        <v>5</v>
      </c>
      <c r="R96" s="110">
        <v>11</v>
      </c>
      <c r="S96" s="110" t="s">
        <v>1</v>
      </c>
      <c r="T96" s="110">
        <v>15</v>
      </c>
      <c r="V96" s="110">
        <v>-4</v>
      </c>
      <c r="Z96" s="131">
        <v>3</v>
      </c>
      <c r="AA96" s="131"/>
      <c r="AB96" s="136">
        <v>11</v>
      </c>
      <c r="AC96" s="131" t="s">
        <v>1</v>
      </c>
      <c r="AD96" s="136">
        <v>15</v>
      </c>
    </row>
    <row r="97" spans="1:30">
      <c r="A97" s="130">
        <v>60</v>
      </c>
      <c r="B97" s="135" t="s">
        <v>350</v>
      </c>
      <c r="C97" s="135" t="s">
        <v>145</v>
      </c>
      <c r="G97" s="110">
        <v>2</v>
      </c>
      <c r="H97" s="110">
        <v>8</v>
      </c>
      <c r="J97" s="110">
        <v>0</v>
      </c>
      <c r="K97" s="110">
        <v>3</v>
      </c>
      <c r="L97" s="110">
        <v>5</v>
      </c>
      <c r="N97" s="110">
        <v>3</v>
      </c>
      <c r="O97" s="110" t="s">
        <v>1</v>
      </c>
      <c r="P97" s="110">
        <v>13</v>
      </c>
      <c r="R97" s="110">
        <v>19</v>
      </c>
      <c r="S97" s="110" t="s">
        <v>1</v>
      </c>
      <c r="T97" s="110">
        <v>37</v>
      </c>
      <c r="V97" s="110">
        <v>-18</v>
      </c>
      <c r="Z97" s="131">
        <v>1.5</v>
      </c>
      <c r="AA97" s="131"/>
      <c r="AB97" s="136">
        <v>9.5</v>
      </c>
      <c r="AC97" s="131" t="s">
        <v>1</v>
      </c>
      <c r="AD97" s="136">
        <v>18.5</v>
      </c>
    </row>
    <row r="98" spans="1:30">
      <c r="A98" s="130">
        <v>61</v>
      </c>
      <c r="B98" s="135" t="s">
        <v>90</v>
      </c>
      <c r="C98" s="135" t="s">
        <v>89</v>
      </c>
      <c r="G98" s="110">
        <v>1</v>
      </c>
      <c r="H98" s="110">
        <v>4</v>
      </c>
      <c r="J98" s="110">
        <v>1</v>
      </c>
      <c r="K98" s="110">
        <v>0</v>
      </c>
      <c r="L98" s="110">
        <v>3</v>
      </c>
      <c r="N98" s="110">
        <v>2</v>
      </c>
      <c r="O98" s="110" t="s">
        <v>1</v>
      </c>
      <c r="P98" s="110">
        <v>6</v>
      </c>
      <c r="R98" s="110">
        <v>8</v>
      </c>
      <c r="S98" s="110" t="s">
        <v>1</v>
      </c>
      <c r="T98" s="110">
        <v>11</v>
      </c>
      <c r="V98" s="110">
        <v>-3</v>
      </c>
      <c r="Z98" s="131">
        <v>2</v>
      </c>
      <c r="AA98" s="131"/>
      <c r="AB98" s="136">
        <v>8</v>
      </c>
      <c r="AC98" s="131" t="s">
        <v>1</v>
      </c>
      <c r="AD98" s="136">
        <v>11</v>
      </c>
    </row>
    <row r="99" spans="1:30">
      <c r="A99" s="130">
        <v>62</v>
      </c>
      <c r="B99" s="135" t="s">
        <v>87</v>
      </c>
      <c r="C99" s="135" t="s">
        <v>351</v>
      </c>
      <c r="G99" s="110">
        <v>1</v>
      </c>
      <c r="H99" s="110">
        <v>4</v>
      </c>
      <c r="J99" s="110">
        <v>0</v>
      </c>
      <c r="K99" s="110">
        <v>2</v>
      </c>
      <c r="L99" s="110">
        <v>2</v>
      </c>
      <c r="N99" s="110">
        <v>2</v>
      </c>
      <c r="O99" s="110" t="s">
        <v>1</v>
      </c>
      <c r="P99" s="110">
        <v>6</v>
      </c>
      <c r="R99" s="110">
        <v>9</v>
      </c>
      <c r="S99" s="110" t="s">
        <v>1</v>
      </c>
      <c r="T99" s="110">
        <v>20</v>
      </c>
      <c r="V99" s="110">
        <v>-11</v>
      </c>
      <c r="Z99" s="131">
        <v>2</v>
      </c>
      <c r="AA99" s="131"/>
      <c r="AB99" s="136">
        <v>9</v>
      </c>
      <c r="AC99" s="131" t="s">
        <v>1</v>
      </c>
      <c r="AD99" s="136">
        <v>20</v>
      </c>
    </row>
    <row r="100" spans="1:30">
      <c r="A100" s="130">
        <v>63</v>
      </c>
      <c r="B100" s="135" t="s">
        <v>148</v>
      </c>
      <c r="C100" s="135" t="s">
        <v>145</v>
      </c>
      <c r="G100" s="110">
        <v>1</v>
      </c>
      <c r="H100" s="110">
        <v>4</v>
      </c>
      <c r="J100" s="110">
        <v>0</v>
      </c>
      <c r="K100" s="110">
        <v>1</v>
      </c>
      <c r="L100" s="110">
        <v>3</v>
      </c>
      <c r="N100" s="110">
        <v>1</v>
      </c>
      <c r="O100" s="110" t="s">
        <v>1</v>
      </c>
      <c r="P100" s="110">
        <v>7</v>
      </c>
      <c r="R100" s="110">
        <v>8</v>
      </c>
      <c r="S100" s="110" t="s">
        <v>1</v>
      </c>
      <c r="T100" s="110">
        <v>18</v>
      </c>
      <c r="V100" s="110">
        <v>-10</v>
      </c>
      <c r="Z100" s="131">
        <v>1</v>
      </c>
      <c r="AA100" s="131"/>
      <c r="AB100" s="136">
        <v>8</v>
      </c>
      <c r="AC100" s="131" t="s">
        <v>1</v>
      </c>
      <c r="AD100" s="136">
        <v>18</v>
      </c>
    </row>
    <row r="101" spans="1:30">
      <c r="A101" s="130">
        <v>64</v>
      </c>
      <c r="B101" s="135" t="s">
        <v>344</v>
      </c>
      <c r="C101" s="135" t="s">
        <v>351</v>
      </c>
      <c r="G101" s="110">
        <v>1</v>
      </c>
      <c r="H101" s="110">
        <v>4</v>
      </c>
      <c r="J101" s="110">
        <v>0</v>
      </c>
      <c r="K101" s="110">
        <v>0</v>
      </c>
      <c r="L101" s="110">
        <v>4</v>
      </c>
      <c r="N101" s="110">
        <v>0</v>
      </c>
      <c r="O101" s="110" t="s">
        <v>1</v>
      </c>
      <c r="P101" s="110">
        <v>8</v>
      </c>
      <c r="R101" s="110">
        <v>0</v>
      </c>
      <c r="S101" s="110" t="s">
        <v>1</v>
      </c>
      <c r="T101" s="110">
        <v>20</v>
      </c>
      <c r="V101" s="110">
        <v>-20</v>
      </c>
      <c r="Z101" s="131">
        <v>0</v>
      </c>
      <c r="AA101" s="131"/>
      <c r="AB101" s="136">
        <v>0</v>
      </c>
      <c r="AC101" s="131" t="s">
        <v>1</v>
      </c>
      <c r="AD101" s="136">
        <v>20</v>
      </c>
    </row>
    <row r="102" spans="1:30">
      <c r="A102" s="130">
        <v>65</v>
      </c>
      <c r="B102" s="135" t="s">
        <v>343</v>
      </c>
      <c r="C102" s="135" t="s">
        <v>351</v>
      </c>
      <c r="G102" s="110">
        <v>1</v>
      </c>
      <c r="H102" s="110">
        <v>4</v>
      </c>
      <c r="J102" s="110">
        <v>0</v>
      </c>
      <c r="K102" s="110">
        <v>0</v>
      </c>
      <c r="L102" s="110">
        <v>4</v>
      </c>
      <c r="N102" s="110">
        <v>0</v>
      </c>
      <c r="O102" s="110" t="s">
        <v>1</v>
      </c>
      <c r="P102" s="110">
        <v>8</v>
      </c>
      <c r="R102" s="110">
        <v>0</v>
      </c>
      <c r="S102" s="110" t="s">
        <v>1</v>
      </c>
      <c r="T102" s="110">
        <v>20</v>
      </c>
      <c r="V102" s="110">
        <v>-20</v>
      </c>
      <c r="Z102" s="131">
        <v>0</v>
      </c>
      <c r="AA102" s="131"/>
      <c r="AB102" s="136">
        <v>0</v>
      </c>
      <c r="AC102" s="131" t="s">
        <v>1</v>
      </c>
      <c r="AD102" s="136">
        <v>20</v>
      </c>
    </row>
    <row r="103" spans="1:30">
      <c r="A103" s="130">
        <v>66</v>
      </c>
      <c r="B103" s="135" t="s">
        <v>316</v>
      </c>
      <c r="C103" s="135" t="s">
        <v>351</v>
      </c>
      <c r="G103" s="110">
        <v>1</v>
      </c>
      <c r="H103" s="110">
        <v>4</v>
      </c>
      <c r="J103" s="110">
        <v>0</v>
      </c>
      <c r="K103" s="110">
        <v>0</v>
      </c>
      <c r="L103" s="110">
        <v>4</v>
      </c>
      <c r="N103" s="110">
        <v>0</v>
      </c>
      <c r="O103" s="110" t="s">
        <v>1</v>
      </c>
      <c r="P103" s="110">
        <v>8</v>
      </c>
      <c r="R103" s="110">
        <v>0</v>
      </c>
      <c r="S103" s="110" t="s">
        <v>1</v>
      </c>
      <c r="T103" s="110">
        <v>20</v>
      </c>
      <c r="V103" s="110">
        <v>-20</v>
      </c>
      <c r="Z103" s="131">
        <v>0</v>
      </c>
      <c r="AA103" s="131"/>
      <c r="AB103" s="136">
        <v>0</v>
      </c>
      <c r="AC103" s="131" t="s">
        <v>1</v>
      </c>
      <c r="AD103" s="136">
        <v>20</v>
      </c>
    </row>
    <row r="104" spans="1:30">
      <c r="A104" s="130">
        <v>67</v>
      </c>
      <c r="B104" s="135" t="s">
        <v>342</v>
      </c>
      <c r="C104" s="135" t="s">
        <v>351</v>
      </c>
      <c r="G104" s="110">
        <v>1</v>
      </c>
      <c r="H104" s="110">
        <v>4</v>
      </c>
      <c r="J104" s="110">
        <v>0</v>
      </c>
      <c r="K104" s="110">
        <v>0</v>
      </c>
      <c r="L104" s="110">
        <v>4</v>
      </c>
      <c r="N104" s="110">
        <v>0</v>
      </c>
      <c r="O104" s="110" t="s">
        <v>1</v>
      </c>
      <c r="P104" s="110">
        <v>8</v>
      </c>
      <c r="R104" s="110">
        <v>0</v>
      </c>
      <c r="S104" s="110" t="s">
        <v>1</v>
      </c>
      <c r="T104" s="110">
        <v>20</v>
      </c>
      <c r="V104" s="110">
        <v>-20</v>
      </c>
      <c r="Z104" s="131">
        <v>0</v>
      </c>
      <c r="AA104" s="131"/>
      <c r="AB104" s="136">
        <v>0</v>
      </c>
      <c r="AC104" s="131" t="s">
        <v>1</v>
      </c>
      <c r="AD104" s="136">
        <v>20</v>
      </c>
    </row>
    <row r="105" spans="1:30">
      <c r="A105" s="130">
        <v>68</v>
      </c>
      <c r="B105" s="135" t="s">
        <v>316</v>
      </c>
      <c r="C105" s="135" t="s">
        <v>118</v>
      </c>
      <c r="G105" s="110">
        <v>3</v>
      </c>
      <c r="H105" s="110">
        <v>12</v>
      </c>
      <c r="J105" s="110">
        <v>0</v>
      </c>
      <c r="K105" s="110">
        <v>0</v>
      </c>
      <c r="L105" s="110">
        <v>12</v>
      </c>
      <c r="N105" s="110">
        <v>0</v>
      </c>
      <c r="O105" s="110" t="s">
        <v>1</v>
      </c>
      <c r="P105" s="110">
        <v>24</v>
      </c>
      <c r="R105" s="110">
        <v>0</v>
      </c>
      <c r="S105" s="110" t="s">
        <v>1</v>
      </c>
      <c r="T105" s="110">
        <v>60</v>
      </c>
      <c r="V105" s="110">
        <v>-60</v>
      </c>
      <c r="Z105" s="131">
        <v>0</v>
      </c>
      <c r="AA105" s="131"/>
      <c r="AB105" s="136">
        <v>0</v>
      </c>
      <c r="AC105" s="131" t="s">
        <v>1</v>
      </c>
      <c r="AD105" s="136">
        <v>20</v>
      </c>
    </row>
    <row r="106" spans="1:30">
      <c r="A106" s="130"/>
      <c r="B106" s="135"/>
      <c r="C106" s="135"/>
      <c r="AA106" s="131"/>
      <c r="AB106" s="136"/>
      <c r="AC106" s="131"/>
      <c r="AD106" s="136"/>
    </row>
    <row r="107" spans="1:30">
      <c r="A107" s="130"/>
      <c r="B107" s="135"/>
      <c r="C107" s="135"/>
      <c r="AA107" s="131"/>
      <c r="AB107" s="136"/>
      <c r="AC107" s="131"/>
      <c r="AD107" s="136"/>
    </row>
    <row r="108" spans="1:30">
      <c r="A108" s="130"/>
      <c r="B108" s="135"/>
      <c r="C108" s="135"/>
      <c r="AA108" s="131"/>
      <c r="AB108" s="136"/>
      <c r="AC108" s="131"/>
      <c r="AD108" s="136"/>
    </row>
    <row r="109" spans="1:30">
      <c r="A109" s="130"/>
      <c r="B109" s="135"/>
      <c r="C109" s="135"/>
      <c r="AA109" s="131"/>
      <c r="AB109" s="136"/>
      <c r="AC109" s="131"/>
      <c r="AD109" s="136"/>
    </row>
    <row r="110" spans="1:30">
      <c r="A110" s="130"/>
      <c r="B110" s="135"/>
      <c r="C110" s="135"/>
      <c r="AA110" s="131"/>
      <c r="AB110" s="136"/>
      <c r="AC110" s="131"/>
      <c r="AD110" s="136"/>
    </row>
  </sheetData>
  <mergeCells count="4">
    <mergeCell ref="A3:AD3"/>
    <mergeCell ref="X5:AD5"/>
    <mergeCell ref="A32:AD32"/>
    <mergeCell ref="A1:AD1"/>
  </mergeCells>
  <phoneticPr fontId="23" type="noConversion"/>
  <printOptions horizontalCentered="1"/>
  <pageMargins left="0.19685039370078741" right="0.19685039370078741" top="0.39370078740157483" bottom="0" header="0.51181102362204722" footer="0.51181102362204722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16"/>
  <sheetViews>
    <sheetView zoomScale="79" zoomScaleNormal="79" workbookViewId="0"/>
  </sheetViews>
  <sheetFormatPr baseColWidth="10" defaultColWidth="12.5703125" defaultRowHeight="14.25"/>
  <cols>
    <col min="1" max="1" width="34" style="162" bestFit="1" customWidth="1"/>
    <col min="2" max="12" width="8.140625" style="162" customWidth="1"/>
    <col min="13" max="13" width="7" style="162" customWidth="1"/>
    <col min="14" max="16384" width="12.5703125" style="162"/>
  </cols>
  <sheetData>
    <row r="1" spans="1:13" ht="33.75">
      <c r="B1" s="172" t="s">
        <v>150</v>
      </c>
    </row>
    <row r="2" spans="1:13" ht="17.2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77.75">
      <c r="A3" s="171"/>
      <c r="B3" s="163" t="s">
        <v>76</v>
      </c>
      <c r="C3" s="163" t="s">
        <v>351</v>
      </c>
      <c r="D3" s="163" t="s">
        <v>89</v>
      </c>
      <c r="E3" s="163" t="s">
        <v>98</v>
      </c>
      <c r="F3" s="163" t="s">
        <v>105</v>
      </c>
      <c r="G3" s="163" t="s">
        <v>111</v>
      </c>
      <c r="H3" s="163" t="s">
        <v>118</v>
      </c>
      <c r="I3" s="163" t="s">
        <v>127</v>
      </c>
      <c r="J3" s="163" t="s">
        <v>133</v>
      </c>
      <c r="K3" s="163" t="s">
        <v>139</v>
      </c>
      <c r="L3" s="163" t="s">
        <v>145</v>
      </c>
      <c r="M3" s="164"/>
    </row>
    <row r="4" spans="1:13" ht="30" customHeight="1">
      <c r="A4" s="165" t="s">
        <v>76</v>
      </c>
      <c r="B4" s="166"/>
      <c r="C4" s="355" t="s">
        <v>314</v>
      </c>
      <c r="D4" s="304" t="s">
        <v>212</v>
      </c>
      <c r="E4" s="355" t="s">
        <v>209</v>
      </c>
      <c r="F4" s="355" t="s">
        <v>281</v>
      </c>
      <c r="G4" s="355" t="s">
        <v>160</v>
      </c>
      <c r="H4" s="304" t="s">
        <v>334</v>
      </c>
      <c r="I4" s="304" t="s">
        <v>337</v>
      </c>
      <c r="J4" s="355" t="s">
        <v>179</v>
      </c>
      <c r="K4" s="355" t="s">
        <v>251</v>
      </c>
      <c r="L4" s="304" t="s">
        <v>222</v>
      </c>
      <c r="M4" s="173"/>
    </row>
    <row r="5" spans="1:13" ht="30" customHeight="1">
      <c r="A5" s="165" t="s">
        <v>351</v>
      </c>
      <c r="B5" s="304" t="s">
        <v>315</v>
      </c>
      <c r="C5" s="167"/>
      <c r="D5" s="355" t="s">
        <v>288</v>
      </c>
      <c r="E5" s="355" t="s">
        <v>245</v>
      </c>
      <c r="F5" s="355" t="s">
        <v>327</v>
      </c>
      <c r="G5" s="304" t="s">
        <v>234</v>
      </c>
      <c r="H5" s="304" t="s">
        <v>348</v>
      </c>
      <c r="I5" s="304" t="s">
        <v>207</v>
      </c>
      <c r="J5" s="355" t="s">
        <v>227</v>
      </c>
      <c r="K5" s="355" t="s">
        <v>217</v>
      </c>
      <c r="L5" s="304" t="s">
        <v>204</v>
      </c>
      <c r="M5" s="173"/>
    </row>
    <row r="6" spans="1:13" ht="30" customHeight="1">
      <c r="A6" s="165" t="s">
        <v>89</v>
      </c>
      <c r="B6" s="355" t="s">
        <v>212</v>
      </c>
      <c r="C6" s="304" t="s">
        <v>289</v>
      </c>
      <c r="D6" s="167"/>
      <c r="E6" s="304" t="s">
        <v>225</v>
      </c>
      <c r="F6" s="304" t="s">
        <v>197</v>
      </c>
      <c r="G6" s="355" t="s">
        <v>214</v>
      </c>
      <c r="H6" s="355" t="s">
        <v>322</v>
      </c>
      <c r="I6" s="355" t="s">
        <v>271</v>
      </c>
      <c r="J6" s="304" t="s">
        <v>191</v>
      </c>
      <c r="K6" s="304" t="s">
        <v>300</v>
      </c>
      <c r="L6" s="355" t="s">
        <v>261</v>
      </c>
      <c r="M6" s="173"/>
    </row>
    <row r="7" spans="1:13" ht="30" customHeight="1">
      <c r="A7" s="165" t="s">
        <v>98</v>
      </c>
      <c r="B7" s="304" t="s">
        <v>210</v>
      </c>
      <c r="C7" s="304" t="s">
        <v>246</v>
      </c>
      <c r="D7" s="355" t="s">
        <v>224</v>
      </c>
      <c r="E7" s="167"/>
      <c r="F7" s="304" t="s">
        <v>176</v>
      </c>
      <c r="G7" s="355" t="s">
        <v>199</v>
      </c>
      <c r="H7" s="355" t="s">
        <v>324</v>
      </c>
      <c r="I7" s="355" t="s">
        <v>278</v>
      </c>
      <c r="J7" s="304" t="s">
        <v>308</v>
      </c>
      <c r="K7" s="355" t="s">
        <v>239</v>
      </c>
      <c r="L7" s="355" t="s">
        <v>264</v>
      </c>
      <c r="M7" s="173"/>
    </row>
    <row r="8" spans="1:13" ht="30" customHeight="1">
      <c r="A8" s="165" t="s">
        <v>105</v>
      </c>
      <c r="B8" s="304" t="s">
        <v>282</v>
      </c>
      <c r="C8" s="304" t="s">
        <v>328</v>
      </c>
      <c r="D8" s="355" t="s">
        <v>196</v>
      </c>
      <c r="E8" s="355" t="s">
        <v>175</v>
      </c>
      <c r="F8" s="167"/>
      <c r="G8" s="355" t="s">
        <v>186</v>
      </c>
      <c r="H8" s="355" t="s">
        <v>311</v>
      </c>
      <c r="I8" s="355" t="s">
        <v>296</v>
      </c>
      <c r="J8" s="304" t="s">
        <v>243</v>
      </c>
      <c r="K8" s="304" t="s">
        <v>331</v>
      </c>
      <c r="L8" s="304" t="s">
        <v>269</v>
      </c>
      <c r="M8" s="173"/>
    </row>
    <row r="9" spans="1:13" ht="30" customHeight="1">
      <c r="A9" s="165" t="s">
        <v>111</v>
      </c>
      <c r="B9" s="304" t="s">
        <v>161</v>
      </c>
      <c r="C9" s="355" t="s">
        <v>233</v>
      </c>
      <c r="D9" s="304" t="s">
        <v>215</v>
      </c>
      <c r="E9" s="304" t="s">
        <v>200</v>
      </c>
      <c r="F9" s="304" t="s">
        <v>187</v>
      </c>
      <c r="G9" s="167"/>
      <c r="H9" s="355" t="s">
        <v>318</v>
      </c>
      <c r="I9" s="355" t="s">
        <v>275</v>
      </c>
      <c r="J9" s="304" t="s">
        <v>194</v>
      </c>
      <c r="K9" s="355" t="s">
        <v>255</v>
      </c>
      <c r="L9" s="355" t="s">
        <v>258</v>
      </c>
      <c r="M9" s="173"/>
    </row>
    <row r="10" spans="1:13" ht="30" customHeight="1">
      <c r="A10" s="165" t="s">
        <v>118</v>
      </c>
      <c r="B10" s="355" t="s">
        <v>333</v>
      </c>
      <c r="C10" s="355" t="s">
        <v>347</v>
      </c>
      <c r="D10" s="304" t="s">
        <v>323</v>
      </c>
      <c r="E10" s="304" t="s">
        <v>325</v>
      </c>
      <c r="F10" s="304" t="s">
        <v>312</v>
      </c>
      <c r="G10" s="304" t="s">
        <v>319</v>
      </c>
      <c r="H10" s="167"/>
      <c r="I10" s="304" t="s">
        <v>184</v>
      </c>
      <c r="J10" s="304" t="s">
        <v>293</v>
      </c>
      <c r="K10" s="355" t="s">
        <v>164</v>
      </c>
      <c r="L10" s="355" t="s">
        <v>236</v>
      </c>
      <c r="M10" s="173"/>
    </row>
    <row r="11" spans="1:13" ht="30" customHeight="1">
      <c r="A11" s="165" t="s">
        <v>127</v>
      </c>
      <c r="B11" s="355" t="s">
        <v>336</v>
      </c>
      <c r="C11" s="355" t="s">
        <v>206</v>
      </c>
      <c r="D11" s="304" t="s">
        <v>272</v>
      </c>
      <c r="E11" s="304" t="s">
        <v>279</v>
      </c>
      <c r="F11" s="304" t="s">
        <v>297</v>
      </c>
      <c r="G11" s="304" t="s">
        <v>276</v>
      </c>
      <c r="H11" s="355" t="s">
        <v>183</v>
      </c>
      <c r="I11" s="167"/>
      <c r="J11" s="304" t="s">
        <v>304</v>
      </c>
      <c r="K11" s="355" t="s">
        <v>168</v>
      </c>
      <c r="L11" s="355" t="s">
        <v>248</v>
      </c>
      <c r="M11" s="173"/>
    </row>
    <row r="12" spans="1:13" ht="30" customHeight="1">
      <c r="A12" s="165" t="s">
        <v>133</v>
      </c>
      <c r="B12" s="304" t="s">
        <v>180</v>
      </c>
      <c r="C12" s="304" t="s">
        <v>228</v>
      </c>
      <c r="D12" s="355" t="s">
        <v>190</v>
      </c>
      <c r="E12" s="355" t="s">
        <v>307</v>
      </c>
      <c r="F12" s="355" t="s">
        <v>242</v>
      </c>
      <c r="G12" s="355" t="s">
        <v>193</v>
      </c>
      <c r="H12" s="355" t="s">
        <v>292</v>
      </c>
      <c r="I12" s="355" t="s">
        <v>303</v>
      </c>
      <c r="J12" s="167"/>
      <c r="K12" s="304" t="s">
        <v>231</v>
      </c>
      <c r="L12" s="304" t="s">
        <v>286</v>
      </c>
      <c r="M12" s="173"/>
    </row>
    <row r="13" spans="1:13" ht="30" customHeight="1">
      <c r="A13" s="165" t="s">
        <v>139</v>
      </c>
      <c r="B13" s="304" t="s">
        <v>252</v>
      </c>
      <c r="C13" s="304" t="s">
        <v>218</v>
      </c>
      <c r="D13" s="355" t="s">
        <v>299</v>
      </c>
      <c r="E13" s="304" t="s">
        <v>240</v>
      </c>
      <c r="F13" s="355" t="s">
        <v>330</v>
      </c>
      <c r="G13" s="304" t="s">
        <v>256</v>
      </c>
      <c r="H13" s="304" t="s">
        <v>165</v>
      </c>
      <c r="I13" s="304" t="s">
        <v>169</v>
      </c>
      <c r="J13" s="355" t="s">
        <v>230</v>
      </c>
      <c r="K13" s="167"/>
      <c r="L13" s="355" t="s">
        <v>172</v>
      </c>
      <c r="M13" s="173"/>
    </row>
    <row r="14" spans="1:13" ht="30" customHeight="1">
      <c r="A14" s="165" t="s">
        <v>145</v>
      </c>
      <c r="B14" s="355" t="s">
        <v>221</v>
      </c>
      <c r="C14" s="355" t="s">
        <v>203</v>
      </c>
      <c r="D14" s="304" t="s">
        <v>262</v>
      </c>
      <c r="E14" s="304" t="s">
        <v>265</v>
      </c>
      <c r="F14" s="355" t="s">
        <v>268</v>
      </c>
      <c r="G14" s="304" t="s">
        <v>259</v>
      </c>
      <c r="H14" s="304" t="s">
        <v>237</v>
      </c>
      <c r="I14" s="304" t="s">
        <v>249</v>
      </c>
      <c r="J14" s="355" t="s">
        <v>285</v>
      </c>
      <c r="K14" s="304" t="s">
        <v>173</v>
      </c>
      <c r="L14" s="167"/>
      <c r="M14" s="173"/>
    </row>
    <row r="15" spans="1:13" ht="25.5"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3">
      <c r="B16" s="168"/>
      <c r="C16" s="169" t="s">
        <v>34</v>
      </c>
      <c r="D16" s="170" t="s">
        <v>35</v>
      </c>
    </row>
  </sheetData>
  <phoneticPr fontId="23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BC1112"/>
  <sheetViews>
    <sheetView showGridLines="0" zoomScale="70" zoomScaleNormal="70" workbookViewId="0">
      <selection activeCell="AH26" sqref="AH26:AI26"/>
    </sheetView>
  </sheetViews>
  <sheetFormatPr baseColWidth="10" defaultColWidth="0" defaultRowHeight="0" customHeight="1" zeroHeight="1"/>
  <cols>
    <col min="1" max="2" width="2.42578125" style="234" customWidth="1"/>
    <col min="3" max="8" width="2.42578125" style="236" customWidth="1"/>
    <col min="9" max="21" width="2.140625" style="236" customWidth="1"/>
    <col min="22" max="36" width="2.140625" style="234" customWidth="1"/>
    <col min="37" max="37" width="1.42578125" style="234" customWidth="1"/>
    <col min="38" max="38" width="4.140625" style="234" hidden="1" customWidth="1"/>
    <col min="39" max="39" width="5.5703125" style="236" hidden="1" customWidth="1"/>
    <col min="40" max="40" width="2.140625" style="236" customWidth="1"/>
    <col min="41" max="42" width="2.140625" style="234" customWidth="1"/>
    <col min="43" max="43" width="2.42578125" style="234" customWidth="1"/>
    <col min="44" max="44" width="1.28515625" style="234" customWidth="1"/>
    <col min="45" max="45" width="3" style="234" customWidth="1"/>
    <col min="46" max="46" width="2.140625" style="234" customWidth="1"/>
    <col min="47" max="47" width="1.28515625" style="234" customWidth="1"/>
    <col min="48" max="48" width="3.140625" style="236" customWidth="1"/>
    <col min="49" max="49" width="2.140625" style="236" customWidth="1"/>
    <col min="50" max="50" width="2.42578125" style="235" customWidth="1"/>
    <col min="51" max="55" width="2.42578125" style="234" hidden="1" customWidth="1"/>
    <col min="56" max="16384" width="0" style="234" hidden="1"/>
  </cols>
  <sheetData>
    <row r="1" spans="1:50" ht="21.95" customHeight="1">
      <c r="A1" s="267">
        <v>1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267"/>
      <c r="AF1" s="267"/>
      <c r="AG1" s="267"/>
      <c r="AH1" s="267"/>
      <c r="AI1" s="267"/>
      <c r="AJ1" s="267"/>
      <c r="AK1" s="267"/>
      <c r="AL1" s="267"/>
      <c r="AM1" s="268"/>
      <c r="AN1" s="380" t="s">
        <v>4</v>
      </c>
      <c r="AO1" s="380"/>
      <c r="AP1" s="380"/>
      <c r="AQ1" s="381"/>
      <c r="AR1" s="381"/>
      <c r="AS1" s="381"/>
      <c r="AT1" s="381"/>
      <c r="AU1" s="381"/>
      <c r="AV1" s="381"/>
      <c r="AW1" s="273"/>
      <c r="AX1" s="267"/>
    </row>
    <row r="2" spans="1:50" ht="21.95" customHeight="1">
      <c r="A2" s="267"/>
      <c r="B2" s="267"/>
      <c r="C2" s="284" t="s">
        <v>11</v>
      </c>
      <c r="D2" s="271"/>
      <c r="E2" s="271"/>
      <c r="F2" s="271"/>
      <c r="G2" s="271"/>
      <c r="H2" s="271"/>
      <c r="I2" s="271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67"/>
      <c r="AX2" s="267"/>
    </row>
    <row r="3" spans="1:50" ht="21.95" customHeight="1">
      <c r="A3" s="267"/>
      <c r="B3" s="267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82" t="s">
        <v>0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270"/>
      <c r="AI3" s="386" t="str">
        <f>AN34</f>
        <v/>
      </c>
      <c r="AJ3" s="386"/>
      <c r="AK3" s="281" t="s">
        <v>1</v>
      </c>
      <c r="AL3" s="281"/>
      <c r="AM3" s="281"/>
      <c r="AN3" s="386" t="str">
        <f>AQ34</f>
        <v/>
      </c>
      <c r="AO3" s="386"/>
      <c r="AP3" s="270"/>
      <c r="AQ3" s="270"/>
      <c r="AR3" s="386" t="str">
        <f>AS35</f>
        <v/>
      </c>
      <c r="AS3" s="386"/>
      <c r="AT3" s="281" t="s">
        <v>1</v>
      </c>
      <c r="AU3" s="386" t="str">
        <f>AV35</f>
        <v/>
      </c>
      <c r="AV3" s="386"/>
      <c r="AW3" s="267"/>
      <c r="AX3" s="267"/>
    </row>
    <row r="4" spans="1:50" ht="21.95" customHeight="1">
      <c r="A4" s="267"/>
      <c r="B4" s="2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67"/>
      <c r="AF4" s="267"/>
      <c r="AG4" s="267"/>
      <c r="AH4" s="270"/>
      <c r="AI4" s="270"/>
      <c r="AJ4" s="270"/>
      <c r="AK4" s="281"/>
      <c r="AL4" s="281"/>
      <c r="AM4" s="281"/>
      <c r="AN4" s="269"/>
      <c r="AO4" s="270"/>
      <c r="AP4" s="270"/>
      <c r="AQ4" s="270"/>
      <c r="AR4" s="270"/>
      <c r="AS4" s="270"/>
      <c r="AT4" s="281"/>
      <c r="AU4" s="281"/>
      <c r="AV4" s="269"/>
      <c r="AW4" s="269"/>
      <c r="AX4" s="267"/>
    </row>
    <row r="5" spans="1:50" s="277" customFormat="1" ht="18">
      <c r="A5" s="278"/>
      <c r="B5" s="278"/>
      <c r="C5" s="278"/>
      <c r="D5" s="278"/>
      <c r="E5" s="278"/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278"/>
      <c r="R5" s="278"/>
      <c r="S5" s="278"/>
      <c r="T5" s="278"/>
      <c r="U5" s="278"/>
      <c r="V5" s="278"/>
      <c r="W5" s="278"/>
      <c r="X5" s="278"/>
      <c r="Y5" s="388" t="s">
        <v>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280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8"/>
      <c r="AX5" s="278"/>
    </row>
    <row r="6" spans="1:50" ht="21.95" customHeight="1">
      <c r="A6" s="267"/>
      <c r="B6" s="267"/>
      <c r="C6" s="268"/>
      <c r="D6" s="268"/>
      <c r="E6" s="275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268"/>
      <c r="R6" s="268"/>
      <c r="S6" s="268"/>
      <c r="T6" s="268"/>
      <c r="U6" s="268"/>
      <c r="V6" s="267"/>
      <c r="W6" s="267"/>
      <c r="X6" s="274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273"/>
      <c r="AK6" s="270"/>
      <c r="AL6" s="270"/>
      <c r="AM6" s="269"/>
      <c r="AN6" s="269"/>
      <c r="AO6" s="270"/>
      <c r="AP6" s="270"/>
      <c r="AQ6" s="270"/>
      <c r="AR6" s="270"/>
      <c r="AS6" s="270"/>
      <c r="AT6" s="270"/>
      <c r="AU6" s="270"/>
      <c r="AV6" s="269"/>
      <c r="AW6" s="268"/>
      <c r="AX6" s="267"/>
    </row>
    <row r="7" spans="1:50" ht="21.95" customHeight="1">
      <c r="A7" s="267"/>
      <c r="B7" s="267"/>
      <c r="C7" s="268"/>
      <c r="D7" s="268"/>
      <c r="E7" s="275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268"/>
      <c r="R7" s="268"/>
      <c r="S7" s="268"/>
      <c r="T7" s="268"/>
      <c r="U7" s="268"/>
      <c r="V7" s="267"/>
      <c r="W7" s="267"/>
      <c r="X7" s="274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273"/>
      <c r="AK7" s="270"/>
      <c r="AL7" s="270"/>
      <c r="AM7" s="269"/>
      <c r="AN7" s="269"/>
      <c r="AO7" s="276"/>
      <c r="AP7" s="270"/>
      <c r="AQ7" s="270"/>
      <c r="AR7" s="270"/>
      <c r="AS7" s="270"/>
      <c r="AT7" s="270"/>
      <c r="AU7" s="270"/>
      <c r="AV7" s="269"/>
      <c r="AW7" s="268"/>
      <c r="AX7" s="267"/>
    </row>
    <row r="8" spans="1:50" ht="21.95" customHeight="1">
      <c r="A8" s="267"/>
      <c r="B8" s="267"/>
      <c r="C8" s="268"/>
      <c r="D8" s="268"/>
      <c r="E8" s="275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268"/>
      <c r="R8" s="268"/>
      <c r="S8" s="268"/>
      <c r="T8" s="268"/>
      <c r="U8" s="268"/>
      <c r="V8" s="267"/>
      <c r="W8" s="267"/>
      <c r="X8" s="274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273"/>
      <c r="AK8" s="270"/>
      <c r="AL8" s="270"/>
      <c r="AM8" s="269"/>
      <c r="AN8" s="269"/>
      <c r="AO8" s="270"/>
      <c r="AP8" s="270"/>
      <c r="AQ8" s="270"/>
      <c r="AR8" s="270"/>
      <c r="AS8" s="270"/>
      <c r="AT8" s="270"/>
      <c r="AU8" s="270"/>
      <c r="AV8" s="269"/>
      <c r="AW8" s="268"/>
      <c r="AX8" s="267"/>
    </row>
    <row r="9" spans="1:50" ht="21.95" customHeight="1">
      <c r="A9" s="267"/>
      <c r="B9" s="267"/>
      <c r="C9" s="268"/>
      <c r="D9" s="268"/>
      <c r="E9" s="275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268"/>
      <c r="R9" s="268"/>
      <c r="S9" s="268"/>
      <c r="T9" s="268"/>
      <c r="U9" s="268"/>
      <c r="V9" s="267"/>
      <c r="W9" s="267"/>
      <c r="X9" s="274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273"/>
      <c r="AK9" s="270"/>
      <c r="AL9" s="272"/>
      <c r="AM9" s="271"/>
      <c r="AN9" s="269"/>
      <c r="AO9" s="270"/>
      <c r="AP9" s="270"/>
      <c r="AQ9" s="270"/>
      <c r="AR9" s="270"/>
      <c r="AS9" s="270"/>
      <c r="AT9" s="270"/>
      <c r="AU9" s="270"/>
      <c r="AV9" s="269"/>
      <c r="AW9" s="268"/>
      <c r="AX9" s="267"/>
    </row>
    <row r="10" spans="1:50" ht="21.95" customHeight="1">
      <c r="A10" s="267"/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8"/>
      <c r="AO10" s="267"/>
      <c r="AP10" s="267"/>
      <c r="AQ10" s="267"/>
      <c r="AR10" s="267"/>
      <c r="AS10" s="267"/>
      <c r="AT10" s="267"/>
      <c r="AU10" s="267"/>
      <c r="AV10" s="268"/>
      <c r="AW10" s="268"/>
      <c r="AX10" s="267"/>
    </row>
    <row r="11" spans="1:50" ht="21.95" customHeight="1">
      <c r="A11" s="237"/>
      <c r="B11" s="237"/>
      <c r="C11" s="266">
        <v>1</v>
      </c>
      <c r="D11" s="390" t="str">
        <f>IF(ISBLANK($F$6),"",$F$6)</f>
        <v/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264" t="s">
        <v>0</v>
      </c>
      <c r="P11" s="239">
        <v>5</v>
      </c>
      <c r="Q11" s="390" t="str">
        <f>IF(ISBLANK($Y$6),"",$Y$6)</f>
        <v/>
      </c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237"/>
      <c r="AD11" s="237"/>
      <c r="AE11" s="391"/>
      <c r="AF11" s="391"/>
      <c r="AG11" s="264" t="s">
        <v>1</v>
      </c>
      <c r="AH11" s="392"/>
      <c r="AI11" s="392"/>
      <c r="AJ11" s="238"/>
      <c r="AK11" s="237"/>
      <c r="AL11" s="241" t="str">
        <f t="shared" ref="AL11:AL26" si="0">IF(ISNUMBER(AH11),IF(AE11&gt;AH11,2,IF(AE11=AH11,1,0)),"")</f>
        <v/>
      </c>
      <c r="AM11" s="242" t="str">
        <f t="shared" ref="AM11:AM26" si="1">IF(ISNUMBER(AH11),IF(AH11&gt;AE11,2,IF(AE11=AH11,1,0)),"")</f>
        <v/>
      </c>
      <c r="AN11" s="239"/>
      <c r="AO11" s="237">
        <v>3</v>
      </c>
      <c r="AP11" s="237"/>
      <c r="AQ11" s="265"/>
      <c r="AR11" s="265"/>
      <c r="AS11" s="265"/>
      <c r="AT11" s="265"/>
      <c r="AU11" s="265"/>
      <c r="AV11" s="265"/>
      <c r="AW11" s="237"/>
      <c r="AX11" s="237"/>
    </row>
    <row r="12" spans="1:50" ht="21.95" customHeight="1">
      <c r="A12" s="237"/>
      <c r="B12" s="237"/>
      <c r="C12" s="266">
        <v>2</v>
      </c>
      <c r="D12" s="390" t="str">
        <f>IF(ISBLANK($F$7),"",$F$7)</f>
        <v/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264" t="s">
        <v>0</v>
      </c>
      <c r="P12" s="239">
        <v>6</v>
      </c>
      <c r="Q12" s="390" t="str">
        <f>IF(ISBLANK($Y$7),"",$Y$7)</f>
        <v/>
      </c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237"/>
      <c r="AD12" s="237"/>
      <c r="AE12" s="391"/>
      <c r="AF12" s="391"/>
      <c r="AG12" s="264" t="s">
        <v>1</v>
      </c>
      <c r="AH12" s="392"/>
      <c r="AI12" s="392"/>
      <c r="AJ12" s="238"/>
      <c r="AK12" s="237"/>
      <c r="AL12" s="241" t="str">
        <f t="shared" si="0"/>
        <v/>
      </c>
      <c r="AM12" s="242" t="str">
        <f t="shared" si="1"/>
        <v/>
      </c>
      <c r="AN12" s="239"/>
      <c r="AO12" s="237">
        <v>7</v>
      </c>
      <c r="AP12" s="237"/>
      <c r="AQ12" s="263" t="str">
        <f>IF(ISNUMBER(AH12),SUM($AL$11:AL12),"")</f>
        <v/>
      </c>
      <c r="AR12" s="262" t="str">
        <f>IF(ISNUMBER(AH12),":","")</f>
        <v/>
      </c>
      <c r="AS12" s="262" t="str">
        <f>IF(ISNUMBER(AH12),SUM($AM$11:AM12),"")</f>
        <v/>
      </c>
      <c r="AT12" s="263" t="str">
        <f>IF(ISNUMBER(AH12),SUM($AE$11:AF12),"")</f>
        <v/>
      </c>
      <c r="AU12" s="262" t="str">
        <f>IF(ISNUMBER(AH12),":","")</f>
        <v/>
      </c>
      <c r="AV12" s="262" t="str">
        <f>IF(ISNUMBER(AH12),SUM($AH$11:AI12),"")</f>
        <v/>
      </c>
      <c r="AW12" s="237"/>
      <c r="AX12" s="237"/>
    </row>
    <row r="13" spans="1:50" ht="21.95" customHeight="1">
      <c r="A13" s="237"/>
      <c r="B13" s="237"/>
      <c r="C13" s="266">
        <v>3</v>
      </c>
      <c r="D13" s="390" t="str">
        <f>IF(ISBLANK($F$8),"",$F$8)</f>
        <v/>
      </c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64" t="s">
        <v>0</v>
      </c>
      <c r="P13" s="239">
        <v>7</v>
      </c>
      <c r="Q13" s="390" t="str">
        <f>IF(ISBLANK($Y$8),"",$Y$8)</f>
        <v/>
      </c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237"/>
      <c r="AD13" s="237"/>
      <c r="AE13" s="391"/>
      <c r="AF13" s="391"/>
      <c r="AG13" s="264" t="s">
        <v>1</v>
      </c>
      <c r="AH13" s="392"/>
      <c r="AI13" s="392"/>
      <c r="AJ13" s="238"/>
      <c r="AK13" s="237"/>
      <c r="AL13" s="241" t="str">
        <f t="shared" si="0"/>
        <v/>
      </c>
      <c r="AM13" s="242" t="str">
        <f t="shared" si="1"/>
        <v/>
      </c>
      <c r="AN13" s="239"/>
      <c r="AO13" s="237">
        <v>1</v>
      </c>
      <c r="AP13" s="237"/>
      <c r="AQ13" s="263"/>
      <c r="AR13" s="262"/>
      <c r="AS13" s="262"/>
      <c r="AT13" s="263"/>
      <c r="AU13" s="262"/>
      <c r="AV13" s="262"/>
      <c r="AW13" s="237"/>
      <c r="AX13" s="237"/>
    </row>
    <row r="14" spans="1:50" ht="21.95" customHeight="1">
      <c r="A14" s="237"/>
      <c r="B14" s="237"/>
      <c r="C14" s="266">
        <v>4</v>
      </c>
      <c r="D14" s="390" t="str">
        <f>IF(ISBLANK($F$9),"",$F$9)</f>
        <v/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264" t="s">
        <v>0</v>
      </c>
      <c r="P14" s="239">
        <v>8</v>
      </c>
      <c r="Q14" s="390" t="str">
        <f>IF(ISBLANK($Y$9),"",$Y$9)</f>
        <v/>
      </c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237"/>
      <c r="AD14" s="237"/>
      <c r="AE14" s="391"/>
      <c r="AF14" s="391"/>
      <c r="AG14" s="264" t="s">
        <v>1</v>
      </c>
      <c r="AH14" s="392"/>
      <c r="AI14" s="392"/>
      <c r="AJ14" s="238"/>
      <c r="AK14" s="237"/>
      <c r="AL14" s="241" t="str">
        <f t="shared" si="0"/>
        <v/>
      </c>
      <c r="AM14" s="242" t="str">
        <f t="shared" si="1"/>
        <v/>
      </c>
      <c r="AN14" s="239"/>
      <c r="AO14" s="237">
        <v>6</v>
      </c>
      <c r="AP14" s="237"/>
      <c r="AQ14" s="263" t="str">
        <f>IF(ISNUMBER(AH14),SUM($AL$11:AL14),"")</f>
        <v/>
      </c>
      <c r="AR14" s="262" t="str">
        <f>IF(ISNUMBER(AH14),":","")</f>
        <v/>
      </c>
      <c r="AS14" s="262" t="str">
        <f>IF(ISNUMBER(AH14),SUM($AM$11:AM14),"")</f>
        <v/>
      </c>
      <c r="AT14" s="263" t="str">
        <f>IF(ISNUMBER(AH14),SUM($AE$11:AF14),"")</f>
        <v/>
      </c>
      <c r="AU14" s="262" t="str">
        <f>IF(ISNUMBER(AH14),":","")</f>
        <v/>
      </c>
      <c r="AV14" s="262" t="str">
        <f>IF(ISNUMBER(AH14),SUM($AH$11:AI14),"")</f>
        <v/>
      </c>
      <c r="AW14" s="237"/>
      <c r="AX14" s="237"/>
    </row>
    <row r="15" spans="1:50" ht="21.95" customHeight="1">
      <c r="A15" s="237"/>
      <c r="B15" s="237"/>
      <c r="C15" s="266">
        <v>2</v>
      </c>
      <c r="D15" s="390" t="str">
        <f>IF(ISBLANK($F$7),"",$F$7)</f>
        <v/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264" t="s">
        <v>0</v>
      </c>
      <c r="P15" s="239">
        <v>5</v>
      </c>
      <c r="Q15" s="390" t="str">
        <f>IF(ISBLANK($Y$6),"",$Y$6)</f>
        <v/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237"/>
      <c r="AD15" s="237"/>
      <c r="AE15" s="391"/>
      <c r="AF15" s="391"/>
      <c r="AG15" s="264" t="s">
        <v>1</v>
      </c>
      <c r="AH15" s="392"/>
      <c r="AI15" s="392"/>
      <c r="AJ15" s="238"/>
      <c r="AK15" s="237"/>
      <c r="AL15" s="241" t="str">
        <f t="shared" si="0"/>
        <v/>
      </c>
      <c r="AM15" s="242" t="str">
        <f t="shared" si="1"/>
        <v/>
      </c>
      <c r="AN15" s="239"/>
      <c r="AO15" s="237">
        <v>4</v>
      </c>
      <c r="AP15" s="237"/>
      <c r="AQ15" s="263"/>
      <c r="AR15" s="262"/>
      <c r="AS15" s="262"/>
      <c r="AT15" s="263"/>
      <c r="AU15" s="262"/>
      <c r="AV15" s="262"/>
      <c r="AW15" s="237"/>
      <c r="AX15" s="237"/>
    </row>
    <row r="16" spans="1:50" ht="21.95" customHeight="1">
      <c r="A16" s="237"/>
      <c r="B16" s="237"/>
      <c r="C16" s="266">
        <v>3</v>
      </c>
      <c r="D16" s="390" t="str">
        <f>IF(ISBLANK($F$8),"",$F$8)</f>
        <v/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264" t="s">
        <v>0</v>
      </c>
      <c r="P16" s="239">
        <v>6</v>
      </c>
      <c r="Q16" s="390" t="str">
        <f>IF(ISBLANK($Y$7),"",$Y$7)</f>
        <v/>
      </c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237"/>
      <c r="AD16" s="237"/>
      <c r="AE16" s="391"/>
      <c r="AF16" s="391"/>
      <c r="AG16" s="264" t="s">
        <v>1</v>
      </c>
      <c r="AH16" s="392"/>
      <c r="AI16" s="392"/>
      <c r="AJ16" s="238"/>
      <c r="AK16" s="237"/>
      <c r="AL16" s="241" t="str">
        <f t="shared" si="0"/>
        <v/>
      </c>
      <c r="AM16" s="242" t="str">
        <f t="shared" si="1"/>
        <v/>
      </c>
      <c r="AN16" s="239"/>
      <c r="AO16" s="237">
        <v>8</v>
      </c>
      <c r="AP16" s="237"/>
      <c r="AQ16" s="263" t="str">
        <f>IF(ISNUMBER(AH16),SUM($AL$11:AL16),"")</f>
        <v/>
      </c>
      <c r="AR16" s="262" t="str">
        <f>IF(ISNUMBER(AH16),":","")</f>
        <v/>
      </c>
      <c r="AS16" s="262" t="str">
        <f>IF(ISNUMBER(AH16),SUM($AM$11:AM16),"")</f>
        <v/>
      </c>
      <c r="AT16" s="263" t="str">
        <f>IF(ISNUMBER(AH16),SUM($AE$11:AF16),"")</f>
        <v/>
      </c>
      <c r="AU16" s="262" t="str">
        <f>IF(ISNUMBER(AH16),":","")</f>
        <v/>
      </c>
      <c r="AV16" s="262" t="str">
        <f>IF(ISNUMBER(AH16),SUM($AH$11:AI16),"")</f>
        <v/>
      </c>
      <c r="AW16" s="237"/>
      <c r="AX16" s="237"/>
    </row>
    <row r="17" spans="1:50" ht="21.95" customHeight="1">
      <c r="A17" s="237"/>
      <c r="B17" s="237"/>
      <c r="C17" s="266">
        <v>4</v>
      </c>
      <c r="D17" s="390" t="str">
        <f>IF(ISBLANK($F$9),"",$F$9)</f>
        <v/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264" t="s">
        <v>0</v>
      </c>
      <c r="P17" s="239">
        <v>7</v>
      </c>
      <c r="Q17" s="390" t="str">
        <f>IF(ISBLANK($Y$8),"",$Y$8)</f>
        <v/>
      </c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237"/>
      <c r="AD17" s="237"/>
      <c r="AE17" s="391"/>
      <c r="AF17" s="391"/>
      <c r="AG17" s="264" t="s">
        <v>1</v>
      </c>
      <c r="AH17" s="392"/>
      <c r="AI17" s="392"/>
      <c r="AJ17" s="238"/>
      <c r="AK17" s="237"/>
      <c r="AL17" s="241" t="str">
        <f t="shared" si="0"/>
        <v/>
      </c>
      <c r="AM17" s="242" t="str">
        <f t="shared" si="1"/>
        <v/>
      </c>
      <c r="AN17" s="239"/>
      <c r="AO17" s="237">
        <v>2</v>
      </c>
      <c r="AP17" s="237"/>
      <c r="AQ17" s="263"/>
      <c r="AR17" s="262"/>
      <c r="AS17" s="262"/>
      <c r="AT17" s="263"/>
      <c r="AU17" s="262"/>
      <c r="AV17" s="262"/>
      <c r="AW17" s="237"/>
      <c r="AX17" s="237"/>
    </row>
    <row r="18" spans="1:50" ht="21.95" customHeight="1">
      <c r="A18" s="237"/>
      <c r="B18" s="237"/>
      <c r="C18" s="266">
        <v>1</v>
      </c>
      <c r="D18" s="390" t="str">
        <f>IF(ISBLANK($F$6),"",$F$6)</f>
        <v/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264" t="s">
        <v>0</v>
      </c>
      <c r="P18" s="239">
        <v>8</v>
      </c>
      <c r="Q18" s="390" t="str">
        <f>IF(ISBLANK($Y$9),"",$Y$9)</f>
        <v/>
      </c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237"/>
      <c r="AD18" s="237"/>
      <c r="AE18" s="391"/>
      <c r="AF18" s="391"/>
      <c r="AG18" s="264" t="s">
        <v>1</v>
      </c>
      <c r="AH18" s="392"/>
      <c r="AI18" s="392"/>
      <c r="AJ18" s="238"/>
      <c r="AK18" s="237"/>
      <c r="AL18" s="241" t="str">
        <f t="shared" si="0"/>
        <v/>
      </c>
      <c r="AM18" s="242" t="str">
        <f t="shared" si="1"/>
        <v/>
      </c>
      <c r="AN18" s="239"/>
      <c r="AO18" s="237">
        <v>5</v>
      </c>
      <c r="AP18" s="237"/>
      <c r="AQ18" s="263" t="str">
        <f>IF(ISNUMBER(AH18),SUM($AL$11:AL18),"")</f>
        <v/>
      </c>
      <c r="AR18" s="262" t="str">
        <f>IF(ISNUMBER(AH18),":","")</f>
        <v/>
      </c>
      <c r="AS18" s="262" t="str">
        <f>IF(ISNUMBER(AH18),SUM($AM$11:AM18),"")</f>
        <v/>
      </c>
      <c r="AT18" s="263" t="str">
        <f>IF(ISNUMBER(AH18),SUM($AE$11:AF18),"")</f>
        <v/>
      </c>
      <c r="AU18" s="262" t="str">
        <f>IF(ISNUMBER(AH18),":","")</f>
        <v/>
      </c>
      <c r="AV18" s="262" t="str">
        <f>IF(ISNUMBER(AH18),SUM($AH$11:AI18),"")</f>
        <v/>
      </c>
      <c r="AW18" s="237"/>
      <c r="AX18" s="237"/>
    </row>
    <row r="19" spans="1:50" ht="21.95" customHeight="1">
      <c r="A19" s="237"/>
      <c r="B19" s="237"/>
      <c r="C19" s="266">
        <v>4</v>
      </c>
      <c r="D19" s="390" t="str">
        <f>IF(ISBLANK($F$9),"",$F$9)</f>
        <v/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264" t="s">
        <v>0</v>
      </c>
      <c r="P19" s="239">
        <v>6</v>
      </c>
      <c r="Q19" s="390" t="str">
        <f>IF(ISBLANK($Y$7),"",$Y$7)</f>
        <v/>
      </c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237"/>
      <c r="AD19" s="237"/>
      <c r="AE19" s="391"/>
      <c r="AF19" s="391"/>
      <c r="AG19" s="264" t="s">
        <v>1</v>
      </c>
      <c r="AH19" s="392"/>
      <c r="AI19" s="392"/>
      <c r="AJ19" s="238"/>
      <c r="AK19" s="237"/>
      <c r="AL19" s="241" t="str">
        <f t="shared" si="0"/>
        <v/>
      </c>
      <c r="AM19" s="242" t="str">
        <f t="shared" si="1"/>
        <v/>
      </c>
      <c r="AN19" s="239"/>
      <c r="AO19" s="237">
        <v>1</v>
      </c>
      <c r="AP19" s="237"/>
      <c r="AQ19" s="263"/>
      <c r="AR19" s="262"/>
      <c r="AS19" s="262"/>
      <c r="AT19" s="263"/>
      <c r="AU19" s="262"/>
      <c r="AV19" s="262"/>
      <c r="AW19" s="237"/>
      <c r="AX19" s="237"/>
    </row>
    <row r="20" spans="1:50" ht="21.95" customHeight="1">
      <c r="A20" s="237"/>
      <c r="B20" s="237"/>
      <c r="C20" s="266">
        <v>3</v>
      </c>
      <c r="D20" s="390" t="str">
        <f>IF(ISBLANK($F$8),"",$F$8)</f>
        <v/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264" t="s">
        <v>0</v>
      </c>
      <c r="P20" s="239">
        <v>5</v>
      </c>
      <c r="Q20" s="390" t="str">
        <f>IF(ISBLANK($Y$6),"",$Y$6)</f>
        <v/>
      </c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237"/>
      <c r="AD20" s="237"/>
      <c r="AE20" s="391"/>
      <c r="AF20" s="391"/>
      <c r="AG20" s="264" t="s">
        <v>1</v>
      </c>
      <c r="AH20" s="392"/>
      <c r="AI20" s="392"/>
      <c r="AJ20" s="238"/>
      <c r="AK20" s="237"/>
      <c r="AL20" s="241" t="str">
        <f t="shared" si="0"/>
        <v/>
      </c>
      <c r="AM20" s="242" t="str">
        <f t="shared" si="1"/>
        <v/>
      </c>
      <c r="AN20" s="239"/>
      <c r="AO20" s="237">
        <v>7</v>
      </c>
      <c r="AP20" s="237"/>
      <c r="AQ20" s="263" t="str">
        <f>IF(ISNUMBER(AH20),SUM($AL$11:AL20),"")</f>
        <v/>
      </c>
      <c r="AR20" s="262" t="str">
        <f>IF(ISNUMBER(AH20),":","")</f>
        <v/>
      </c>
      <c r="AS20" s="262" t="str">
        <f>IF(ISNUMBER(AH20),SUM($AM$11:AM20),"")</f>
        <v/>
      </c>
      <c r="AT20" s="263" t="str">
        <f>IF(ISNUMBER(AH20),SUM($AE$11:AF20),"")</f>
        <v/>
      </c>
      <c r="AU20" s="262" t="str">
        <f>IF(ISNUMBER(AH20),":","")</f>
        <v/>
      </c>
      <c r="AV20" s="262" t="str">
        <f>IF(ISNUMBER(AH20),SUM($AH$11:AI20),"")</f>
        <v/>
      </c>
      <c r="AW20" s="237"/>
      <c r="AX20" s="237"/>
    </row>
    <row r="21" spans="1:50" ht="21.95" customHeight="1">
      <c r="A21" s="237"/>
      <c r="B21" s="237"/>
      <c r="C21" s="266">
        <v>2</v>
      </c>
      <c r="D21" s="390" t="str">
        <f>IF(ISBLANK($F$7),"",$F$7)</f>
        <v/>
      </c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264" t="s">
        <v>0</v>
      </c>
      <c r="P21" s="239">
        <v>8</v>
      </c>
      <c r="Q21" s="390" t="str">
        <f>IF(ISBLANK($Y$9),"",$Y$9)</f>
        <v/>
      </c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237"/>
      <c r="AD21" s="237"/>
      <c r="AE21" s="391"/>
      <c r="AF21" s="391"/>
      <c r="AG21" s="264" t="s">
        <v>1</v>
      </c>
      <c r="AH21" s="392"/>
      <c r="AI21" s="392"/>
      <c r="AJ21" s="238"/>
      <c r="AK21" s="237"/>
      <c r="AL21" s="241" t="str">
        <f t="shared" si="0"/>
        <v/>
      </c>
      <c r="AM21" s="242" t="str">
        <f t="shared" si="1"/>
        <v/>
      </c>
      <c r="AN21" s="239"/>
      <c r="AO21" s="237">
        <v>3</v>
      </c>
      <c r="AP21" s="237"/>
      <c r="AQ21" s="263"/>
      <c r="AR21" s="262"/>
      <c r="AS21" s="262"/>
      <c r="AT21" s="263"/>
      <c r="AU21" s="262"/>
      <c r="AV21" s="262"/>
      <c r="AW21" s="237"/>
      <c r="AX21" s="237"/>
    </row>
    <row r="22" spans="1:50" ht="21.95" customHeight="1">
      <c r="A22" s="237"/>
      <c r="B22" s="237"/>
      <c r="C22" s="266">
        <v>1</v>
      </c>
      <c r="D22" s="390" t="str">
        <f>IF(ISBLANK($F$6),"",$F$6)</f>
        <v/>
      </c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64" t="s">
        <v>0</v>
      </c>
      <c r="P22" s="239">
        <v>7</v>
      </c>
      <c r="Q22" s="390" t="str">
        <f>IF(ISBLANK($Y$8),"",$Y$8)</f>
        <v/>
      </c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237"/>
      <c r="AD22" s="237"/>
      <c r="AE22" s="391"/>
      <c r="AF22" s="391"/>
      <c r="AG22" s="264" t="s">
        <v>1</v>
      </c>
      <c r="AH22" s="392"/>
      <c r="AI22" s="392"/>
      <c r="AJ22" s="238"/>
      <c r="AK22" s="237"/>
      <c r="AL22" s="241" t="str">
        <f t="shared" si="0"/>
        <v/>
      </c>
      <c r="AM22" s="242" t="str">
        <f t="shared" si="1"/>
        <v/>
      </c>
      <c r="AN22" s="239"/>
      <c r="AO22" s="237">
        <v>6</v>
      </c>
      <c r="AP22" s="237"/>
      <c r="AQ22" s="263" t="str">
        <f>IF(ISNUMBER(AH22),SUM($AL$11:AL22),"")</f>
        <v/>
      </c>
      <c r="AR22" s="262" t="str">
        <f>IF(ISNUMBER(AH22),":","")</f>
        <v/>
      </c>
      <c r="AS22" s="262" t="str">
        <f>IF(ISNUMBER(AH22),SUM($AM$11:AM22),"")</f>
        <v/>
      </c>
      <c r="AT22" s="263" t="str">
        <f>IF(ISNUMBER(AH22),SUM($AE$11:AF22),"")</f>
        <v/>
      </c>
      <c r="AU22" s="262" t="str">
        <f>IF(ISNUMBER(AH22),":","")</f>
        <v/>
      </c>
      <c r="AV22" s="262" t="str">
        <f>IF(ISNUMBER(AH22),SUM($AH$11:AI22),"")</f>
        <v/>
      </c>
      <c r="AW22" s="237"/>
      <c r="AX22" s="237"/>
    </row>
    <row r="23" spans="1:50" ht="21.95" customHeight="1">
      <c r="A23" s="237"/>
      <c r="B23" s="237"/>
      <c r="C23" s="266">
        <v>1</v>
      </c>
      <c r="D23" s="390" t="str">
        <f>IF(ISBLANK($F$6),"",$F$6)</f>
        <v/>
      </c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264" t="s">
        <v>0</v>
      </c>
      <c r="P23" s="239">
        <v>6</v>
      </c>
      <c r="Q23" s="390" t="str">
        <f>IF(ISBLANK($Y$7),"",$Y$7)</f>
        <v/>
      </c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237"/>
      <c r="AD23" s="237"/>
      <c r="AE23" s="391"/>
      <c r="AF23" s="391"/>
      <c r="AG23" s="264" t="s">
        <v>1</v>
      </c>
      <c r="AH23" s="392"/>
      <c r="AI23" s="392"/>
      <c r="AJ23" s="238"/>
      <c r="AK23" s="237"/>
      <c r="AL23" s="241" t="str">
        <f t="shared" si="0"/>
        <v/>
      </c>
      <c r="AM23" s="242" t="str">
        <f t="shared" si="1"/>
        <v/>
      </c>
      <c r="AN23" s="239"/>
      <c r="AO23" s="237">
        <v>2</v>
      </c>
      <c r="AP23" s="237"/>
      <c r="AQ23" s="263"/>
      <c r="AR23" s="262"/>
      <c r="AS23" s="262"/>
      <c r="AT23" s="263"/>
      <c r="AU23" s="262"/>
      <c r="AV23" s="262"/>
      <c r="AW23" s="237"/>
      <c r="AX23" s="237"/>
    </row>
    <row r="24" spans="1:50" ht="21.95" customHeight="1">
      <c r="A24" s="237"/>
      <c r="B24" s="237"/>
      <c r="C24" s="266">
        <v>4</v>
      </c>
      <c r="D24" s="390" t="str">
        <f>IF(ISBLANK($F$9),"",$F$9)</f>
        <v/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264" t="s">
        <v>0</v>
      </c>
      <c r="P24" s="239">
        <v>5</v>
      </c>
      <c r="Q24" s="390" t="str">
        <f>IF(ISBLANK($Y$6),"",$Y$6)</f>
        <v/>
      </c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237"/>
      <c r="AD24" s="237"/>
      <c r="AE24" s="391"/>
      <c r="AF24" s="391"/>
      <c r="AG24" s="264" t="s">
        <v>1</v>
      </c>
      <c r="AH24" s="392"/>
      <c r="AI24" s="392"/>
      <c r="AJ24" s="238"/>
      <c r="AK24" s="237"/>
      <c r="AL24" s="241" t="str">
        <f t="shared" si="0"/>
        <v/>
      </c>
      <c r="AM24" s="242" t="str">
        <f t="shared" si="1"/>
        <v/>
      </c>
      <c r="AN24" s="239"/>
      <c r="AO24" s="237">
        <v>8</v>
      </c>
      <c r="AP24" s="237"/>
      <c r="AQ24" s="263" t="str">
        <f>IF(ISNUMBER(AH24),SUM($AL$11:AL24),"")</f>
        <v/>
      </c>
      <c r="AR24" s="262" t="str">
        <f>IF(ISNUMBER(AH24),":","")</f>
        <v/>
      </c>
      <c r="AS24" s="262" t="str">
        <f>IF(ISNUMBER(AH24),SUM($AM$11:AM24),"")</f>
        <v/>
      </c>
      <c r="AT24" s="263" t="str">
        <f>IF(ISNUMBER(AH24),SUM($AE$11:AF24),"")</f>
        <v/>
      </c>
      <c r="AU24" s="262" t="str">
        <f>IF(ISNUMBER(AH24),":","")</f>
        <v/>
      </c>
      <c r="AV24" s="262" t="str">
        <f>IF(ISNUMBER(AH24),SUM($AH$11:AI24),"")</f>
        <v/>
      </c>
      <c r="AW24" s="237"/>
      <c r="AX24" s="237"/>
    </row>
    <row r="25" spans="1:50" ht="21.95" customHeight="1">
      <c r="A25" s="237"/>
      <c r="B25" s="237"/>
      <c r="C25" s="266">
        <v>3</v>
      </c>
      <c r="D25" s="390" t="str">
        <f>IF(ISBLANK($F$8),"",$F$8)</f>
        <v/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264" t="s">
        <v>0</v>
      </c>
      <c r="P25" s="239">
        <v>8</v>
      </c>
      <c r="Q25" s="390" t="str">
        <f>IF(ISBLANK($Y$9),"",$Y$9)</f>
        <v/>
      </c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237"/>
      <c r="AD25" s="237"/>
      <c r="AE25" s="391"/>
      <c r="AF25" s="391"/>
      <c r="AG25" s="264" t="s">
        <v>1</v>
      </c>
      <c r="AH25" s="392"/>
      <c r="AI25" s="392"/>
      <c r="AJ25" s="238"/>
      <c r="AK25" s="237"/>
      <c r="AL25" s="241" t="str">
        <f t="shared" si="0"/>
        <v/>
      </c>
      <c r="AM25" s="242" t="str">
        <f t="shared" si="1"/>
        <v/>
      </c>
      <c r="AN25" s="239"/>
      <c r="AO25" s="237">
        <v>4</v>
      </c>
      <c r="AP25" s="237"/>
      <c r="AQ25" s="263"/>
      <c r="AR25" s="262"/>
      <c r="AS25" s="262"/>
      <c r="AT25" s="263"/>
      <c r="AU25" s="262"/>
      <c r="AV25" s="262"/>
      <c r="AW25" s="237"/>
      <c r="AX25" s="237"/>
    </row>
    <row r="26" spans="1:50" ht="21.95" customHeight="1">
      <c r="A26" s="237"/>
      <c r="B26" s="237"/>
      <c r="C26" s="266">
        <v>2</v>
      </c>
      <c r="D26" s="390" t="str">
        <f>IF(ISBLANK($F$7),"",$F$7)</f>
        <v/>
      </c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264" t="s">
        <v>0</v>
      </c>
      <c r="P26" s="239">
        <v>7</v>
      </c>
      <c r="Q26" s="390" t="str">
        <f>IF(ISBLANK($Y$8),"",$Y$8)</f>
        <v/>
      </c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237"/>
      <c r="AD26" s="237"/>
      <c r="AE26" s="391"/>
      <c r="AF26" s="391"/>
      <c r="AG26" s="264" t="s">
        <v>1</v>
      </c>
      <c r="AH26" s="393"/>
      <c r="AI26" s="392"/>
      <c r="AJ26" s="238"/>
      <c r="AK26" s="237"/>
      <c r="AL26" s="241" t="str">
        <f t="shared" si="0"/>
        <v/>
      </c>
      <c r="AM26" s="242" t="str">
        <f t="shared" si="1"/>
        <v/>
      </c>
      <c r="AN26" s="239"/>
      <c r="AO26" s="237">
        <v>5</v>
      </c>
      <c r="AP26" s="237"/>
      <c r="AQ26" s="263" t="str">
        <f>IF(ISNUMBER(AH26),SUM($AL$11:AL26),"")</f>
        <v/>
      </c>
      <c r="AR26" s="262" t="str">
        <f>IF(ISNUMBER(AH26),":","")</f>
        <v/>
      </c>
      <c r="AS26" s="262" t="str">
        <f>IF(ISNUMBER(AH26),SUM($AM$11:AM26),"")</f>
        <v/>
      </c>
      <c r="AT26" s="263" t="str">
        <f>IF(ISNUMBER(AH26),SUM($AE$11:AF26),"")</f>
        <v/>
      </c>
      <c r="AU26" s="262" t="str">
        <f>IF(ISNUMBER(AH26),":","")</f>
        <v/>
      </c>
      <c r="AV26" s="262" t="str">
        <f>IF(ISNUMBER(AH26),SUM($AH$11:AI26),"")</f>
        <v/>
      </c>
      <c r="AW26" s="237"/>
      <c r="AX26" s="237"/>
    </row>
    <row r="27" spans="1:50" ht="19.5" customHeight="1">
      <c r="A27" s="237"/>
      <c r="B27" s="237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9"/>
      <c r="AN27" s="239"/>
      <c r="AO27" s="237"/>
      <c r="AP27" s="237"/>
      <c r="AQ27" s="237"/>
      <c r="AR27" s="237"/>
      <c r="AS27" s="237"/>
      <c r="AT27" s="237"/>
      <c r="AU27" s="237"/>
      <c r="AV27" s="239"/>
      <c r="AW27" s="239"/>
      <c r="AX27" s="237"/>
    </row>
    <row r="28" spans="1:50" s="245" customFormat="1" ht="18.95" customHeight="1">
      <c r="A28" s="246"/>
      <c r="B28" s="246"/>
      <c r="C28" s="261"/>
      <c r="D28" s="250"/>
      <c r="E28" s="250"/>
      <c r="F28" s="250"/>
      <c r="G28" s="250"/>
      <c r="H28" s="260"/>
      <c r="I28" s="259">
        <v>5</v>
      </c>
      <c r="J28" s="394" t="str">
        <f>IF(ISBLANK($Y$6),"",$Y$6)</f>
        <v/>
      </c>
      <c r="K28" s="394"/>
      <c r="L28" s="394"/>
      <c r="M28" s="394"/>
      <c r="N28" s="394"/>
      <c r="O28" s="395"/>
      <c r="P28" s="259">
        <v>6</v>
      </c>
      <c r="Q28" s="396" t="str">
        <f>IF(ISBLANK($Y$7),"",$Y$7)</f>
        <v/>
      </c>
      <c r="R28" s="396"/>
      <c r="S28" s="396"/>
      <c r="T28" s="396"/>
      <c r="U28" s="396"/>
      <c r="V28" s="397"/>
      <c r="W28" s="259">
        <v>7</v>
      </c>
      <c r="X28" s="398" t="str">
        <f>IF(ISBLANK($Y$8),"",$Y$8)</f>
        <v/>
      </c>
      <c r="Y28" s="398"/>
      <c r="Z28" s="398"/>
      <c r="AA28" s="398"/>
      <c r="AB28" s="398"/>
      <c r="AC28" s="399"/>
      <c r="AD28" s="259">
        <v>8</v>
      </c>
      <c r="AE28" s="398" t="str">
        <f>IF(ISBLANK($Y$9),"",$Y$9)</f>
        <v/>
      </c>
      <c r="AF28" s="398"/>
      <c r="AG28" s="398"/>
      <c r="AH28" s="398"/>
      <c r="AI28" s="398"/>
      <c r="AJ28" s="399"/>
      <c r="AK28" s="258"/>
      <c r="AL28" s="258"/>
      <c r="AM28" s="258"/>
      <c r="AN28" s="400" t="s">
        <v>7</v>
      </c>
      <c r="AO28" s="401"/>
      <c r="AP28" s="401"/>
      <c r="AQ28" s="401"/>
      <c r="AR28" s="402"/>
      <c r="AS28" s="400" t="s">
        <v>8</v>
      </c>
      <c r="AT28" s="401"/>
      <c r="AU28" s="401"/>
      <c r="AV28" s="401"/>
      <c r="AW28" s="402"/>
      <c r="AX28" s="246"/>
    </row>
    <row r="29" spans="1:50" s="245" customFormat="1" ht="18.95" customHeight="1">
      <c r="A29" s="246"/>
      <c r="B29" s="246"/>
      <c r="C29" s="257">
        <v>1</v>
      </c>
      <c r="D29" s="403" t="str">
        <f>IF(ISBLANK($F$6),"",$F$6)</f>
        <v/>
      </c>
      <c r="E29" s="403"/>
      <c r="F29" s="403"/>
      <c r="G29" s="403"/>
      <c r="H29" s="404"/>
      <c r="I29" s="405" t="str">
        <f>IF(ISNUMBER(AE11),AE11,"")</f>
        <v/>
      </c>
      <c r="J29" s="406"/>
      <c r="K29" s="406"/>
      <c r="L29" s="247" t="s">
        <v>1</v>
      </c>
      <c r="M29" s="407" t="str">
        <f>IF(ISNUMBER(AH11),AH11,"")</f>
        <v/>
      </c>
      <c r="N29" s="407"/>
      <c r="O29" s="408"/>
      <c r="P29" s="409" t="str">
        <f>IF(ISNUMBER(AE23),AE23,"")</f>
        <v/>
      </c>
      <c r="Q29" s="410"/>
      <c r="R29" s="410"/>
      <c r="S29" s="247" t="s">
        <v>1</v>
      </c>
      <c r="T29" s="411" t="str">
        <f>IF(ISNUMBER(AH23),AH23,"")</f>
        <v/>
      </c>
      <c r="U29" s="411"/>
      <c r="V29" s="412"/>
      <c r="W29" s="409" t="str">
        <f>IF(ISNUMBER(AE22),AE22,"")</f>
        <v/>
      </c>
      <c r="X29" s="410"/>
      <c r="Y29" s="410"/>
      <c r="Z29" s="247" t="s">
        <v>1</v>
      </c>
      <c r="AA29" s="411" t="str">
        <f>IF(ISNUMBER(AH22),AH22,"")</f>
        <v/>
      </c>
      <c r="AB29" s="411"/>
      <c r="AC29" s="412"/>
      <c r="AD29" s="409" t="str">
        <f>IF(ISNUMBER(AE18),AE18,"")</f>
        <v/>
      </c>
      <c r="AE29" s="410"/>
      <c r="AF29" s="410"/>
      <c r="AG29" s="247" t="s">
        <v>1</v>
      </c>
      <c r="AH29" s="411" t="str">
        <f>IF(ISNUMBER(AH18),AH18,"")</f>
        <v/>
      </c>
      <c r="AI29" s="411"/>
      <c r="AJ29" s="412"/>
      <c r="AK29" s="250"/>
      <c r="AL29" s="250"/>
      <c r="AM29" s="250"/>
      <c r="AN29" s="409" t="str">
        <f>IF(ISBLANK(F6),"",IF(ISNUMBER(AH11),SUMIF(D11:N26,D29,AL11:AL26),""))</f>
        <v/>
      </c>
      <c r="AO29" s="410"/>
      <c r="AP29" s="247" t="s">
        <v>1</v>
      </c>
      <c r="AQ29" s="411" t="str">
        <f>IF(ISBLANK(F6),"",IF(ISNUMBER(AH11),SUMIF(D11:N26,D29,AM11:AM26),""))</f>
        <v/>
      </c>
      <c r="AR29" s="412"/>
      <c r="AS29" s="409" t="str">
        <f>IF(ISBLANK(F6),"",IF(ISNUMBER(AH11),SUM(I29,P29,W29,AD29),""))</f>
        <v/>
      </c>
      <c r="AT29" s="410"/>
      <c r="AU29" s="247" t="s">
        <v>1</v>
      </c>
      <c r="AV29" s="411" t="str">
        <f>IF(ISBLANK(F6),"",IF(ISNUMBER(AH11),SUM(M29,T29,AA29,AH29),""))</f>
        <v/>
      </c>
      <c r="AW29" s="412"/>
      <c r="AX29" s="246"/>
    </row>
    <row r="30" spans="1:50" s="245" customFormat="1" ht="18.95" customHeight="1">
      <c r="A30" s="246"/>
      <c r="B30" s="246"/>
      <c r="C30" s="257">
        <v>2</v>
      </c>
      <c r="D30" s="403" t="str">
        <f>IF(ISBLANK($F$7),"",$F$7)</f>
        <v/>
      </c>
      <c r="E30" s="403"/>
      <c r="F30" s="403"/>
      <c r="G30" s="403"/>
      <c r="H30" s="404"/>
      <c r="I30" s="405" t="str">
        <f>IF(ISNUMBER(AE15),AE15,"")</f>
        <v/>
      </c>
      <c r="J30" s="406"/>
      <c r="K30" s="406"/>
      <c r="L30" s="247" t="s">
        <v>1</v>
      </c>
      <c r="M30" s="407" t="str">
        <f>IF(ISNUMBER(AH15),AH15,"")</f>
        <v/>
      </c>
      <c r="N30" s="407"/>
      <c r="O30" s="408"/>
      <c r="P30" s="409" t="str">
        <f>IF(ISNUMBER(AE12),AE12,"")</f>
        <v/>
      </c>
      <c r="Q30" s="410"/>
      <c r="R30" s="410"/>
      <c r="S30" s="247" t="s">
        <v>1</v>
      </c>
      <c r="T30" s="411" t="str">
        <f>IF(ISNUMBER(AH12),AH12,"")</f>
        <v/>
      </c>
      <c r="U30" s="411"/>
      <c r="V30" s="412"/>
      <c r="W30" s="409" t="str">
        <f>IF(ISNUMBER(AE26),AE26,"")</f>
        <v/>
      </c>
      <c r="X30" s="410"/>
      <c r="Y30" s="410"/>
      <c r="Z30" s="247" t="s">
        <v>1</v>
      </c>
      <c r="AA30" s="411" t="str">
        <f>IF(ISNUMBER(AH26),AH26,"")</f>
        <v/>
      </c>
      <c r="AB30" s="411"/>
      <c r="AC30" s="412"/>
      <c r="AD30" s="409" t="str">
        <f>IF(ISNUMBER(AE21),AE21,"")</f>
        <v/>
      </c>
      <c r="AE30" s="410"/>
      <c r="AF30" s="410"/>
      <c r="AG30" s="247" t="s">
        <v>1</v>
      </c>
      <c r="AH30" s="411" t="str">
        <f>IF(ISNUMBER(AH21),AH21,"")</f>
        <v/>
      </c>
      <c r="AI30" s="411"/>
      <c r="AJ30" s="412"/>
      <c r="AK30" s="250"/>
      <c r="AL30" s="250"/>
      <c r="AM30" s="250"/>
      <c r="AN30" s="409" t="str">
        <f>IF(ISBLANK(F7),"",IF(ISNUMBER(AH12),SUMIF(D12:N27,D30,AL12:AL27),""))</f>
        <v/>
      </c>
      <c r="AO30" s="410"/>
      <c r="AP30" s="247" t="s">
        <v>1</v>
      </c>
      <c r="AQ30" s="411" t="str">
        <f>IF(ISBLANK(F7),"",IF(ISNUMBER(AH12),SUMIF(D12:N27,D30,AM12:AM27),""))</f>
        <v/>
      </c>
      <c r="AR30" s="412"/>
      <c r="AS30" s="409" t="str">
        <f>IF(ISBLANK(F7),"",IF(ISNUMBER(AH12),SUM(I30,P30,W30,AD30),""))</f>
        <v/>
      </c>
      <c r="AT30" s="410"/>
      <c r="AU30" s="247" t="s">
        <v>1</v>
      </c>
      <c r="AV30" s="411" t="str">
        <f>IF(ISBLANK(F7),"",IF(ISNUMBER(AH12),SUM(M30,T30,AA30,AH30),""))</f>
        <v/>
      </c>
      <c r="AW30" s="412"/>
      <c r="AX30" s="246"/>
    </row>
    <row r="31" spans="1:50" s="245" customFormat="1" ht="18.95" customHeight="1">
      <c r="A31" s="246"/>
      <c r="B31" s="246"/>
      <c r="C31" s="257">
        <v>3</v>
      </c>
      <c r="D31" s="403" t="str">
        <f>IF(ISBLANK($F$8),"",$F$8)</f>
        <v/>
      </c>
      <c r="E31" s="403"/>
      <c r="F31" s="403"/>
      <c r="G31" s="403"/>
      <c r="H31" s="404"/>
      <c r="I31" s="405" t="str">
        <f>IF(ISNUMBER(AE20),AE20,"")</f>
        <v/>
      </c>
      <c r="J31" s="406"/>
      <c r="K31" s="406"/>
      <c r="L31" s="247" t="s">
        <v>1</v>
      </c>
      <c r="M31" s="407" t="str">
        <f>IF(ISNUMBER(AH20),AH20,"")</f>
        <v/>
      </c>
      <c r="N31" s="407"/>
      <c r="O31" s="408"/>
      <c r="P31" s="409" t="str">
        <f>IF(ISNUMBER(AE16),AE16,"")</f>
        <v/>
      </c>
      <c r="Q31" s="410"/>
      <c r="R31" s="410"/>
      <c r="S31" s="247" t="s">
        <v>1</v>
      </c>
      <c r="T31" s="411" t="str">
        <f>IF(ISNUMBER(AH16),AH16,"")</f>
        <v/>
      </c>
      <c r="U31" s="411"/>
      <c r="V31" s="412"/>
      <c r="W31" s="409" t="str">
        <f>IF(ISNUMBER(AE13),AE13,"")</f>
        <v/>
      </c>
      <c r="X31" s="410"/>
      <c r="Y31" s="410"/>
      <c r="Z31" s="247" t="s">
        <v>1</v>
      </c>
      <c r="AA31" s="411" t="str">
        <f>IF(ISNUMBER(AH13),AH13,"")</f>
        <v/>
      </c>
      <c r="AB31" s="411"/>
      <c r="AC31" s="412"/>
      <c r="AD31" s="409" t="str">
        <f>IF(ISNUMBER(AE25),AE25,"")</f>
        <v/>
      </c>
      <c r="AE31" s="410"/>
      <c r="AF31" s="410"/>
      <c r="AG31" s="247" t="s">
        <v>1</v>
      </c>
      <c r="AH31" s="411" t="str">
        <f>IF(ISNUMBER(AH25),AH25,"")</f>
        <v/>
      </c>
      <c r="AI31" s="411"/>
      <c r="AJ31" s="412"/>
      <c r="AK31" s="250"/>
      <c r="AL31" s="250"/>
      <c r="AM31" s="250"/>
      <c r="AN31" s="409" t="str">
        <f>IF(ISBLANK(F8),"",IF(ISNUMBER(AH13),SUMIF(D13:N28,D31,AL13:AL28),""))</f>
        <v/>
      </c>
      <c r="AO31" s="410"/>
      <c r="AP31" s="247" t="s">
        <v>1</v>
      </c>
      <c r="AQ31" s="411" t="str">
        <f>IF(ISBLANK(F8),"",IF(ISNUMBER(AH13),SUMIF(D13:N28,D31,AM13:AM28),""))</f>
        <v/>
      </c>
      <c r="AR31" s="412"/>
      <c r="AS31" s="409" t="str">
        <f>IF(ISBLANK(F8),"",IF(ISNUMBER(AH13),SUM(I31,P31,W31,AD31),""))</f>
        <v/>
      </c>
      <c r="AT31" s="410"/>
      <c r="AU31" s="247" t="s">
        <v>1</v>
      </c>
      <c r="AV31" s="411" t="str">
        <f>IF(ISBLANK(F8),"",IF(ISNUMBER(AH13),SUM(M31,T31,AA31,AH31),""))</f>
        <v/>
      </c>
      <c r="AW31" s="412"/>
      <c r="AX31" s="246"/>
    </row>
    <row r="32" spans="1:50" s="245" customFormat="1" ht="18.95" customHeight="1">
      <c r="A32" s="246"/>
      <c r="B32" s="246"/>
      <c r="C32" s="257">
        <v>4</v>
      </c>
      <c r="D32" s="403" t="str">
        <f>IF(ISBLANK($F$9),"",$F$9)</f>
        <v/>
      </c>
      <c r="E32" s="403"/>
      <c r="F32" s="403"/>
      <c r="G32" s="403"/>
      <c r="H32" s="404"/>
      <c r="I32" s="405" t="str">
        <f>IF(ISNUMBER(AE24),AE24,"")</f>
        <v/>
      </c>
      <c r="J32" s="406"/>
      <c r="K32" s="406"/>
      <c r="L32" s="247" t="s">
        <v>1</v>
      </c>
      <c r="M32" s="407" t="str">
        <f>IF(ISNUMBER(AH24),AH24,"")</f>
        <v/>
      </c>
      <c r="N32" s="407"/>
      <c r="O32" s="408"/>
      <c r="P32" s="409" t="str">
        <f>IF(ISNUMBER(AE19),AE19,"")</f>
        <v/>
      </c>
      <c r="Q32" s="410"/>
      <c r="R32" s="410"/>
      <c r="S32" s="247" t="s">
        <v>1</v>
      </c>
      <c r="T32" s="411" t="str">
        <f>IF(ISNUMBER(AH19),AH19,"")</f>
        <v/>
      </c>
      <c r="U32" s="411"/>
      <c r="V32" s="412"/>
      <c r="W32" s="409" t="str">
        <f>IF(ISNUMBER(AE17),AE17,"")</f>
        <v/>
      </c>
      <c r="X32" s="410"/>
      <c r="Y32" s="410"/>
      <c r="Z32" s="247" t="s">
        <v>1</v>
      </c>
      <c r="AA32" s="411" t="str">
        <f>IF(ISNUMBER(AH17),AH17,"")</f>
        <v/>
      </c>
      <c r="AB32" s="411"/>
      <c r="AC32" s="412"/>
      <c r="AD32" s="409" t="str">
        <f>IF(ISNUMBER(AE14),AE14,"")</f>
        <v/>
      </c>
      <c r="AE32" s="410"/>
      <c r="AF32" s="410"/>
      <c r="AG32" s="247" t="s">
        <v>1</v>
      </c>
      <c r="AH32" s="411" t="str">
        <f>IF(ISNUMBER(AH14),AH14,"")</f>
        <v/>
      </c>
      <c r="AI32" s="411"/>
      <c r="AJ32" s="412"/>
      <c r="AK32" s="250"/>
      <c r="AL32" s="250"/>
      <c r="AM32" s="250"/>
      <c r="AN32" s="409" t="str">
        <f>IF(ISBLANK(F9),"",IF(ISNUMBER(AH14),SUMIF(D14:N29,D32,AL14:AL29),""))</f>
        <v/>
      </c>
      <c r="AO32" s="410"/>
      <c r="AP32" s="247" t="s">
        <v>1</v>
      </c>
      <c r="AQ32" s="411" t="str">
        <f>IF(ISBLANK(F9),"",IF(ISNUMBER(AH14),SUMIF(D14:N29,D32,AM14:AM29),""))</f>
        <v/>
      </c>
      <c r="AR32" s="412"/>
      <c r="AS32" s="409" t="str">
        <f>IF(ISBLANK(F9),"",IF(ISNUMBER(AH14),SUM(I32,P32,W32,AD32),""))</f>
        <v/>
      </c>
      <c r="AT32" s="410"/>
      <c r="AU32" s="247" t="s">
        <v>1</v>
      </c>
      <c r="AV32" s="411" t="str">
        <f>IF(ISBLANK(F9),"",IF(ISNUMBER(AH14),SUM(M32,T32,AA32,AH32),""))</f>
        <v/>
      </c>
      <c r="AW32" s="412"/>
      <c r="AX32" s="246"/>
    </row>
    <row r="33" spans="1:50" s="245" customFormat="1" ht="6.75" customHeight="1">
      <c r="A33" s="246"/>
      <c r="B33" s="246"/>
      <c r="C33" s="256"/>
      <c r="D33" s="255"/>
      <c r="E33" s="255"/>
      <c r="F33" s="255"/>
      <c r="G33" s="255"/>
      <c r="H33" s="254"/>
      <c r="I33" s="247"/>
      <c r="J33" s="247"/>
      <c r="K33" s="247"/>
      <c r="L33" s="247"/>
      <c r="M33" s="247"/>
      <c r="N33" s="247"/>
      <c r="O33" s="248"/>
      <c r="P33" s="247"/>
      <c r="Q33" s="247"/>
      <c r="R33" s="247"/>
      <c r="S33" s="247"/>
      <c r="T33" s="247"/>
      <c r="U33" s="247"/>
      <c r="V33" s="248"/>
      <c r="W33" s="247"/>
      <c r="X33" s="247"/>
      <c r="Y33" s="247"/>
      <c r="Z33" s="247"/>
      <c r="AA33" s="247"/>
      <c r="AB33" s="247"/>
      <c r="AC33" s="248"/>
      <c r="AD33" s="247"/>
      <c r="AE33" s="247"/>
      <c r="AF33" s="247"/>
      <c r="AG33" s="247"/>
      <c r="AH33" s="247"/>
      <c r="AI33" s="247"/>
      <c r="AJ33" s="248"/>
      <c r="AK33" s="250"/>
      <c r="AL33" s="250"/>
      <c r="AM33" s="250"/>
      <c r="AN33" s="249"/>
      <c r="AO33" s="247"/>
      <c r="AP33" s="247"/>
      <c r="AQ33" s="247"/>
      <c r="AR33" s="248"/>
      <c r="AS33" s="249"/>
      <c r="AT33" s="253"/>
      <c r="AU33" s="253"/>
      <c r="AV33" s="253"/>
      <c r="AW33" s="252"/>
      <c r="AX33" s="246"/>
    </row>
    <row r="34" spans="1:50" s="245" customFormat="1" ht="18.95" customHeight="1">
      <c r="A34" s="246"/>
      <c r="B34" s="246"/>
      <c r="C34" s="400" t="s">
        <v>7</v>
      </c>
      <c r="D34" s="401"/>
      <c r="E34" s="401"/>
      <c r="F34" s="401"/>
      <c r="G34" s="401"/>
      <c r="H34" s="402"/>
      <c r="I34" s="409" t="str">
        <f>IF(ISBLANK(Y6),"",IF(ISNUMBER(AH11),SUMIF($Q$11:$AB$26,J28,$AM$11:$AM$26),""))</f>
        <v/>
      </c>
      <c r="J34" s="410"/>
      <c r="K34" s="410"/>
      <c r="L34" s="247" t="s">
        <v>1</v>
      </c>
      <c r="M34" s="411" t="str">
        <f>IF(ISBLANK(Y6),"",IF(ISNUMBER(AH11),SUMIF($Q$11:$AB$26,J28,$AL$11:$AL$26),""))</f>
        <v/>
      </c>
      <c r="N34" s="411"/>
      <c r="O34" s="412"/>
      <c r="P34" s="409" t="str">
        <f>IF(ISBLANK(Y7),"",IF(ISNUMBER(AH12),SUMIF($Q$11:$AB$26,Q28,$AM$11:$AM$26),""))</f>
        <v/>
      </c>
      <c r="Q34" s="410"/>
      <c r="R34" s="410"/>
      <c r="S34" s="247" t="s">
        <v>1</v>
      </c>
      <c r="T34" s="411" t="str">
        <f>IF(ISBLANK(Y7),"",IF(ISNUMBER(AH12),SUMIF($Q$11:$AB$26,Q28,$AL$11:$AL$26),""))</f>
        <v/>
      </c>
      <c r="U34" s="411"/>
      <c r="V34" s="412"/>
      <c r="W34" s="409" t="str">
        <f>IF(ISBLANK(Y8),"",IF(ISNUMBER(AH13),SUMIF($Q$11:$AB$26,X28,$AM$11:$AM$26),""))</f>
        <v/>
      </c>
      <c r="X34" s="410"/>
      <c r="Y34" s="410"/>
      <c r="Z34" s="247" t="s">
        <v>1</v>
      </c>
      <c r="AA34" s="411" t="str">
        <f>IF(ISBLANK(Y8),"",IF(ISNUMBER(AH13),SUMIF($Q$11:$AB$26,X28,$AL$11:$AL$26),""))</f>
        <v/>
      </c>
      <c r="AB34" s="411"/>
      <c r="AC34" s="412"/>
      <c r="AD34" s="409" t="str">
        <f>IF(ISBLANK(Y9),"",IF(ISNUMBER(AH14),SUMIF($Q$11:$AB$26,AE28,$AM$11:$AM$26),""))</f>
        <v/>
      </c>
      <c r="AE34" s="410"/>
      <c r="AF34" s="410"/>
      <c r="AG34" s="247" t="s">
        <v>1</v>
      </c>
      <c r="AH34" s="411" t="str">
        <f>IF(ISBLANK(Y9),"",IF(ISNUMBER(AH14),SUMIF($Q$11:$AB$26,AE28,$AL$11:$AL$26),""))</f>
        <v/>
      </c>
      <c r="AI34" s="411"/>
      <c r="AJ34" s="412"/>
      <c r="AK34" s="250"/>
      <c r="AL34" s="250"/>
      <c r="AM34" s="250"/>
      <c r="AN34" s="409" t="str">
        <f>IF(ISNUMBER(AH11),SUM(AN29:AO32),"")</f>
        <v/>
      </c>
      <c r="AO34" s="410"/>
      <c r="AP34" s="247" t="s">
        <v>1</v>
      </c>
      <c r="AQ34" s="411" t="str">
        <f>IF(ISNUMBER(AH11),SUM(AQ29:AR32),"")</f>
        <v/>
      </c>
      <c r="AR34" s="412"/>
      <c r="AS34" s="249"/>
      <c r="AT34" s="253"/>
      <c r="AU34" s="253"/>
      <c r="AV34" s="253"/>
      <c r="AW34" s="252"/>
      <c r="AX34" s="246"/>
    </row>
    <row r="35" spans="1:50" s="245" customFormat="1" ht="18.95" customHeight="1">
      <c r="A35" s="251"/>
      <c r="B35" s="251"/>
      <c r="C35" s="400" t="s">
        <v>8</v>
      </c>
      <c r="D35" s="401"/>
      <c r="E35" s="401"/>
      <c r="F35" s="401"/>
      <c r="G35" s="401"/>
      <c r="H35" s="402"/>
      <c r="I35" s="409" t="str">
        <f>IF(ISBLANK(Y6),"",IF(ISNUMBER(AH11),SUM(M29:M32),""))</f>
        <v/>
      </c>
      <c r="J35" s="410"/>
      <c r="K35" s="410"/>
      <c r="L35" s="247" t="s">
        <v>1</v>
      </c>
      <c r="M35" s="411" t="str">
        <f>IF(ISBLANK(Y6),"",IF(ISNUMBER(AH11),SUM(I29:I32),""))</f>
        <v/>
      </c>
      <c r="N35" s="411"/>
      <c r="O35" s="412"/>
      <c r="P35" s="409" t="str">
        <f>IF(ISBLANK(Y7),"",IF(ISNUMBER(AH12),SUM(T29:T32),""))</f>
        <v/>
      </c>
      <c r="Q35" s="410"/>
      <c r="R35" s="410"/>
      <c r="S35" s="247" t="s">
        <v>1</v>
      </c>
      <c r="T35" s="411" t="str">
        <f>IF(ISBLANK(Y7),"",IF(ISNUMBER(AH12),SUM(P29:P32),""))</f>
        <v/>
      </c>
      <c r="U35" s="411"/>
      <c r="V35" s="412"/>
      <c r="W35" s="409" t="str">
        <f>IF(ISBLANK(Y8),"",IF(ISNUMBER(AH13),SUM(AA29:AA32),""))</f>
        <v/>
      </c>
      <c r="X35" s="410"/>
      <c r="Y35" s="410"/>
      <c r="Z35" s="247" t="s">
        <v>1</v>
      </c>
      <c r="AA35" s="411" t="str">
        <f>IF(ISBLANK(Y8),"",IF(ISNUMBER(AH13),SUM(W29:W32),""))</f>
        <v/>
      </c>
      <c r="AB35" s="411"/>
      <c r="AC35" s="412"/>
      <c r="AD35" s="409" t="str">
        <f>IF(ISBLANK(Y9),"",IF(ISNUMBER(AH14),SUM(AH29:AH32),""))</f>
        <v/>
      </c>
      <c r="AE35" s="410"/>
      <c r="AF35" s="410"/>
      <c r="AG35" s="247" t="s">
        <v>1</v>
      </c>
      <c r="AH35" s="411" t="str">
        <f>IF(ISBLANK(Y9),"",IF(ISNUMBER(AH14),SUM(AD29:AD32),""))</f>
        <v/>
      </c>
      <c r="AI35" s="411"/>
      <c r="AJ35" s="412"/>
      <c r="AK35" s="250"/>
      <c r="AL35" s="250"/>
      <c r="AM35" s="250"/>
      <c r="AN35" s="249"/>
      <c r="AO35" s="247"/>
      <c r="AP35" s="247"/>
      <c r="AQ35" s="247"/>
      <c r="AR35" s="248"/>
      <c r="AS35" s="409" t="str">
        <f>IF(ISNUMBER(AH11),SUM(AS29:AT32),"")</f>
        <v/>
      </c>
      <c r="AT35" s="410"/>
      <c r="AU35" s="247" t="s">
        <v>1</v>
      </c>
      <c r="AV35" s="411" t="str">
        <f>IF(ISNUMBER(AH11),SUM(AV29:AW32),"")</f>
        <v/>
      </c>
      <c r="AW35" s="412"/>
      <c r="AX35" s="246"/>
    </row>
    <row r="36" spans="1:50" s="245" customFormat="1" ht="8.2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</row>
    <row r="37" spans="1:50" ht="12.75">
      <c r="A37" s="237"/>
      <c r="B37" s="237"/>
      <c r="C37" s="244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9"/>
      <c r="AN37" s="239"/>
      <c r="AO37" s="237"/>
      <c r="AP37" s="237"/>
      <c r="AQ37" s="237"/>
      <c r="AR37" s="237"/>
      <c r="AS37" s="237"/>
      <c r="AT37" s="237"/>
      <c r="AU37" s="237"/>
      <c r="AV37" s="239"/>
      <c r="AW37" s="239"/>
      <c r="AX37" s="237"/>
    </row>
    <row r="38" spans="1:50" ht="12.75">
      <c r="A38" s="243"/>
      <c r="B38" s="237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9"/>
      <c r="AN38" s="239"/>
      <c r="AO38" s="237"/>
      <c r="AP38" s="237"/>
      <c r="AQ38" s="237"/>
      <c r="AR38" s="237"/>
      <c r="AS38" s="237"/>
      <c r="AT38" s="237"/>
      <c r="AU38" s="237"/>
      <c r="AV38" s="239"/>
      <c r="AW38" s="239"/>
      <c r="AX38" s="237"/>
    </row>
    <row r="39" spans="1:50" s="240" customFormat="1" ht="12.75">
      <c r="A39" s="241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242"/>
      <c r="AO39" s="241"/>
      <c r="AP39" s="241"/>
      <c r="AQ39" s="241"/>
      <c r="AR39" s="241"/>
      <c r="AS39" s="241"/>
      <c r="AT39" s="241"/>
      <c r="AU39" s="241"/>
      <c r="AV39" s="242"/>
      <c r="AW39" s="242"/>
      <c r="AX39" s="241"/>
    </row>
    <row r="40" spans="1:50" ht="12.75">
      <c r="A40" s="237"/>
      <c r="B40" s="237"/>
      <c r="C40" s="239"/>
      <c r="D40" s="239"/>
      <c r="E40" s="239"/>
      <c r="F40" s="239"/>
      <c r="G40" s="239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9"/>
      <c r="W40" s="239"/>
      <c r="X40" s="239"/>
      <c r="Y40" s="239"/>
      <c r="Z40" s="239"/>
      <c r="AA40" s="239"/>
      <c r="AB40" s="239"/>
      <c r="AC40" s="239"/>
      <c r="AD40" s="237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7"/>
    </row>
    <row r="81" spans="15:23" ht="12.75" hidden="1" customHeight="1">
      <c r="O81" s="236">
        <v>0</v>
      </c>
      <c r="Q81" s="236">
        <v>0</v>
      </c>
      <c r="W81" s="234">
        <v>0</v>
      </c>
    </row>
    <row r="1111" ht="12.75" hidden="1" customHeight="1"/>
    <row r="1112" ht="12.75" hidden="1" customHeight="1"/>
  </sheetData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dxfId="1" priority="1" stopIfTrue="1">
      <formula>AH11=""</formula>
    </cfRule>
    <cfRule type="expression" priority="2" stopIfTrue="1">
      <formula>AH11&lt;&gt;""</formula>
    </cfRule>
  </conditionalFormatting>
  <conditionalFormatting sqref="AE11:AE26">
    <cfRule type="expression" dxfId="0" priority="3" stopIfTrue="1">
      <formula>AE11=""</formula>
    </cfRule>
    <cfRule type="expression" priority="4" stopIfTrue="1">
      <formula>AE11&lt;&gt;""</formula>
    </cfRule>
  </conditionalFormatting>
  <pageMargins left="0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Ergebnisse_uebernehme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26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Ergebnisse_abbruch">
                <anchor moveWithCells="1" sizeWithCells="1">
                  <from>
                    <xdr:col>26</xdr:col>
                    <xdr:colOff>28575</xdr:colOff>
                    <xdr:row>0</xdr:row>
                    <xdr:rowOff>0</xdr:rowOff>
                  </from>
                  <to>
                    <xdr:col>35</xdr:col>
                    <xdr:colOff>76200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indexed="13"/>
  </sheetPr>
  <dimension ref="A1:F126"/>
  <sheetViews>
    <sheetView showGridLines="0" zoomScaleNormal="100" workbookViewId="0"/>
  </sheetViews>
  <sheetFormatPr baseColWidth="10" defaultRowHeight="12.75"/>
  <cols>
    <col min="1" max="3" width="30.7109375" customWidth="1"/>
  </cols>
  <sheetData>
    <row r="1" spans="1:6" ht="30.75" thickTop="1">
      <c r="A1" s="182"/>
      <c r="B1" s="183" t="s">
        <v>36</v>
      </c>
      <c r="C1" s="184"/>
    </row>
    <row r="2" spans="1:6" ht="23.25">
      <c r="A2" s="185"/>
      <c r="B2" s="186" t="s">
        <v>37</v>
      </c>
      <c r="C2" s="187"/>
    </row>
    <row r="3" spans="1:6" ht="15.75">
      <c r="A3" s="188"/>
      <c r="B3" s="189" t="s">
        <v>38</v>
      </c>
      <c r="C3" s="190"/>
    </row>
    <row r="4" spans="1:6">
      <c r="A4" s="191"/>
      <c r="B4" s="192" t="s">
        <v>71</v>
      </c>
      <c r="C4" s="193"/>
    </row>
    <row r="5" spans="1:6" ht="11.1" customHeight="1">
      <c r="A5" s="194"/>
      <c r="B5" s="192" t="s">
        <v>72</v>
      </c>
      <c r="C5" s="195"/>
    </row>
    <row r="6" spans="1:6" ht="11.1" customHeight="1">
      <c r="A6" s="194"/>
      <c r="B6" s="192"/>
      <c r="C6" s="195"/>
    </row>
    <row r="7" spans="1:6" ht="11.1" customHeight="1">
      <c r="A7" s="194"/>
      <c r="B7" s="192"/>
      <c r="C7" s="195"/>
    </row>
    <row r="8" spans="1:6" ht="11.1" customHeight="1">
      <c r="A8" s="194"/>
      <c r="B8" s="196"/>
      <c r="C8" s="195"/>
    </row>
    <row r="9" spans="1:6" ht="11.1" customHeight="1" thickBot="1">
      <c r="A9" s="197"/>
      <c r="B9" s="198"/>
      <c r="C9" s="199"/>
    </row>
    <row r="10" spans="1:6" ht="27.75" hidden="1" customHeight="1" thickTop="1">
      <c r="A10" s="413" t="s">
        <v>40</v>
      </c>
      <c r="B10" s="414"/>
      <c r="C10" s="415"/>
      <c r="D10" s="200"/>
      <c r="E10" s="200"/>
      <c r="F10" s="200"/>
    </row>
    <row r="11" spans="1:6" ht="6" hidden="1" customHeight="1">
      <c r="A11" s="201"/>
      <c r="B11" s="202"/>
      <c r="C11" s="203"/>
      <c r="D11" s="202"/>
      <c r="E11" s="204"/>
      <c r="F11" s="204"/>
    </row>
    <row r="12" spans="1:6" s="210" customFormat="1" ht="15.75" hidden="1" customHeight="1">
      <c r="A12" s="205" t="s">
        <v>41</v>
      </c>
      <c r="B12" s="206" t="s">
        <v>42</v>
      </c>
      <c r="C12" s="207" t="s">
        <v>43</v>
      </c>
      <c r="D12" s="208"/>
      <c r="E12" s="209"/>
      <c r="F12" s="209"/>
    </row>
    <row r="13" spans="1:6" hidden="1">
      <c r="A13" s="211" t="s">
        <v>44</v>
      </c>
      <c r="B13" s="83" t="s">
        <v>45</v>
      </c>
      <c r="C13" s="212" t="s">
        <v>39</v>
      </c>
      <c r="D13" s="213"/>
      <c r="E13" s="214"/>
      <c r="F13" s="214"/>
    </row>
    <row r="14" spans="1:6" hidden="1">
      <c r="A14" s="211" t="s">
        <v>46</v>
      </c>
      <c r="B14" s="83" t="s">
        <v>47</v>
      </c>
      <c r="C14" s="212" t="s">
        <v>48</v>
      </c>
      <c r="D14" s="213"/>
      <c r="E14" s="214"/>
      <c r="F14" s="214"/>
    </row>
    <row r="15" spans="1:6" hidden="1">
      <c r="A15" s="211" t="s">
        <v>49</v>
      </c>
      <c r="B15" s="83" t="s">
        <v>50</v>
      </c>
      <c r="C15" s="212" t="s">
        <v>51</v>
      </c>
      <c r="D15" s="213"/>
      <c r="E15" s="214"/>
      <c r="F15" s="214"/>
    </row>
    <row r="16" spans="1:6" hidden="1">
      <c r="A16" s="211" t="s">
        <v>52</v>
      </c>
      <c r="B16" s="83" t="s">
        <v>53</v>
      </c>
      <c r="C16" s="212" t="s">
        <v>54</v>
      </c>
      <c r="D16" s="213"/>
      <c r="E16" s="214"/>
      <c r="F16" s="214"/>
    </row>
    <row r="17" spans="1:6" hidden="1">
      <c r="A17" s="211" t="s">
        <v>55</v>
      </c>
      <c r="B17" s="83" t="s">
        <v>56</v>
      </c>
      <c r="C17" s="212" t="s">
        <v>57</v>
      </c>
      <c r="D17" s="213"/>
      <c r="E17" s="214"/>
      <c r="F17" s="214"/>
    </row>
    <row r="18" spans="1:6" ht="13.5" hidden="1" thickBot="1">
      <c r="A18" s="229" t="s">
        <v>58</v>
      </c>
      <c r="B18" s="230" t="s">
        <v>59</v>
      </c>
      <c r="C18" s="231" t="s">
        <v>60</v>
      </c>
      <c r="D18" s="94"/>
      <c r="E18" s="4"/>
      <c r="F18" s="4"/>
    </row>
    <row r="19" spans="1:6" ht="9.9499999999999993" hidden="1" customHeight="1" thickTop="1">
      <c r="A19" s="4"/>
    </row>
    <row r="20" spans="1:6" ht="24.75" customHeight="1" thickTop="1" thickBot="1">
      <c r="A20" s="416" t="s">
        <v>73</v>
      </c>
      <c r="B20" s="416"/>
      <c r="C20" s="416"/>
    </row>
    <row r="21" spans="1:6" ht="16.5" thickBot="1">
      <c r="A21" s="215" t="s">
        <v>61</v>
      </c>
      <c r="B21" s="216" t="s">
        <v>62</v>
      </c>
      <c r="C21" s="217" t="s">
        <v>63</v>
      </c>
    </row>
    <row r="22" spans="1:6" s="220" customFormat="1" ht="13.5" customHeight="1">
      <c r="A22" s="218" t="s">
        <v>74</v>
      </c>
      <c r="B22" s="285" t="s">
        <v>75</v>
      </c>
      <c r="C22" s="218" t="s">
        <v>76</v>
      </c>
      <c r="D22"/>
    </row>
    <row r="23" spans="1:6" s="220" customFormat="1" ht="13.5" customHeight="1">
      <c r="A23" s="221"/>
      <c r="B23" s="286" t="s">
        <v>77</v>
      </c>
      <c r="C23" s="221"/>
      <c r="D23"/>
    </row>
    <row r="24" spans="1:6" s="220" customFormat="1" ht="13.5" customHeight="1">
      <c r="A24" s="221"/>
      <c r="B24" s="286" t="s">
        <v>78</v>
      </c>
      <c r="C24" s="221"/>
      <c r="D24"/>
    </row>
    <row r="25" spans="1:6" s="220" customFormat="1" ht="13.5" customHeight="1">
      <c r="A25" s="221"/>
      <c r="B25" s="286" t="s">
        <v>79</v>
      </c>
      <c r="C25" s="221"/>
      <c r="D25"/>
    </row>
    <row r="26" spans="1:6" s="220" customFormat="1" ht="13.5" customHeight="1">
      <c r="A26" s="221"/>
      <c r="B26" s="287" t="s">
        <v>80</v>
      </c>
      <c r="C26" s="221"/>
      <c r="D26"/>
    </row>
    <row r="27" spans="1:6" s="220" customFormat="1" ht="13.5" customHeight="1">
      <c r="A27" s="221"/>
      <c r="B27" s="286" t="s">
        <v>81</v>
      </c>
      <c r="C27" s="221"/>
      <c r="D27"/>
    </row>
    <row r="28" spans="1:6" s="220" customFormat="1" ht="13.5" customHeight="1">
      <c r="A28" s="222"/>
      <c r="B28" s="288"/>
      <c r="C28" s="222"/>
      <c r="D28"/>
    </row>
    <row r="29" spans="1:6" s="220" customFormat="1" ht="13.5" customHeight="1">
      <c r="A29" s="218" t="s">
        <v>82</v>
      </c>
      <c r="B29" s="225" t="s">
        <v>83</v>
      </c>
      <c r="C29" s="218" t="s">
        <v>351</v>
      </c>
      <c r="D29"/>
    </row>
    <row r="30" spans="1:6" s="220" customFormat="1" ht="13.5" customHeight="1">
      <c r="A30" s="221"/>
      <c r="B30" s="227" t="s">
        <v>84</v>
      </c>
      <c r="C30" s="221"/>
      <c r="D30"/>
    </row>
    <row r="31" spans="1:6" s="220" customFormat="1" ht="13.5" customHeight="1">
      <c r="A31" s="221"/>
      <c r="B31" s="227" t="s">
        <v>85</v>
      </c>
      <c r="C31" s="221"/>
      <c r="D31"/>
    </row>
    <row r="32" spans="1:6" s="220" customFormat="1" ht="13.5" customHeight="1">
      <c r="A32" s="221"/>
      <c r="B32" s="225" t="s">
        <v>86</v>
      </c>
      <c r="C32" s="221"/>
    </row>
    <row r="33" spans="1:3" s="220" customFormat="1" ht="13.5" customHeight="1">
      <c r="A33" s="221"/>
      <c r="B33" s="225" t="s">
        <v>87</v>
      </c>
      <c r="C33" s="221"/>
    </row>
    <row r="34" spans="1:3" s="220" customFormat="1" ht="13.5" customHeight="1">
      <c r="A34" s="221"/>
      <c r="B34" s="225" t="s">
        <v>88</v>
      </c>
      <c r="C34" s="221"/>
    </row>
    <row r="35" spans="1:3" s="220" customFormat="1" ht="13.5" customHeight="1">
      <c r="A35" s="222"/>
      <c r="B35" s="226"/>
      <c r="C35" s="222"/>
    </row>
    <row r="36" spans="1:3" s="220" customFormat="1" ht="13.5" customHeight="1">
      <c r="A36" s="289" t="s">
        <v>89</v>
      </c>
      <c r="B36" s="285" t="s">
        <v>90</v>
      </c>
      <c r="C36" s="289" t="s">
        <v>89</v>
      </c>
    </row>
    <row r="37" spans="1:3" s="220" customFormat="1" ht="13.5" customHeight="1">
      <c r="A37" s="221"/>
      <c r="B37" s="286" t="s">
        <v>349</v>
      </c>
      <c r="C37" s="221"/>
    </row>
    <row r="38" spans="1:3" s="220" customFormat="1" ht="13.5" customHeight="1">
      <c r="A38" s="221"/>
      <c r="B38" s="286" t="s">
        <v>91</v>
      </c>
      <c r="C38" s="221"/>
    </row>
    <row r="39" spans="1:3" s="220" customFormat="1" ht="13.5" customHeight="1">
      <c r="A39" s="221"/>
      <c r="B39" s="225" t="s">
        <v>92</v>
      </c>
      <c r="C39" s="221"/>
    </row>
    <row r="40" spans="1:3" s="220" customFormat="1" ht="13.5" customHeight="1">
      <c r="A40" s="221"/>
      <c r="B40" s="286" t="s">
        <v>93</v>
      </c>
      <c r="C40" s="221"/>
    </row>
    <row r="41" spans="1:3" s="220" customFormat="1" ht="13.5" customHeight="1">
      <c r="A41" s="221"/>
      <c r="B41" s="286" t="s">
        <v>94</v>
      </c>
      <c r="C41" s="221"/>
    </row>
    <row r="42" spans="1:3" s="220" customFormat="1" ht="13.5" customHeight="1">
      <c r="A42" s="222"/>
      <c r="B42" s="288" t="s">
        <v>95</v>
      </c>
      <c r="C42" s="222"/>
    </row>
    <row r="43" spans="1:3" s="220" customFormat="1" ht="13.5" customHeight="1">
      <c r="A43" s="290" t="s">
        <v>96</v>
      </c>
      <c r="B43" s="285" t="s">
        <v>97</v>
      </c>
      <c r="C43" s="290" t="s">
        <v>98</v>
      </c>
    </row>
    <row r="44" spans="1:3" s="220" customFormat="1" ht="13.5" customHeight="1">
      <c r="A44" s="291"/>
      <c r="B44" s="286" t="s">
        <v>99</v>
      </c>
      <c r="C44" s="291"/>
    </row>
    <row r="45" spans="1:3" s="220" customFormat="1" ht="13.5" customHeight="1">
      <c r="A45" s="291"/>
      <c r="B45" s="287" t="s">
        <v>100</v>
      </c>
      <c r="C45" s="291"/>
    </row>
    <row r="46" spans="1:3" s="220" customFormat="1" ht="13.5" customHeight="1">
      <c r="A46" s="291"/>
      <c r="B46" s="286" t="s">
        <v>101</v>
      </c>
      <c r="C46" s="291"/>
    </row>
    <row r="47" spans="1:3" s="220" customFormat="1" ht="13.5" customHeight="1">
      <c r="A47" s="221"/>
      <c r="B47" s="286" t="s">
        <v>102</v>
      </c>
      <c r="C47" s="221"/>
    </row>
    <row r="48" spans="1:3" s="220" customFormat="1" ht="13.5" customHeight="1">
      <c r="A48" s="221"/>
      <c r="B48" s="286"/>
      <c r="C48" s="221"/>
    </row>
    <row r="49" spans="1:3" s="220" customFormat="1" ht="13.5" customHeight="1">
      <c r="A49" s="222"/>
      <c r="B49" s="286"/>
      <c r="C49" s="222"/>
    </row>
    <row r="50" spans="1:3" s="220" customFormat="1" ht="13.5" customHeight="1">
      <c r="A50" s="218" t="s">
        <v>103</v>
      </c>
      <c r="B50" s="292" t="s">
        <v>104</v>
      </c>
      <c r="C50" s="218" t="s">
        <v>105</v>
      </c>
    </row>
    <row r="51" spans="1:3" s="220" customFormat="1" ht="13.5" customHeight="1">
      <c r="A51" s="221"/>
      <c r="B51" s="286" t="s">
        <v>106</v>
      </c>
      <c r="C51" s="221"/>
    </row>
    <row r="52" spans="1:3" s="220" customFormat="1" ht="13.5" customHeight="1">
      <c r="A52" s="221"/>
      <c r="B52" s="286" t="s">
        <v>107</v>
      </c>
      <c r="C52" s="221"/>
    </row>
    <row r="53" spans="1:3" s="220" customFormat="1" ht="13.5" customHeight="1">
      <c r="A53" s="221"/>
      <c r="B53" s="286" t="s">
        <v>108</v>
      </c>
      <c r="C53" s="221"/>
    </row>
    <row r="54" spans="1:3" s="220" customFormat="1" ht="13.5" customHeight="1">
      <c r="A54" s="221"/>
      <c r="B54" s="286"/>
      <c r="C54" s="221"/>
    </row>
    <row r="55" spans="1:3" s="220" customFormat="1" ht="13.5" customHeight="1">
      <c r="A55" s="221"/>
      <c r="B55" s="286"/>
      <c r="C55" s="221"/>
    </row>
    <row r="56" spans="1:3" s="220" customFormat="1" ht="13.5" customHeight="1">
      <c r="A56" s="222"/>
      <c r="B56" s="288"/>
      <c r="C56" s="222"/>
    </row>
    <row r="57" spans="1:3" s="220" customFormat="1" ht="13.5" customHeight="1">
      <c r="A57" s="293" t="s">
        <v>109</v>
      </c>
      <c r="B57" s="286" t="s">
        <v>110</v>
      </c>
      <c r="C57" s="293" t="s">
        <v>111</v>
      </c>
    </row>
    <row r="58" spans="1:3" s="220" customFormat="1" ht="13.5" customHeight="1">
      <c r="A58" s="221"/>
      <c r="B58" s="286" t="s">
        <v>112</v>
      </c>
      <c r="C58" s="221"/>
    </row>
    <row r="59" spans="1:3" s="220" customFormat="1" ht="13.5" customHeight="1">
      <c r="A59" s="221"/>
      <c r="B59" s="286" t="s">
        <v>113</v>
      </c>
      <c r="C59" s="221"/>
    </row>
    <row r="60" spans="1:3" s="220" customFormat="1" ht="13.5" customHeight="1">
      <c r="A60" s="221"/>
      <c r="B60" s="286" t="s">
        <v>114</v>
      </c>
      <c r="C60" s="221"/>
    </row>
    <row r="61" spans="1:3" s="220" customFormat="1" ht="13.5" customHeight="1">
      <c r="A61" s="221"/>
      <c r="B61" s="286" t="s">
        <v>115</v>
      </c>
      <c r="C61" s="221"/>
    </row>
    <row r="62" spans="1:3" s="220" customFormat="1" ht="13.5" customHeight="1">
      <c r="A62" s="221"/>
      <c r="B62" s="286"/>
      <c r="C62" s="221"/>
    </row>
    <row r="63" spans="1:3" s="220" customFormat="1" ht="13.5" customHeight="1">
      <c r="A63" s="222"/>
      <c r="B63" s="294"/>
      <c r="C63" s="222"/>
    </row>
    <row r="64" spans="1:3" s="220" customFormat="1" ht="13.5" customHeight="1">
      <c r="A64" s="293" t="s">
        <v>116</v>
      </c>
      <c r="B64" s="286" t="s">
        <v>117</v>
      </c>
      <c r="C64" s="293" t="s">
        <v>118</v>
      </c>
    </row>
    <row r="65" spans="1:5" s="220" customFormat="1" ht="13.5" customHeight="1">
      <c r="A65" s="221"/>
      <c r="B65" s="286" t="s">
        <v>119</v>
      </c>
      <c r="C65" s="221"/>
    </row>
    <row r="66" spans="1:5" s="220" customFormat="1" ht="13.5" customHeight="1">
      <c r="A66" s="221"/>
      <c r="B66" s="286" t="s">
        <v>120</v>
      </c>
      <c r="C66" s="221"/>
    </row>
    <row r="67" spans="1:5" s="220" customFormat="1" ht="13.5" customHeight="1">
      <c r="A67" s="221"/>
      <c r="B67" s="286" t="s">
        <v>121</v>
      </c>
      <c r="C67" s="221"/>
    </row>
    <row r="68" spans="1:5" s="220" customFormat="1" ht="13.5" customHeight="1">
      <c r="A68" s="221"/>
      <c r="B68" s="286" t="s">
        <v>122</v>
      </c>
      <c r="C68" s="221"/>
    </row>
    <row r="69" spans="1:5" s="220" customFormat="1" ht="13.5" customHeight="1">
      <c r="A69" s="221"/>
      <c r="B69" s="287" t="s">
        <v>123</v>
      </c>
      <c r="C69" s="221"/>
    </row>
    <row r="70" spans="1:5" s="220" customFormat="1" ht="13.5" customHeight="1">
      <c r="A70" s="222"/>
      <c r="B70" s="294" t="s">
        <v>124</v>
      </c>
      <c r="C70" s="222"/>
    </row>
    <row r="71" spans="1:5" s="220" customFormat="1" ht="13.5" customHeight="1">
      <c r="A71" s="293" t="s">
        <v>125</v>
      </c>
      <c r="B71" s="285" t="s">
        <v>126</v>
      </c>
      <c r="C71" s="293" t="s">
        <v>127</v>
      </c>
      <c r="E71"/>
    </row>
    <row r="72" spans="1:5" s="220" customFormat="1" ht="13.5" customHeight="1">
      <c r="A72" s="291"/>
      <c r="B72" s="286" t="s">
        <v>128</v>
      </c>
      <c r="C72" s="291"/>
      <c r="E72"/>
    </row>
    <row r="73" spans="1:5" s="220" customFormat="1" ht="13.5" customHeight="1">
      <c r="A73" s="221"/>
      <c r="B73" s="286" t="s">
        <v>129</v>
      </c>
      <c r="C73" s="221"/>
      <c r="E73"/>
    </row>
    <row r="74" spans="1:5" s="220" customFormat="1" ht="13.5" customHeight="1">
      <c r="A74" s="291"/>
      <c r="B74" s="286" t="s">
        <v>130</v>
      </c>
      <c r="C74" s="291"/>
      <c r="E74"/>
    </row>
    <row r="75" spans="1:5" s="220" customFormat="1" ht="13.5" customHeight="1">
      <c r="A75" s="221"/>
      <c r="B75" s="286"/>
      <c r="C75" s="221"/>
      <c r="E75"/>
    </row>
    <row r="76" spans="1:5" s="220" customFormat="1" ht="13.5" customHeight="1">
      <c r="A76" s="221"/>
      <c r="B76" s="286"/>
      <c r="C76" s="221"/>
      <c r="E76"/>
    </row>
    <row r="77" spans="1:5" s="220" customFormat="1" ht="13.5" customHeight="1">
      <c r="A77" s="295"/>
      <c r="B77" s="288"/>
      <c r="C77" s="296"/>
      <c r="E77"/>
    </row>
    <row r="78" spans="1:5" s="220" customFormat="1" ht="13.5" customHeight="1">
      <c r="A78" s="293" t="s">
        <v>131</v>
      </c>
      <c r="B78" s="286" t="s">
        <v>132</v>
      </c>
      <c r="C78" s="293" t="s">
        <v>133</v>
      </c>
    </row>
    <row r="79" spans="1:5" s="220" customFormat="1" ht="13.5" customHeight="1">
      <c r="A79" s="221"/>
      <c r="B79" s="286" t="s">
        <v>134</v>
      </c>
      <c r="C79" s="221"/>
    </row>
    <row r="80" spans="1:5" s="220" customFormat="1" ht="13.5" customHeight="1">
      <c r="A80" s="221"/>
      <c r="B80" s="286" t="s">
        <v>135</v>
      </c>
      <c r="C80" s="221"/>
    </row>
    <row r="81" spans="1:5" s="220" customFormat="1" ht="13.5" customHeight="1">
      <c r="A81" s="221"/>
      <c r="B81" s="286" t="s">
        <v>136</v>
      </c>
      <c r="C81" s="221"/>
    </row>
    <row r="82" spans="1:5" s="220" customFormat="1" ht="13.5" customHeight="1">
      <c r="A82" s="221"/>
      <c r="B82" s="286"/>
      <c r="C82" s="221"/>
    </row>
    <row r="83" spans="1:5" s="220" customFormat="1" ht="13.5" customHeight="1">
      <c r="A83" s="221"/>
      <c r="B83" s="286"/>
      <c r="C83" s="221"/>
    </row>
    <row r="84" spans="1:5" s="220" customFormat="1" ht="13.5" customHeight="1">
      <c r="A84" s="222"/>
      <c r="B84" s="294"/>
      <c r="C84" s="222"/>
    </row>
    <row r="85" spans="1:5" s="220" customFormat="1" ht="13.5" customHeight="1">
      <c r="A85" s="293" t="s">
        <v>137</v>
      </c>
      <c r="B85" s="286" t="s">
        <v>138</v>
      </c>
      <c r="C85" s="293" t="s">
        <v>139</v>
      </c>
    </row>
    <row r="86" spans="1:5" s="220" customFormat="1" ht="13.5" customHeight="1">
      <c r="A86" s="221"/>
      <c r="B86" s="286" t="s">
        <v>140</v>
      </c>
      <c r="C86" s="221"/>
    </row>
    <row r="87" spans="1:5" s="220" customFormat="1" ht="13.5" customHeight="1">
      <c r="A87" s="221"/>
      <c r="B87" s="286" t="s">
        <v>141</v>
      </c>
      <c r="C87" s="221"/>
    </row>
    <row r="88" spans="1:5" s="220" customFormat="1" ht="13.5" customHeight="1">
      <c r="A88" s="221"/>
      <c r="B88" s="286" t="s">
        <v>142</v>
      </c>
      <c r="C88" s="221"/>
    </row>
    <row r="89" spans="1:5" s="220" customFormat="1" ht="13.5" customHeight="1">
      <c r="A89" s="221"/>
      <c r="B89" s="286"/>
      <c r="C89" s="221"/>
    </row>
    <row r="90" spans="1:5" s="220" customFormat="1" ht="13.5" customHeight="1">
      <c r="A90" s="221"/>
      <c r="B90" s="286"/>
      <c r="C90" s="221"/>
    </row>
    <row r="91" spans="1:5" s="220" customFormat="1" ht="13.5" customHeight="1">
      <c r="A91" s="222"/>
      <c r="B91" s="294"/>
      <c r="C91" s="222"/>
    </row>
    <row r="92" spans="1:5" s="220" customFormat="1" ht="13.5" customHeight="1">
      <c r="A92" s="293" t="s">
        <v>143</v>
      </c>
      <c r="B92" s="286" t="s">
        <v>144</v>
      </c>
      <c r="C92" s="293" t="s">
        <v>145</v>
      </c>
      <c r="E92"/>
    </row>
    <row r="93" spans="1:5" s="220" customFormat="1" ht="13.5" customHeight="1">
      <c r="A93" s="221"/>
      <c r="B93" s="286" t="s">
        <v>350</v>
      </c>
      <c r="C93" s="221"/>
      <c r="E93"/>
    </row>
    <row r="94" spans="1:5" s="220" customFormat="1" ht="13.5" customHeight="1">
      <c r="A94" s="221"/>
      <c r="B94" s="286" t="s">
        <v>146</v>
      </c>
      <c r="C94" s="221"/>
      <c r="E94"/>
    </row>
    <row r="95" spans="1:5" s="220" customFormat="1" ht="13.5" customHeight="1">
      <c r="A95" s="221"/>
      <c r="B95" s="286" t="s">
        <v>147</v>
      </c>
      <c r="C95" s="221"/>
      <c r="E95"/>
    </row>
    <row r="96" spans="1:5" s="220" customFormat="1" ht="13.5" customHeight="1">
      <c r="A96" s="221"/>
      <c r="B96" s="286" t="s">
        <v>148</v>
      </c>
      <c r="C96" s="221"/>
      <c r="E96"/>
    </row>
    <row r="97" spans="1:5" s="220" customFormat="1" ht="13.5" customHeight="1">
      <c r="A97" s="221"/>
      <c r="B97" s="286" t="s">
        <v>149</v>
      </c>
      <c r="C97" s="221"/>
      <c r="E97"/>
    </row>
    <row r="98" spans="1:5" s="220" customFormat="1" ht="13.5" customHeight="1">
      <c r="A98" s="222"/>
      <c r="B98" s="294"/>
      <c r="C98" s="222"/>
      <c r="E98"/>
    </row>
    <row r="99" spans="1:5" s="220" customFormat="1" ht="13.5" hidden="1" customHeight="1">
      <c r="A99" s="218" t="s">
        <v>70</v>
      </c>
      <c r="B99" s="224"/>
      <c r="C99" s="218" t="s">
        <v>69</v>
      </c>
    </row>
    <row r="100" spans="1:5" s="220" customFormat="1" ht="13.5" hidden="1" customHeight="1">
      <c r="A100" s="221" t="s">
        <v>28</v>
      </c>
      <c r="B100" s="219"/>
      <c r="C100" s="221" t="s">
        <v>28</v>
      </c>
    </row>
    <row r="101" spans="1:5" s="220" customFormat="1" ht="13.5" hidden="1" customHeight="1">
      <c r="A101" s="221" t="s">
        <v>64</v>
      </c>
      <c r="B101" s="219"/>
      <c r="C101" s="221" t="s">
        <v>64</v>
      </c>
    </row>
    <row r="102" spans="1:5" s="220" customFormat="1" ht="13.5" hidden="1" customHeight="1">
      <c r="A102" s="221" t="s">
        <v>65</v>
      </c>
      <c r="B102" s="219"/>
      <c r="C102" s="221" t="s">
        <v>65</v>
      </c>
    </row>
    <row r="103" spans="1:5" s="220" customFormat="1" ht="13.5" hidden="1" customHeight="1">
      <c r="A103" s="221" t="s">
        <v>66</v>
      </c>
      <c r="B103" s="219"/>
      <c r="C103" s="221" t="s">
        <v>66</v>
      </c>
    </row>
    <row r="104" spans="1:5" s="220" customFormat="1" ht="13.5" hidden="1" customHeight="1">
      <c r="A104" s="221" t="s">
        <v>67</v>
      </c>
      <c r="B104" s="219"/>
      <c r="C104" s="221" t="s">
        <v>67</v>
      </c>
    </row>
    <row r="105" spans="1:5" s="220" customFormat="1" ht="13.5" hidden="1" customHeight="1">
      <c r="A105" s="222" t="s">
        <v>68</v>
      </c>
      <c r="B105" s="223"/>
      <c r="C105" s="222" t="s">
        <v>68</v>
      </c>
    </row>
    <row r="106" spans="1:5" s="220" customFormat="1" ht="13.5" hidden="1" customHeight="1">
      <c r="A106" s="218" t="s">
        <v>70</v>
      </c>
      <c r="B106" s="219"/>
      <c r="C106" s="218" t="s">
        <v>69</v>
      </c>
    </row>
    <row r="107" spans="1:5" s="220" customFormat="1" ht="13.5" hidden="1" customHeight="1">
      <c r="A107" s="221" t="s">
        <v>28</v>
      </c>
      <c r="B107" s="219"/>
      <c r="C107" s="221" t="s">
        <v>28</v>
      </c>
    </row>
    <row r="108" spans="1:5" s="220" customFormat="1" ht="13.5" hidden="1" customHeight="1">
      <c r="A108" s="221" t="s">
        <v>64</v>
      </c>
      <c r="B108" s="219"/>
      <c r="C108" s="221" t="s">
        <v>64</v>
      </c>
    </row>
    <row r="109" spans="1:5" s="220" customFormat="1" ht="13.5" hidden="1" customHeight="1">
      <c r="A109" s="221" t="s">
        <v>65</v>
      </c>
      <c r="B109" s="219"/>
      <c r="C109" s="221" t="s">
        <v>65</v>
      </c>
    </row>
    <row r="110" spans="1:5" s="220" customFormat="1" ht="13.5" hidden="1" customHeight="1">
      <c r="A110" s="221" t="s">
        <v>66</v>
      </c>
      <c r="B110" s="219"/>
      <c r="C110" s="221" t="s">
        <v>66</v>
      </c>
    </row>
    <row r="111" spans="1:5" s="220" customFormat="1" ht="13.5" hidden="1" customHeight="1">
      <c r="A111" s="221" t="s">
        <v>67</v>
      </c>
      <c r="B111" s="219"/>
      <c r="C111" s="221" t="s">
        <v>67</v>
      </c>
    </row>
    <row r="112" spans="1:5" s="220" customFormat="1" ht="13.5" hidden="1" customHeight="1">
      <c r="A112" s="222" t="s">
        <v>68</v>
      </c>
      <c r="B112" s="223"/>
      <c r="C112" s="222" t="s">
        <v>68</v>
      </c>
    </row>
    <row r="113" spans="1:5" s="220" customFormat="1" ht="13.5" hidden="1" customHeight="1">
      <c r="A113" s="218" t="s">
        <v>70</v>
      </c>
      <c r="B113" s="225"/>
      <c r="C113" s="218" t="s">
        <v>69</v>
      </c>
      <c r="E113"/>
    </row>
    <row r="114" spans="1:5" s="220" customFormat="1" ht="13.5" hidden="1" customHeight="1">
      <c r="A114" s="221" t="s">
        <v>28</v>
      </c>
      <c r="B114" s="227"/>
      <c r="C114" s="221" t="s">
        <v>28</v>
      </c>
      <c r="E114"/>
    </row>
    <row r="115" spans="1:5" s="220" customFormat="1" ht="13.5" hidden="1" customHeight="1">
      <c r="A115" s="221" t="s">
        <v>64</v>
      </c>
      <c r="B115" s="227"/>
      <c r="C115" s="221" t="s">
        <v>64</v>
      </c>
      <c r="E115"/>
    </row>
    <row r="116" spans="1:5" s="220" customFormat="1" ht="13.5" hidden="1" customHeight="1">
      <c r="A116" s="221" t="s">
        <v>65</v>
      </c>
      <c r="B116" s="227"/>
      <c r="C116" s="221" t="s">
        <v>65</v>
      </c>
      <c r="E116"/>
    </row>
    <row r="117" spans="1:5" s="220" customFormat="1" ht="13.5" hidden="1" customHeight="1">
      <c r="A117" s="221" t="s">
        <v>66</v>
      </c>
      <c r="B117" s="225"/>
      <c r="C117" s="221" t="s">
        <v>66</v>
      </c>
      <c r="E117"/>
    </row>
    <row r="118" spans="1:5" s="220" customFormat="1" ht="13.5" hidden="1" customHeight="1">
      <c r="A118" s="221" t="s">
        <v>67</v>
      </c>
      <c r="B118" s="225"/>
      <c r="C118" s="221" t="s">
        <v>67</v>
      </c>
      <c r="E118"/>
    </row>
    <row r="119" spans="1:5" s="220" customFormat="1" ht="13.5" hidden="1" customHeight="1">
      <c r="A119" s="222" t="s">
        <v>68</v>
      </c>
      <c r="B119" s="226"/>
      <c r="C119" s="222" t="s">
        <v>68</v>
      </c>
      <c r="E119"/>
    </row>
    <row r="120" spans="1:5" s="220" customFormat="1" ht="13.5" hidden="1" customHeight="1">
      <c r="A120" s="218" t="s">
        <v>70</v>
      </c>
      <c r="B120" s="224"/>
      <c r="C120" s="218" t="s">
        <v>69</v>
      </c>
    </row>
    <row r="121" spans="1:5" s="220" customFormat="1" ht="13.5" hidden="1" customHeight="1">
      <c r="A121" s="221" t="s">
        <v>28</v>
      </c>
      <c r="B121" s="219"/>
      <c r="C121" s="221" t="s">
        <v>28</v>
      </c>
    </row>
    <row r="122" spans="1:5" s="220" customFormat="1" ht="13.5" hidden="1" customHeight="1">
      <c r="A122" s="221" t="s">
        <v>64</v>
      </c>
      <c r="B122" s="219"/>
      <c r="C122" s="221" t="s">
        <v>64</v>
      </c>
    </row>
    <row r="123" spans="1:5" s="220" customFormat="1" ht="13.5" hidden="1" customHeight="1">
      <c r="A123" s="221" t="s">
        <v>65</v>
      </c>
      <c r="B123" s="219"/>
      <c r="C123" s="221" t="s">
        <v>65</v>
      </c>
    </row>
    <row r="124" spans="1:5" s="220" customFormat="1" ht="13.5" hidden="1" customHeight="1">
      <c r="A124" s="221" t="s">
        <v>66</v>
      </c>
      <c r="B124" s="219"/>
      <c r="C124" s="221" t="s">
        <v>66</v>
      </c>
    </row>
    <row r="125" spans="1:5" s="220" customFormat="1" ht="13.5" hidden="1" customHeight="1">
      <c r="A125" s="221" t="s">
        <v>67</v>
      </c>
      <c r="B125" s="219"/>
      <c r="C125" s="221" t="s">
        <v>67</v>
      </c>
    </row>
    <row r="126" spans="1:5" s="220" customFormat="1" ht="13.5" hidden="1" customHeight="1">
      <c r="A126" s="222" t="s">
        <v>68</v>
      </c>
      <c r="B126" s="223"/>
      <c r="C126" s="222" t="s">
        <v>68</v>
      </c>
    </row>
  </sheetData>
  <mergeCells count="2">
    <mergeCell ref="A10:C10"/>
    <mergeCell ref="A20:C20"/>
  </mergeCells>
  <phoneticPr fontId="23" type="noConversion"/>
  <hyperlinks>
    <hyperlink ref="A18" r:id="rId1"/>
    <hyperlink ref="B18" r:id="rId2"/>
    <hyperlink ref="C18" r:id="rId3"/>
  </hyperlinks>
  <printOptions horizontalCentered="1" gridLinesSet="0"/>
  <pageMargins left="0.19685039370078741" right="0" top="0.39370078740157483" bottom="0" header="0.31496062992125984" footer="0.31496062992125984"/>
  <pageSetup paperSize="9" orientation="portrait" r:id="rId4"/>
  <headerFooter alignWithMargins="0"/>
  <rowBreaks count="2" manualBreakCount="2">
    <brk id="63" max="2" man="1"/>
    <brk id="98" max="2" man="1"/>
  </rowBreaks>
  <drawing r:id="rId5"/>
  <legacyDrawing r:id="rId6"/>
  <oleObjects>
    <mc:AlternateContent xmlns:mc="http://schemas.openxmlformats.org/markup-compatibility/2006">
      <mc:Choice Requires="x14">
        <oleObject progId="CorelPhotoPaint.Image.7" shapeId="15362" r:id="rId7">
          <objectPr defaultSize="0" autoPict="0" r:id="rId8">
            <anchor moveWithCells="1" sizeWithCells="1">
              <from>
                <xdr:col>0</xdr:col>
                <xdr:colOff>514350</xdr:colOff>
                <xdr:row>0</xdr:row>
                <xdr:rowOff>85725</xdr:rowOff>
              </from>
              <to>
                <xdr:col>0</xdr:col>
                <xdr:colOff>1171575</xdr:colOff>
                <xdr:row>3</xdr:row>
                <xdr:rowOff>66675</xdr:rowOff>
              </to>
            </anchor>
          </objectPr>
        </oleObject>
      </mc:Choice>
      <mc:Fallback>
        <oleObject progId="CorelPhotoPaint.Image.7" shapeId="15362" r:id="rId7"/>
      </mc:Fallback>
    </mc:AlternateContent>
    <mc:AlternateContent xmlns:mc="http://schemas.openxmlformats.org/markup-compatibility/2006">
      <mc:Choice Requires="x14">
        <oleObject progId="Word.Document.8" shapeId="15363" r:id="rId9">
          <objectPr defaultSize="0" autoPict="0" r:id="rId10">
            <anchor moveWithCells="1" sizeWithCells="1">
              <from>
                <xdr:col>0</xdr:col>
                <xdr:colOff>171450</xdr:colOff>
                <xdr:row>3</xdr:row>
                <xdr:rowOff>142875</xdr:rowOff>
              </from>
              <to>
                <xdr:col>0</xdr:col>
                <xdr:colOff>1562100</xdr:colOff>
                <xdr:row>8</xdr:row>
                <xdr:rowOff>28575</xdr:rowOff>
              </to>
            </anchor>
          </objectPr>
        </oleObject>
      </mc:Choice>
      <mc:Fallback>
        <oleObject progId="Word.Document.8" shapeId="15363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203"/>
  <sheetViews>
    <sheetView showGridLines="0" zoomScaleNormal="100" workbookViewId="0">
      <selection sqref="A1:H1"/>
    </sheetView>
  </sheetViews>
  <sheetFormatPr baseColWidth="10" defaultRowHeight="18"/>
  <cols>
    <col min="1" max="1" width="13.7109375" style="140" customWidth="1"/>
    <col min="2" max="2" width="11.7109375" style="157" customWidth="1"/>
    <col min="3" max="3" width="18.5703125" style="148" customWidth="1"/>
    <col min="4" max="4" width="1.7109375" style="151" customWidth="1"/>
    <col min="5" max="5" width="11.7109375" style="157" customWidth="1"/>
    <col min="6" max="6" width="18.140625" style="148" customWidth="1"/>
    <col min="7" max="8" width="11.7109375" style="159" customWidth="1"/>
    <col min="9" max="16" width="11.42578125" style="1"/>
  </cols>
  <sheetData>
    <row r="1" spans="1:8" ht="26.25" thickBot="1">
      <c r="A1" s="417" t="s">
        <v>151</v>
      </c>
      <c r="B1" s="418"/>
      <c r="C1" s="418"/>
      <c r="D1" s="418"/>
      <c r="E1" s="418"/>
      <c r="F1" s="418"/>
      <c r="G1" s="418"/>
      <c r="H1" s="419"/>
    </row>
    <row r="2" spans="1:8">
      <c r="A2" s="106"/>
      <c r="B2" s="228"/>
      <c r="C2" s="141"/>
      <c r="D2" s="149"/>
      <c r="E2" s="152"/>
      <c r="F2" s="141"/>
      <c r="G2" s="158"/>
      <c r="H2" s="158"/>
    </row>
    <row r="3" spans="1:8">
      <c r="A3" s="106"/>
      <c r="B3" s="297" t="s">
        <v>152</v>
      </c>
      <c r="C3" s="142"/>
      <c r="D3" s="143"/>
      <c r="E3" s="153"/>
      <c r="F3" s="142"/>
      <c r="G3" s="139"/>
      <c r="H3" s="139"/>
    </row>
    <row r="4" spans="1:8" ht="18.75" thickBot="1">
      <c r="A4" s="106"/>
      <c r="B4" s="153"/>
      <c r="C4" s="142"/>
      <c r="D4" s="143"/>
      <c r="E4" s="153"/>
      <c r="F4" s="142"/>
      <c r="G4" s="139"/>
      <c r="H4" s="139"/>
    </row>
    <row r="5" spans="1:8" ht="18.75" thickBot="1">
      <c r="A5" s="334" t="s">
        <v>2</v>
      </c>
      <c r="B5" s="329" t="s">
        <v>153</v>
      </c>
      <c r="C5" s="324"/>
      <c r="D5" s="325"/>
      <c r="E5" s="323" t="s">
        <v>154</v>
      </c>
      <c r="F5" s="326"/>
      <c r="G5" s="327" t="s">
        <v>7</v>
      </c>
      <c r="H5" s="328" t="s">
        <v>8</v>
      </c>
    </row>
    <row r="6" spans="1:8">
      <c r="A6" s="370">
        <v>32474</v>
      </c>
      <c r="B6" s="154" t="s">
        <v>105</v>
      </c>
      <c r="C6" s="144"/>
      <c r="D6" s="300" t="s">
        <v>0</v>
      </c>
      <c r="E6" s="320" t="s">
        <v>89</v>
      </c>
      <c r="F6" s="144"/>
      <c r="G6" s="321" t="s">
        <v>170</v>
      </c>
      <c r="H6" s="322" t="s">
        <v>195</v>
      </c>
    </row>
    <row r="7" spans="1:8">
      <c r="A7" s="354">
        <v>32474</v>
      </c>
      <c r="B7" s="330" t="s">
        <v>133</v>
      </c>
      <c r="C7" s="306"/>
      <c r="D7" s="307" t="s">
        <v>0</v>
      </c>
      <c r="E7" s="305" t="s">
        <v>89</v>
      </c>
      <c r="F7" s="306"/>
      <c r="G7" s="302" t="s">
        <v>188</v>
      </c>
      <c r="H7" s="317" t="s">
        <v>189</v>
      </c>
    </row>
    <row r="8" spans="1:8">
      <c r="A8" s="354">
        <v>32523</v>
      </c>
      <c r="B8" s="330" t="s">
        <v>89</v>
      </c>
      <c r="C8" s="306"/>
      <c r="D8" s="307" t="s">
        <v>0</v>
      </c>
      <c r="E8" s="305" t="s">
        <v>76</v>
      </c>
      <c r="F8" s="306"/>
      <c r="G8" s="303" t="s">
        <v>162</v>
      </c>
      <c r="H8" s="317" t="s">
        <v>211</v>
      </c>
    </row>
    <row r="9" spans="1:8">
      <c r="A9" s="354">
        <v>32473</v>
      </c>
      <c r="B9" s="330" t="s">
        <v>105</v>
      </c>
      <c r="C9" s="306"/>
      <c r="D9" s="307" t="s">
        <v>0</v>
      </c>
      <c r="E9" s="305" t="s">
        <v>111</v>
      </c>
      <c r="F9" s="306"/>
      <c r="G9" s="303" t="s">
        <v>181</v>
      </c>
      <c r="H9" s="317" t="s">
        <v>185</v>
      </c>
    </row>
    <row r="10" spans="1:8">
      <c r="A10" s="354">
        <v>32474</v>
      </c>
      <c r="B10" s="330" t="s">
        <v>133</v>
      </c>
      <c r="C10" s="306"/>
      <c r="D10" s="307" t="s">
        <v>0</v>
      </c>
      <c r="E10" s="305" t="s">
        <v>111</v>
      </c>
      <c r="F10" s="306"/>
      <c r="G10" s="303" t="s">
        <v>162</v>
      </c>
      <c r="H10" s="317" t="s">
        <v>192</v>
      </c>
    </row>
    <row r="11" spans="1:8">
      <c r="A11" s="354">
        <v>32367</v>
      </c>
      <c r="B11" s="330" t="s">
        <v>76</v>
      </c>
      <c r="C11" s="306"/>
      <c r="D11" s="307" t="s">
        <v>0</v>
      </c>
      <c r="E11" s="305" t="s">
        <v>111</v>
      </c>
      <c r="F11" s="306"/>
      <c r="G11" s="303" t="s">
        <v>158</v>
      </c>
      <c r="H11" s="317" t="s">
        <v>159</v>
      </c>
    </row>
    <row r="12" spans="1:8">
      <c r="A12" s="354">
        <v>32459</v>
      </c>
      <c r="B12" s="330" t="s">
        <v>105</v>
      </c>
      <c r="C12" s="306"/>
      <c r="D12" s="307" t="s">
        <v>0</v>
      </c>
      <c r="E12" s="305" t="s">
        <v>98</v>
      </c>
      <c r="F12" s="306"/>
      <c r="G12" s="303" t="s">
        <v>158</v>
      </c>
      <c r="H12" s="317" t="s">
        <v>174</v>
      </c>
    </row>
    <row r="13" spans="1:8">
      <c r="A13" s="354">
        <v>32670</v>
      </c>
      <c r="B13" s="330" t="s">
        <v>133</v>
      </c>
      <c r="C13" s="306"/>
      <c r="D13" s="307" t="s">
        <v>0</v>
      </c>
      <c r="E13" s="305" t="s">
        <v>98</v>
      </c>
      <c r="F13" s="306"/>
      <c r="G13" s="303" t="s">
        <v>305</v>
      </c>
      <c r="H13" s="317" t="s">
        <v>306</v>
      </c>
    </row>
    <row r="14" spans="1:8">
      <c r="A14" s="354">
        <v>32516</v>
      </c>
      <c r="B14" s="330" t="s">
        <v>76</v>
      </c>
      <c r="C14" s="306"/>
      <c r="D14" s="307" t="s">
        <v>0</v>
      </c>
      <c r="E14" s="305" t="s">
        <v>98</v>
      </c>
      <c r="F14" s="306"/>
      <c r="G14" s="303" t="s">
        <v>181</v>
      </c>
      <c r="H14" s="317" t="s">
        <v>208</v>
      </c>
    </row>
    <row r="15" spans="1:8">
      <c r="A15" s="354">
        <v>32495</v>
      </c>
      <c r="B15" s="331" t="s">
        <v>127</v>
      </c>
      <c r="C15" s="309"/>
      <c r="D15" s="310" t="s">
        <v>0</v>
      </c>
      <c r="E15" s="308" t="s">
        <v>351</v>
      </c>
      <c r="F15" s="309"/>
      <c r="G15" s="303" t="s">
        <v>158</v>
      </c>
      <c r="H15" s="318" t="s">
        <v>205</v>
      </c>
    </row>
    <row r="16" spans="1:8">
      <c r="A16" s="354">
        <v>32698</v>
      </c>
      <c r="B16" s="331" t="s">
        <v>118</v>
      </c>
      <c r="C16" s="309"/>
      <c r="D16" s="310" t="s">
        <v>0</v>
      </c>
      <c r="E16" s="308" t="s">
        <v>351</v>
      </c>
      <c r="F16" s="309"/>
      <c r="G16" s="303" t="s">
        <v>345</v>
      </c>
      <c r="H16" s="318" t="s">
        <v>346</v>
      </c>
    </row>
    <row r="17" spans="1:8">
      <c r="A17" s="354">
        <v>32494</v>
      </c>
      <c r="B17" s="331" t="s">
        <v>145</v>
      </c>
      <c r="C17" s="309"/>
      <c r="D17" s="310" t="s">
        <v>0</v>
      </c>
      <c r="E17" s="308" t="s">
        <v>351</v>
      </c>
      <c r="F17" s="309"/>
      <c r="G17" s="303" t="s">
        <v>201</v>
      </c>
      <c r="H17" s="318" t="s">
        <v>202</v>
      </c>
    </row>
    <row r="18" spans="1:8">
      <c r="A18" s="354">
        <v>32439</v>
      </c>
      <c r="B18" s="332" t="s">
        <v>127</v>
      </c>
      <c r="C18" s="299"/>
      <c r="D18" s="301" t="s">
        <v>0</v>
      </c>
      <c r="E18" s="298" t="s">
        <v>139</v>
      </c>
      <c r="F18" s="299"/>
      <c r="G18" s="302" t="s">
        <v>166</v>
      </c>
      <c r="H18" s="316" t="s">
        <v>167</v>
      </c>
    </row>
    <row r="19" spans="1:8">
      <c r="A19" s="354">
        <v>32438</v>
      </c>
      <c r="B19" s="330" t="s">
        <v>118</v>
      </c>
      <c r="C19" s="306"/>
      <c r="D19" s="307" t="s">
        <v>0</v>
      </c>
      <c r="E19" s="305" t="s">
        <v>139</v>
      </c>
      <c r="F19" s="306"/>
      <c r="G19" s="303" t="s">
        <v>162</v>
      </c>
      <c r="H19" s="317" t="s">
        <v>163</v>
      </c>
    </row>
    <row r="20" spans="1:8" ht="18.75" thickBot="1">
      <c r="A20" s="369">
        <v>32452</v>
      </c>
      <c r="B20" s="333" t="s">
        <v>139</v>
      </c>
      <c r="C20" s="313"/>
      <c r="D20" s="314" t="s">
        <v>0</v>
      </c>
      <c r="E20" s="312" t="s">
        <v>145</v>
      </c>
      <c r="F20" s="313"/>
      <c r="G20" s="315" t="s">
        <v>170</v>
      </c>
      <c r="H20" s="319" t="s">
        <v>171</v>
      </c>
    </row>
    <row r="21" spans="1:8">
      <c r="A21" s="232"/>
      <c r="B21" s="155"/>
      <c r="C21" s="145"/>
      <c r="D21" s="146"/>
      <c r="E21" s="155"/>
      <c r="F21" s="145"/>
      <c r="G21" s="139"/>
      <c r="H21" s="139"/>
    </row>
    <row r="22" spans="1:8">
      <c r="A22" s="232"/>
      <c r="B22" s="297" t="s">
        <v>155</v>
      </c>
      <c r="C22" s="145"/>
      <c r="D22" s="146"/>
      <c r="E22" s="155"/>
      <c r="F22" s="145"/>
      <c r="G22" s="139"/>
      <c r="H22" s="139"/>
    </row>
    <row r="23" spans="1:8" ht="18.75" thickBot="1">
      <c r="A23" s="232"/>
      <c r="B23" s="155"/>
      <c r="C23" s="145"/>
      <c r="D23" s="146"/>
      <c r="E23" s="155"/>
      <c r="F23" s="145"/>
      <c r="G23" s="139"/>
      <c r="H23" s="139"/>
    </row>
    <row r="24" spans="1:8" ht="18.75" thickBot="1">
      <c r="A24" s="334" t="s">
        <v>2</v>
      </c>
      <c r="B24" s="329" t="s">
        <v>153</v>
      </c>
      <c r="C24" s="324"/>
      <c r="D24" s="325"/>
      <c r="E24" s="323" t="s">
        <v>154</v>
      </c>
      <c r="F24" s="326"/>
      <c r="G24" s="327" t="s">
        <v>7</v>
      </c>
      <c r="H24" s="328" t="s">
        <v>8</v>
      </c>
    </row>
    <row r="25" spans="1:8">
      <c r="A25" s="371">
        <v>32558</v>
      </c>
      <c r="B25" s="154" t="s">
        <v>351</v>
      </c>
      <c r="C25" s="144"/>
      <c r="D25" s="300" t="s">
        <v>0</v>
      </c>
      <c r="E25" s="320" t="s">
        <v>139</v>
      </c>
      <c r="F25" s="144"/>
      <c r="G25" s="321" t="s">
        <v>181</v>
      </c>
      <c r="H25" s="322" t="s">
        <v>216</v>
      </c>
    </row>
    <row r="26" spans="1:8">
      <c r="A26" s="354">
        <v>32530</v>
      </c>
      <c r="B26" s="330" t="s">
        <v>89</v>
      </c>
      <c r="C26" s="306"/>
      <c r="D26" s="307" t="s">
        <v>0</v>
      </c>
      <c r="E26" s="305" t="s">
        <v>111</v>
      </c>
      <c r="F26" s="306"/>
      <c r="G26" s="303" t="s">
        <v>181</v>
      </c>
      <c r="H26" s="317" t="s">
        <v>213</v>
      </c>
    </row>
    <row r="27" spans="1:8">
      <c r="A27" s="354">
        <v>32579</v>
      </c>
      <c r="B27" s="330" t="s">
        <v>98</v>
      </c>
      <c r="C27" s="306"/>
      <c r="D27" s="307" t="s">
        <v>0</v>
      </c>
      <c r="E27" s="305" t="s">
        <v>89</v>
      </c>
      <c r="F27" s="306"/>
      <c r="G27" s="303" t="s">
        <v>201</v>
      </c>
      <c r="H27" s="317" t="s">
        <v>223</v>
      </c>
    </row>
    <row r="28" spans="1:8">
      <c r="A28" s="354">
        <v>32481</v>
      </c>
      <c r="B28" s="330" t="s">
        <v>98</v>
      </c>
      <c r="C28" s="306"/>
      <c r="D28" s="307" t="s">
        <v>0</v>
      </c>
      <c r="E28" s="305" t="s">
        <v>111</v>
      </c>
      <c r="F28" s="306"/>
      <c r="G28" s="303" t="s">
        <v>162</v>
      </c>
      <c r="H28" s="317" t="s">
        <v>198</v>
      </c>
    </row>
    <row r="29" spans="1:8">
      <c r="A29" s="354">
        <v>32467</v>
      </c>
      <c r="B29" s="330" t="s">
        <v>127</v>
      </c>
      <c r="C29" s="306"/>
      <c r="D29" s="307" t="s">
        <v>0</v>
      </c>
      <c r="E29" s="305" t="s">
        <v>118</v>
      </c>
      <c r="F29" s="306"/>
      <c r="G29" s="303" t="s">
        <v>181</v>
      </c>
      <c r="H29" s="317" t="s">
        <v>182</v>
      </c>
    </row>
    <row r="30" spans="1:8">
      <c r="A30" s="354">
        <v>32621</v>
      </c>
      <c r="B30" s="330" t="s">
        <v>127</v>
      </c>
      <c r="C30" s="306"/>
      <c r="D30" s="307" t="s">
        <v>0</v>
      </c>
      <c r="E30" s="305" t="s">
        <v>145</v>
      </c>
      <c r="F30" s="306"/>
      <c r="G30" s="303" t="s">
        <v>170</v>
      </c>
      <c r="H30" s="317" t="s">
        <v>247</v>
      </c>
    </row>
    <row r="31" spans="1:8">
      <c r="A31" s="354">
        <v>32613</v>
      </c>
      <c r="B31" s="330" t="s">
        <v>118</v>
      </c>
      <c r="C31" s="306"/>
      <c r="D31" s="307" t="s">
        <v>0</v>
      </c>
      <c r="E31" s="305" t="s">
        <v>145</v>
      </c>
      <c r="F31" s="306"/>
      <c r="G31" s="303" t="s">
        <v>158</v>
      </c>
      <c r="H31" s="317" t="s">
        <v>235</v>
      </c>
    </row>
    <row r="32" spans="1:8">
      <c r="A32" s="354">
        <v>32618</v>
      </c>
      <c r="B32" s="330" t="s">
        <v>133</v>
      </c>
      <c r="C32" s="306"/>
      <c r="D32" s="307" t="s">
        <v>0</v>
      </c>
      <c r="E32" s="305" t="s">
        <v>105</v>
      </c>
      <c r="F32" s="306"/>
      <c r="G32" s="303" t="s">
        <v>201</v>
      </c>
      <c r="H32" s="317" t="s">
        <v>241</v>
      </c>
    </row>
    <row r="33" spans="1:8">
      <c r="A33" s="354">
        <v>32466</v>
      </c>
      <c r="B33" s="330" t="s">
        <v>76</v>
      </c>
      <c r="C33" s="306"/>
      <c r="D33" s="307" t="s">
        <v>0</v>
      </c>
      <c r="E33" s="305" t="s">
        <v>133</v>
      </c>
      <c r="F33" s="306"/>
      <c r="G33" s="303" t="s">
        <v>177</v>
      </c>
      <c r="H33" s="317" t="s">
        <v>178</v>
      </c>
    </row>
    <row r="34" spans="1:8" ht="18.75" thickBot="1">
      <c r="A34" s="369">
        <v>32656</v>
      </c>
      <c r="B34" s="340" t="s">
        <v>76</v>
      </c>
      <c r="C34" s="336"/>
      <c r="D34" s="337" t="s">
        <v>0</v>
      </c>
      <c r="E34" s="335" t="s">
        <v>105</v>
      </c>
      <c r="F34" s="336"/>
      <c r="G34" s="338" t="s">
        <v>219</v>
      </c>
      <c r="H34" s="339" t="s">
        <v>280</v>
      </c>
    </row>
    <row r="35" spans="1:8">
      <c r="A35" s="232"/>
      <c r="B35" s="156"/>
      <c r="C35" s="147"/>
      <c r="D35" s="150"/>
      <c r="E35" s="156"/>
      <c r="F35" s="147"/>
      <c r="G35" s="158"/>
      <c r="H35" s="158"/>
    </row>
    <row r="36" spans="1:8">
      <c r="A36" s="232"/>
      <c r="B36" s="341" t="s">
        <v>156</v>
      </c>
      <c r="C36" s="147"/>
      <c r="D36" s="150"/>
      <c r="E36" s="156"/>
      <c r="F36" s="147"/>
      <c r="G36" s="158"/>
      <c r="H36" s="158"/>
    </row>
    <row r="37" spans="1:8" ht="18.75" thickBot="1">
      <c r="A37" s="232"/>
      <c r="B37" s="156"/>
      <c r="C37" s="147"/>
      <c r="D37" s="150"/>
      <c r="E37" s="156"/>
      <c r="F37" s="147"/>
      <c r="G37" s="158"/>
      <c r="H37" s="158"/>
    </row>
    <row r="38" spans="1:8" ht="18.75" thickBot="1">
      <c r="A38" s="334" t="s">
        <v>2</v>
      </c>
      <c r="B38" s="352" t="s">
        <v>153</v>
      </c>
      <c r="C38" s="347"/>
      <c r="D38" s="348"/>
      <c r="E38" s="346" t="s">
        <v>154</v>
      </c>
      <c r="F38" s="349"/>
      <c r="G38" s="350" t="s">
        <v>7</v>
      </c>
      <c r="H38" s="351" t="s">
        <v>8</v>
      </c>
    </row>
    <row r="39" spans="1:8">
      <c r="A39" s="371">
        <v>32669</v>
      </c>
      <c r="B39" s="156" t="s">
        <v>105</v>
      </c>
      <c r="C39" s="147"/>
      <c r="D39" s="342" t="s">
        <v>0</v>
      </c>
      <c r="E39" s="343" t="s">
        <v>127</v>
      </c>
      <c r="F39" s="147"/>
      <c r="G39" s="344" t="s">
        <v>294</v>
      </c>
      <c r="H39" s="345" t="s">
        <v>295</v>
      </c>
    </row>
    <row r="40" spans="1:8">
      <c r="A40" s="354">
        <v>32676</v>
      </c>
      <c r="B40" s="331" t="s">
        <v>105</v>
      </c>
      <c r="C40" s="309"/>
      <c r="D40" s="310" t="s">
        <v>0</v>
      </c>
      <c r="E40" s="308" t="s">
        <v>118</v>
      </c>
      <c r="F40" s="309"/>
      <c r="G40" s="311" t="s">
        <v>309</v>
      </c>
      <c r="H40" s="318" t="s">
        <v>310</v>
      </c>
    </row>
    <row r="41" spans="1:8">
      <c r="A41" s="354">
        <v>32643</v>
      </c>
      <c r="B41" s="331" t="s">
        <v>145</v>
      </c>
      <c r="C41" s="309"/>
      <c r="D41" s="310" t="s">
        <v>0</v>
      </c>
      <c r="E41" s="308" t="s">
        <v>105</v>
      </c>
      <c r="F41" s="309"/>
      <c r="G41" s="311" t="s">
        <v>266</v>
      </c>
      <c r="H41" s="318" t="s">
        <v>267</v>
      </c>
    </row>
    <row r="42" spans="1:8">
      <c r="A42" s="354">
        <v>32670</v>
      </c>
      <c r="B42" s="331" t="s">
        <v>133</v>
      </c>
      <c r="C42" s="309"/>
      <c r="D42" s="310" t="s">
        <v>0</v>
      </c>
      <c r="E42" s="308" t="s">
        <v>127</v>
      </c>
      <c r="F42" s="309"/>
      <c r="G42" s="311" t="s">
        <v>301</v>
      </c>
      <c r="H42" s="318" t="s">
        <v>302</v>
      </c>
    </row>
    <row r="43" spans="1:8">
      <c r="A43" s="354">
        <v>32669</v>
      </c>
      <c r="B43" s="331" t="s">
        <v>133</v>
      </c>
      <c r="C43" s="309"/>
      <c r="D43" s="310" t="s">
        <v>0</v>
      </c>
      <c r="E43" s="308" t="s">
        <v>118</v>
      </c>
      <c r="F43" s="309"/>
      <c r="G43" s="311" t="s">
        <v>266</v>
      </c>
      <c r="H43" s="318" t="s">
        <v>291</v>
      </c>
    </row>
    <row r="44" spans="1:8">
      <c r="A44" s="354">
        <v>32656</v>
      </c>
      <c r="B44" s="331" t="s">
        <v>145</v>
      </c>
      <c r="C44" s="309"/>
      <c r="D44" s="310" t="s">
        <v>0</v>
      </c>
      <c r="E44" s="308" t="s">
        <v>133</v>
      </c>
      <c r="F44" s="309"/>
      <c r="G44" s="311" t="s">
        <v>283</v>
      </c>
      <c r="H44" s="318" t="s">
        <v>284</v>
      </c>
    </row>
    <row r="45" spans="1:8">
      <c r="A45" s="354">
        <v>32698</v>
      </c>
      <c r="B45" s="331" t="s">
        <v>127</v>
      </c>
      <c r="C45" s="309"/>
      <c r="D45" s="310" t="s">
        <v>0</v>
      </c>
      <c r="E45" s="308" t="s">
        <v>76</v>
      </c>
      <c r="F45" s="309"/>
      <c r="G45" s="311" t="s">
        <v>283</v>
      </c>
      <c r="H45" s="318" t="s">
        <v>335</v>
      </c>
    </row>
    <row r="46" spans="1:8">
      <c r="A46" s="354">
        <v>32697</v>
      </c>
      <c r="B46" s="331" t="s">
        <v>118</v>
      </c>
      <c r="C46" s="309"/>
      <c r="D46" s="310" t="s">
        <v>0</v>
      </c>
      <c r="E46" s="308" t="s">
        <v>76</v>
      </c>
      <c r="F46" s="309"/>
      <c r="G46" s="311" t="s">
        <v>219</v>
      </c>
      <c r="H46" s="318" t="s">
        <v>332</v>
      </c>
    </row>
    <row r="47" spans="1:8">
      <c r="A47" s="354">
        <v>32564</v>
      </c>
      <c r="B47" s="331" t="s">
        <v>145</v>
      </c>
      <c r="C47" s="309"/>
      <c r="D47" s="310" t="s">
        <v>0</v>
      </c>
      <c r="E47" s="308" t="s">
        <v>76</v>
      </c>
      <c r="F47" s="309"/>
      <c r="G47" s="311" t="s">
        <v>219</v>
      </c>
      <c r="H47" s="318" t="s">
        <v>220</v>
      </c>
    </row>
    <row r="48" spans="1:8">
      <c r="A48" s="354">
        <v>32663</v>
      </c>
      <c r="B48" s="331" t="s">
        <v>351</v>
      </c>
      <c r="C48" s="309"/>
      <c r="D48" s="310" t="s">
        <v>0</v>
      </c>
      <c r="E48" s="308" t="s">
        <v>89</v>
      </c>
      <c r="F48" s="309"/>
      <c r="G48" s="311" t="s">
        <v>273</v>
      </c>
      <c r="H48" s="318" t="s">
        <v>287</v>
      </c>
    </row>
    <row r="49" spans="1:8">
      <c r="A49" s="354">
        <v>32670</v>
      </c>
      <c r="B49" s="331" t="s">
        <v>139</v>
      </c>
      <c r="C49" s="309"/>
      <c r="D49" s="310" t="s">
        <v>0</v>
      </c>
      <c r="E49" s="308" t="s">
        <v>89</v>
      </c>
      <c r="F49" s="309"/>
      <c r="G49" s="311" t="s">
        <v>188</v>
      </c>
      <c r="H49" s="318" t="s">
        <v>298</v>
      </c>
    </row>
    <row r="50" spans="1:8">
      <c r="A50" s="354">
        <v>32586</v>
      </c>
      <c r="B50" s="331" t="s">
        <v>111</v>
      </c>
      <c r="C50" s="309"/>
      <c r="D50" s="310" t="s">
        <v>0</v>
      </c>
      <c r="E50" s="308" t="s">
        <v>351</v>
      </c>
      <c r="F50" s="309"/>
      <c r="G50" s="311" t="s">
        <v>219</v>
      </c>
      <c r="H50" s="318" t="s">
        <v>232</v>
      </c>
    </row>
    <row r="51" spans="1:8">
      <c r="A51" s="354">
        <v>32628</v>
      </c>
      <c r="B51" s="331" t="s">
        <v>111</v>
      </c>
      <c r="C51" s="309"/>
      <c r="D51" s="310" t="s">
        <v>0</v>
      </c>
      <c r="E51" s="308" t="s">
        <v>139</v>
      </c>
      <c r="F51" s="309"/>
      <c r="G51" s="311" t="s">
        <v>253</v>
      </c>
      <c r="H51" s="318" t="s">
        <v>254</v>
      </c>
    </row>
    <row r="52" spans="1:8">
      <c r="A52" s="354">
        <v>32620</v>
      </c>
      <c r="B52" s="331" t="s">
        <v>351</v>
      </c>
      <c r="C52" s="309"/>
      <c r="D52" s="310" t="s">
        <v>0</v>
      </c>
      <c r="E52" s="308" t="s">
        <v>98</v>
      </c>
      <c r="F52" s="309"/>
      <c r="G52" s="311" t="s">
        <v>201</v>
      </c>
      <c r="H52" s="318" t="s">
        <v>244</v>
      </c>
    </row>
    <row r="53" spans="1:8" ht="18.75" thickBot="1">
      <c r="A53" s="369">
        <v>32623</v>
      </c>
      <c r="B53" s="340" t="s">
        <v>98</v>
      </c>
      <c r="C53" s="336"/>
      <c r="D53" s="337" t="s">
        <v>0</v>
      </c>
      <c r="E53" s="335" t="s">
        <v>139</v>
      </c>
      <c r="F53" s="336"/>
      <c r="G53" s="338" t="s">
        <v>181</v>
      </c>
      <c r="H53" s="339" t="s">
        <v>238</v>
      </c>
    </row>
    <row r="54" spans="1:8">
      <c r="A54" s="232"/>
    </row>
    <row r="55" spans="1:8">
      <c r="A55" s="232"/>
      <c r="B55" s="353" t="s">
        <v>157</v>
      </c>
    </row>
    <row r="56" spans="1:8" ht="18.75" thickBot="1">
      <c r="A56" s="232"/>
    </row>
    <row r="57" spans="1:8" ht="18.75" thickBot="1">
      <c r="A57" s="334" t="s">
        <v>2</v>
      </c>
      <c r="B57" s="352" t="s">
        <v>153</v>
      </c>
      <c r="C57" s="347"/>
      <c r="D57" s="348"/>
      <c r="E57" s="346" t="s">
        <v>154</v>
      </c>
      <c r="F57" s="349"/>
      <c r="G57" s="350" t="s">
        <v>7</v>
      </c>
      <c r="H57" s="351" t="s">
        <v>8</v>
      </c>
    </row>
    <row r="58" spans="1:8">
      <c r="A58" s="371">
        <v>32655</v>
      </c>
      <c r="B58" s="156" t="s">
        <v>89</v>
      </c>
      <c r="C58" s="147"/>
      <c r="D58" s="342" t="s">
        <v>0</v>
      </c>
      <c r="E58" s="343" t="s">
        <v>127</v>
      </c>
      <c r="F58" s="147"/>
      <c r="G58" s="344" t="s">
        <v>181</v>
      </c>
      <c r="H58" s="345" t="s">
        <v>270</v>
      </c>
    </row>
    <row r="59" spans="1:8">
      <c r="A59" s="354">
        <v>32677</v>
      </c>
      <c r="B59" s="331" t="s">
        <v>89</v>
      </c>
      <c r="C59" s="309"/>
      <c r="D59" s="310" t="s">
        <v>0</v>
      </c>
      <c r="E59" s="308" t="s">
        <v>118</v>
      </c>
      <c r="F59" s="309"/>
      <c r="G59" s="311" t="s">
        <v>320</v>
      </c>
      <c r="H59" s="318" t="s">
        <v>321</v>
      </c>
    </row>
    <row r="60" spans="1:8">
      <c r="A60" s="354">
        <v>32633</v>
      </c>
      <c r="B60" s="331" t="s">
        <v>89</v>
      </c>
      <c r="C60" s="309"/>
      <c r="D60" s="310" t="s">
        <v>0</v>
      </c>
      <c r="E60" s="308" t="s">
        <v>145</v>
      </c>
      <c r="F60" s="309"/>
      <c r="G60" s="311" t="s">
        <v>177</v>
      </c>
      <c r="H60" s="318" t="s">
        <v>260</v>
      </c>
    </row>
    <row r="61" spans="1:8">
      <c r="A61" s="354">
        <v>32655</v>
      </c>
      <c r="B61" s="331" t="s">
        <v>111</v>
      </c>
      <c r="C61" s="309"/>
      <c r="D61" s="310" t="s">
        <v>0</v>
      </c>
      <c r="E61" s="308" t="s">
        <v>127</v>
      </c>
      <c r="F61" s="309"/>
      <c r="G61" s="311" t="s">
        <v>273</v>
      </c>
      <c r="H61" s="318" t="s">
        <v>274</v>
      </c>
    </row>
    <row r="62" spans="1:8">
      <c r="A62" s="354">
        <v>32677</v>
      </c>
      <c r="B62" s="331" t="s">
        <v>111</v>
      </c>
      <c r="C62" s="309"/>
      <c r="D62" s="310" t="s">
        <v>0</v>
      </c>
      <c r="E62" s="308" t="s">
        <v>118</v>
      </c>
      <c r="F62" s="309"/>
      <c r="G62" s="311" t="s">
        <v>253</v>
      </c>
      <c r="H62" s="318" t="s">
        <v>317</v>
      </c>
    </row>
    <row r="63" spans="1:8">
      <c r="A63" s="354">
        <v>32632</v>
      </c>
      <c r="B63" s="331" t="s">
        <v>111</v>
      </c>
      <c r="C63" s="309"/>
      <c r="D63" s="310" t="s">
        <v>0</v>
      </c>
      <c r="E63" s="308" t="s">
        <v>145</v>
      </c>
      <c r="F63" s="309"/>
      <c r="G63" s="311" t="s">
        <v>158</v>
      </c>
      <c r="H63" s="318" t="s">
        <v>257</v>
      </c>
    </row>
    <row r="64" spans="1:8">
      <c r="A64" s="354">
        <v>32656</v>
      </c>
      <c r="B64" s="331" t="s">
        <v>98</v>
      </c>
      <c r="C64" s="309"/>
      <c r="D64" s="310" t="s">
        <v>0</v>
      </c>
      <c r="E64" s="308" t="s">
        <v>127</v>
      </c>
      <c r="F64" s="309"/>
      <c r="G64" s="311" t="s">
        <v>166</v>
      </c>
      <c r="H64" s="318" t="s">
        <v>277</v>
      </c>
    </row>
    <row r="65" spans="1:8">
      <c r="A65" s="354">
        <v>32677</v>
      </c>
      <c r="B65" s="331" t="s">
        <v>98</v>
      </c>
      <c r="C65" s="309"/>
      <c r="D65" s="310" t="s">
        <v>0</v>
      </c>
      <c r="E65" s="308" t="s">
        <v>118</v>
      </c>
      <c r="F65" s="309"/>
      <c r="G65" s="311" t="s">
        <v>201</v>
      </c>
      <c r="H65" s="318" t="s">
        <v>174</v>
      </c>
    </row>
    <row r="66" spans="1:8">
      <c r="A66" s="354">
        <v>32634</v>
      </c>
      <c r="B66" s="331" t="s">
        <v>98</v>
      </c>
      <c r="C66" s="309"/>
      <c r="D66" s="310" t="s">
        <v>0</v>
      </c>
      <c r="E66" s="308" t="s">
        <v>145</v>
      </c>
      <c r="F66" s="309"/>
      <c r="G66" s="311" t="s">
        <v>181</v>
      </c>
      <c r="H66" s="318" t="s">
        <v>263</v>
      </c>
    </row>
    <row r="67" spans="1:8">
      <c r="A67" s="354">
        <v>32691</v>
      </c>
      <c r="B67" s="331" t="s">
        <v>351</v>
      </c>
      <c r="C67" s="309"/>
      <c r="D67" s="310" t="s">
        <v>0</v>
      </c>
      <c r="E67" s="308" t="s">
        <v>105</v>
      </c>
      <c r="F67" s="309"/>
      <c r="G67" s="311" t="s">
        <v>219</v>
      </c>
      <c r="H67" s="318" t="s">
        <v>326</v>
      </c>
    </row>
    <row r="68" spans="1:8">
      <c r="A68" s="354">
        <v>32585</v>
      </c>
      <c r="B68" s="331" t="s">
        <v>351</v>
      </c>
      <c r="C68" s="309"/>
      <c r="D68" s="310" t="s">
        <v>0</v>
      </c>
      <c r="E68" s="308" t="s">
        <v>133</v>
      </c>
      <c r="F68" s="309"/>
      <c r="G68" s="311" t="s">
        <v>181</v>
      </c>
      <c r="H68" s="318" t="s">
        <v>226</v>
      </c>
    </row>
    <row r="69" spans="1:8">
      <c r="A69" s="354">
        <v>32677</v>
      </c>
      <c r="B69" s="331" t="s">
        <v>76</v>
      </c>
      <c r="C69" s="309"/>
      <c r="D69" s="310" t="s">
        <v>0</v>
      </c>
      <c r="E69" s="308" t="s">
        <v>351</v>
      </c>
      <c r="F69" s="309"/>
      <c r="G69" s="311" t="s">
        <v>170</v>
      </c>
      <c r="H69" s="318" t="s">
        <v>313</v>
      </c>
    </row>
    <row r="70" spans="1:8">
      <c r="A70" s="354">
        <v>32691</v>
      </c>
      <c r="B70" s="331" t="s">
        <v>139</v>
      </c>
      <c r="C70" s="309"/>
      <c r="D70" s="310" t="s">
        <v>0</v>
      </c>
      <c r="E70" s="308" t="s">
        <v>105</v>
      </c>
      <c r="F70" s="309"/>
      <c r="G70" s="311" t="s">
        <v>309</v>
      </c>
      <c r="H70" s="318" t="s">
        <v>329</v>
      </c>
    </row>
    <row r="71" spans="1:8">
      <c r="A71" s="354">
        <v>32586</v>
      </c>
      <c r="B71" s="331" t="s">
        <v>139</v>
      </c>
      <c r="C71" s="309"/>
      <c r="D71" s="310" t="s">
        <v>0</v>
      </c>
      <c r="E71" s="308" t="s">
        <v>133</v>
      </c>
      <c r="F71" s="309"/>
      <c r="G71" s="311" t="s">
        <v>177</v>
      </c>
      <c r="H71" s="318" t="s">
        <v>229</v>
      </c>
    </row>
    <row r="72" spans="1:8" ht="18.75" thickBot="1">
      <c r="A72" s="369">
        <v>32628</v>
      </c>
      <c r="B72" s="340" t="s">
        <v>76</v>
      </c>
      <c r="C72" s="336"/>
      <c r="D72" s="337" t="s">
        <v>0</v>
      </c>
      <c r="E72" s="335" t="s">
        <v>139</v>
      </c>
      <c r="F72" s="336"/>
      <c r="G72" s="338" t="s">
        <v>181</v>
      </c>
      <c r="H72" s="339" t="s">
        <v>250</v>
      </c>
    </row>
    <row r="73" spans="1:8">
      <c r="A73" s="232"/>
    </row>
    <row r="74" spans="1:8">
      <c r="A74" s="232"/>
    </row>
    <row r="75" spans="1:8">
      <c r="A75" s="232"/>
    </row>
    <row r="76" spans="1:8">
      <c r="A76" s="232"/>
    </row>
    <row r="77" spans="1:8">
      <c r="A77" s="232"/>
    </row>
    <row r="78" spans="1:8">
      <c r="A78" s="232"/>
    </row>
    <row r="79" spans="1:8">
      <c r="A79" s="232"/>
    </row>
    <row r="80" spans="1:8">
      <c r="A80" s="232"/>
    </row>
    <row r="81" spans="1:1">
      <c r="A81" s="232"/>
    </row>
    <row r="82" spans="1:1">
      <c r="A82" s="232"/>
    </row>
    <row r="83" spans="1:1">
      <c r="A83" s="232"/>
    </row>
    <row r="84" spans="1:1">
      <c r="A84" s="232"/>
    </row>
    <row r="85" spans="1:1">
      <c r="A85" s="232"/>
    </row>
    <row r="86" spans="1:1">
      <c r="A86" s="232"/>
    </row>
    <row r="87" spans="1:1">
      <c r="A87" s="232"/>
    </row>
    <row r="88" spans="1:1">
      <c r="A88" s="232"/>
    </row>
    <row r="89" spans="1:1">
      <c r="A89" s="232"/>
    </row>
    <row r="90" spans="1:1">
      <c r="A90" s="232"/>
    </row>
    <row r="91" spans="1:1">
      <c r="A91" s="232"/>
    </row>
    <row r="92" spans="1:1">
      <c r="A92" s="232"/>
    </row>
    <row r="93" spans="1:1">
      <c r="A93" s="232"/>
    </row>
    <row r="94" spans="1:1">
      <c r="A94" s="232"/>
    </row>
    <row r="95" spans="1:1">
      <c r="A95" s="232"/>
    </row>
    <row r="96" spans="1:1">
      <c r="A96" s="232"/>
    </row>
    <row r="97" spans="1:1">
      <c r="A97" s="232"/>
    </row>
    <row r="98" spans="1:1">
      <c r="A98" s="232"/>
    </row>
    <row r="99" spans="1:1">
      <c r="A99" s="232"/>
    </row>
    <row r="100" spans="1:1">
      <c r="A100" s="232"/>
    </row>
    <row r="101" spans="1:1">
      <c r="A101" s="232"/>
    </row>
    <row r="102" spans="1:1">
      <c r="A102" s="232"/>
    </row>
    <row r="103" spans="1:1">
      <c r="A103" s="232"/>
    </row>
    <row r="104" spans="1:1">
      <c r="A104" s="232"/>
    </row>
    <row r="105" spans="1:1">
      <c r="A105" s="232"/>
    </row>
    <row r="106" spans="1:1">
      <c r="A106" s="232"/>
    </row>
    <row r="107" spans="1:1">
      <c r="A107" s="232"/>
    </row>
    <row r="108" spans="1:1">
      <c r="A108" s="232"/>
    </row>
    <row r="109" spans="1:1">
      <c r="A109" s="232"/>
    </row>
    <row r="110" spans="1:1">
      <c r="A110" s="232"/>
    </row>
    <row r="111" spans="1:1">
      <c r="A111" s="232"/>
    </row>
    <row r="112" spans="1:1">
      <c r="A112" s="232"/>
    </row>
    <row r="113" spans="1:1">
      <c r="A113" s="232"/>
    </row>
    <row r="114" spans="1:1">
      <c r="A114" s="232"/>
    </row>
    <row r="115" spans="1:1">
      <c r="A115" s="232"/>
    </row>
    <row r="116" spans="1:1">
      <c r="A116" s="232"/>
    </row>
    <row r="117" spans="1:1">
      <c r="A117" s="232"/>
    </row>
    <row r="118" spans="1:1">
      <c r="A118" s="232"/>
    </row>
    <row r="119" spans="1:1">
      <c r="A119" s="232"/>
    </row>
    <row r="120" spans="1:1">
      <c r="A120" s="232"/>
    </row>
    <row r="121" spans="1:1">
      <c r="A121" s="232"/>
    </row>
    <row r="122" spans="1:1">
      <c r="A122" s="232"/>
    </row>
    <row r="123" spans="1:1">
      <c r="A123" s="232"/>
    </row>
    <row r="124" spans="1:1">
      <c r="A124" s="232"/>
    </row>
    <row r="125" spans="1:1">
      <c r="A125" s="232"/>
    </row>
    <row r="126" spans="1:1">
      <c r="A126" s="232"/>
    </row>
    <row r="127" spans="1:1">
      <c r="A127" s="232"/>
    </row>
    <row r="128" spans="1:1">
      <c r="A128" s="232"/>
    </row>
    <row r="129" spans="1:1">
      <c r="A129" s="232"/>
    </row>
    <row r="130" spans="1:1">
      <c r="A130" s="232"/>
    </row>
    <row r="131" spans="1:1">
      <c r="A131" s="232"/>
    </row>
    <row r="132" spans="1:1">
      <c r="A132" s="232"/>
    </row>
    <row r="133" spans="1:1">
      <c r="A133" s="232"/>
    </row>
    <row r="134" spans="1:1">
      <c r="A134" s="232"/>
    </row>
    <row r="135" spans="1:1">
      <c r="A135" s="232"/>
    </row>
    <row r="136" spans="1:1">
      <c r="A136" s="232"/>
    </row>
    <row r="137" spans="1:1">
      <c r="A137" s="232"/>
    </row>
    <row r="138" spans="1:1">
      <c r="A138" s="232"/>
    </row>
    <row r="139" spans="1:1">
      <c r="A139" s="232"/>
    </row>
    <row r="140" spans="1:1">
      <c r="A140" s="232"/>
    </row>
    <row r="141" spans="1:1">
      <c r="A141" s="232"/>
    </row>
    <row r="142" spans="1:1">
      <c r="A142" s="232"/>
    </row>
    <row r="143" spans="1:1">
      <c r="A143" s="232"/>
    </row>
    <row r="144" spans="1:1">
      <c r="A144" s="232"/>
    </row>
    <row r="145" spans="1:1">
      <c r="A145" s="232"/>
    </row>
    <row r="146" spans="1:1">
      <c r="A146" s="232"/>
    </row>
    <row r="147" spans="1:1">
      <c r="A147" s="232"/>
    </row>
    <row r="148" spans="1:1">
      <c r="A148" s="232"/>
    </row>
    <row r="149" spans="1:1">
      <c r="A149" s="232"/>
    </row>
    <row r="150" spans="1:1">
      <c r="A150" s="232"/>
    </row>
    <row r="151" spans="1:1">
      <c r="A151" s="232"/>
    </row>
    <row r="152" spans="1:1">
      <c r="A152" s="232"/>
    </row>
    <row r="153" spans="1:1">
      <c r="A153" s="232"/>
    </row>
    <row r="154" spans="1:1">
      <c r="A154" s="232"/>
    </row>
    <row r="155" spans="1:1">
      <c r="A155" s="232"/>
    </row>
    <row r="156" spans="1:1">
      <c r="A156" s="232"/>
    </row>
    <row r="157" spans="1:1">
      <c r="A157" s="232"/>
    </row>
    <row r="158" spans="1:1">
      <c r="A158" s="232"/>
    </row>
    <row r="159" spans="1:1">
      <c r="A159" s="232"/>
    </row>
    <row r="160" spans="1:1">
      <c r="A160" s="232"/>
    </row>
    <row r="161" spans="1:1">
      <c r="A161" s="232"/>
    </row>
    <row r="162" spans="1:1">
      <c r="A162" s="232"/>
    </row>
    <row r="163" spans="1:1">
      <c r="A163" s="232"/>
    </row>
    <row r="164" spans="1:1">
      <c r="A164" s="232"/>
    </row>
    <row r="165" spans="1:1">
      <c r="A165" s="232"/>
    </row>
    <row r="166" spans="1:1">
      <c r="A166" s="232"/>
    </row>
    <row r="167" spans="1:1">
      <c r="A167" s="232"/>
    </row>
    <row r="168" spans="1:1">
      <c r="A168" s="232"/>
    </row>
    <row r="169" spans="1:1">
      <c r="A169" s="232"/>
    </row>
    <row r="170" spans="1:1">
      <c r="A170" s="232"/>
    </row>
    <row r="171" spans="1:1">
      <c r="A171" s="232"/>
    </row>
    <row r="172" spans="1:1">
      <c r="A172" s="232"/>
    </row>
    <row r="173" spans="1:1">
      <c r="A173" s="232"/>
    </row>
    <row r="174" spans="1:1">
      <c r="A174" s="232"/>
    </row>
    <row r="175" spans="1:1">
      <c r="A175" s="232"/>
    </row>
    <row r="176" spans="1:1">
      <c r="A176" s="232"/>
    </row>
    <row r="177" spans="1:1">
      <c r="A177" s="232"/>
    </row>
    <row r="178" spans="1:1">
      <c r="A178" s="232"/>
    </row>
    <row r="179" spans="1:1">
      <c r="A179" s="232"/>
    </row>
    <row r="180" spans="1:1">
      <c r="A180" s="232"/>
    </row>
    <row r="181" spans="1:1">
      <c r="A181" s="232"/>
    </row>
    <row r="182" spans="1:1">
      <c r="A182" s="232"/>
    </row>
    <row r="183" spans="1:1">
      <c r="A183" s="232"/>
    </row>
    <row r="184" spans="1:1">
      <c r="A184" s="232"/>
    </row>
    <row r="185" spans="1:1">
      <c r="A185" s="232"/>
    </row>
    <row r="186" spans="1:1">
      <c r="A186" s="232"/>
    </row>
    <row r="187" spans="1:1">
      <c r="A187" s="232"/>
    </row>
    <row r="188" spans="1:1">
      <c r="A188" s="232"/>
    </row>
    <row r="189" spans="1:1">
      <c r="A189" s="232"/>
    </row>
    <row r="190" spans="1:1">
      <c r="A190" s="232"/>
    </row>
    <row r="191" spans="1:1">
      <c r="A191" s="232"/>
    </row>
    <row r="192" spans="1:1">
      <c r="A192" s="232"/>
    </row>
    <row r="193" spans="1:1">
      <c r="A193" s="232"/>
    </row>
    <row r="194" spans="1:1">
      <c r="A194" s="232"/>
    </row>
    <row r="195" spans="1:1">
      <c r="A195" s="232"/>
    </row>
    <row r="196" spans="1:1">
      <c r="A196" s="232"/>
    </row>
    <row r="197" spans="1:1">
      <c r="A197" s="232"/>
    </row>
    <row r="198" spans="1:1">
      <c r="A198" s="232"/>
    </row>
    <row r="199" spans="1:1">
      <c r="A199" s="232"/>
    </row>
    <row r="200" spans="1:1">
      <c r="A200" s="232"/>
    </row>
    <row r="201" spans="1:1">
      <c r="A201" s="232"/>
    </row>
    <row r="202" spans="1:1">
      <c r="A202" s="232"/>
    </row>
    <row r="203" spans="1:1">
      <c r="A203" s="232"/>
    </row>
  </sheetData>
  <mergeCells count="1">
    <mergeCell ref="A1:H1"/>
  </mergeCells>
  <phoneticPr fontId="0" type="noConversion"/>
  <pageMargins left="1.3779527559055118" right="0.78740157480314965" top="0.59055118110236227" bottom="0.59055118110236227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X65"/>
  <sheetViews>
    <sheetView showGridLines="0" zoomScale="90" workbookViewId="0">
      <selection activeCell="A2" sqref="A2:T2"/>
    </sheetView>
  </sheetViews>
  <sheetFormatPr baseColWidth="10" defaultColWidth="6.28515625" defaultRowHeight="12.75"/>
  <cols>
    <col min="1" max="1" width="5.28515625" style="1" bestFit="1" customWidth="1"/>
    <col min="2" max="2" width="4.140625" customWidth="1"/>
    <col min="3" max="3" width="1.7109375" customWidth="1"/>
    <col min="4" max="4" width="11" customWidth="1"/>
    <col min="5" max="5" width="2.7109375" customWidth="1"/>
    <col min="6" max="6" width="31.42578125" customWidth="1"/>
    <col min="7" max="7" width="1.5703125" bestFit="1" customWidth="1"/>
    <col min="8" max="8" width="32.42578125" style="3" customWidth="1"/>
    <col min="9" max="9" width="19.5703125" hidden="1" customWidth="1"/>
    <col min="10" max="10" width="2.28515625" bestFit="1" customWidth="1"/>
    <col min="11" max="11" width="6.28515625" hidden="1" customWidth="1"/>
    <col min="12" max="12" width="5.5703125" bestFit="1" customWidth="1"/>
    <col min="13" max="13" width="1.5703125" bestFit="1" customWidth="1"/>
    <col min="14" max="14" width="5.5703125" bestFit="1" customWidth="1"/>
    <col min="15" max="15" width="3" customWidth="1"/>
    <col min="16" max="16" width="6.7109375" bestFit="1" customWidth="1"/>
    <col min="17" max="17" width="1.5703125" bestFit="1" customWidth="1"/>
    <col min="18" max="18" width="6.7109375" bestFit="1" customWidth="1"/>
    <col min="19" max="19" width="2.85546875" customWidth="1"/>
    <col min="20" max="20" width="6.140625" bestFit="1" customWidth="1"/>
    <col min="21" max="21" width="6.28515625" customWidth="1"/>
    <col min="22" max="22" width="3.28515625" hidden="1" customWidth="1"/>
    <col min="23" max="23" width="2" hidden="1" customWidth="1"/>
    <col min="24" max="24" width="3.28515625" hidden="1" customWidth="1"/>
  </cols>
  <sheetData>
    <row r="1" spans="1:24" ht="24.95" customHeight="1" thickBot="1"/>
    <row r="2" spans="1:24" ht="32.1" customHeight="1" thickBot="1">
      <c r="A2" s="420" t="s">
        <v>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2"/>
    </row>
    <row r="3" spans="1:24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4" s="53" customFormat="1" ht="12.75" customHeight="1" thickBot="1">
      <c r="A4" s="83"/>
      <c r="B4" s="49"/>
      <c r="C4" s="49"/>
      <c r="D4" s="101"/>
      <c r="E4" s="58" t="s">
        <v>15</v>
      </c>
      <c r="F4" s="66">
        <f>V65*2+W65</f>
        <v>62</v>
      </c>
      <c r="G4" s="51" t="s">
        <v>1</v>
      </c>
      <c r="H4" s="65">
        <f>X65*2+W65</f>
        <v>48</v>
      </c>
      <c r="I4" s="66"/>
      <c r="J4" s="61"/>
      <c r="K4" s="65"/>
      <c r="L4" s="64">
        <f>SUBTOTAL(9,L8:L64)</f>
        <v>889</v>
      </c>
      <c r="M4" s="62" t="s">
        <v>1</v>
      </c>
      <c r="N4" s="62">
        <f>SUBTOTAL(9,N8:N64)</f>
        <v>871</v>
      </c>
      <c r="O4" s="62"/>
      <c r="P4" s="62">
        <f>SUBTOTAL(9,P8:P64)</f>
        <v>3689</v>
      </c>
      <c r="Q4" s="62" t="s">
        <v>1</v>
      </c>
      <c r="R4" s="62">
        <f>SUBTOTAL(9,R8:R64)</f>
        <v>3631</v>
      </c>
      <c r="S4" s="62"/>
      <c r="T4" s="63">
        <f>SUBTOTAL(9,T8:T64)</f>
        <v>58</v>
      </c>
    </row>
    <row r="5" spans="1:24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4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4" ht="6.95" customHeight="1">
      <c r="A7" s="47"/>
      <c r="B7" s="47">
        <v>55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>
      <c r="A8" s="368">
        <v>1</v>
      </c>
      <c r="B8" s="80">
        <v>1</v>
      </c>
      <c r="C8" s="4"/>
      <c r="D8" s="46">
        <v>32367</v>
      </c>
      <c r="E8" s="4"/>
      <c r="F8" s="4" t="s">
        <v>76</v>
      </c>
      <c r="G8" s="45" t="s">
        <v>0</v>
      </c>
      <c r="H8" s="4" t="s">
        <v>111</v>
      </c>
      <c r="I8" s="4" t="s">
        <v>150</v>
      </c>
      <c r="J8" s="4"/>
      <c r="K8" s="4"/>
      <c r="L8" s="4">
        <v>19</v>
      </c>
      <c r="M8" s="45" t="s">
        <v>1</v>
      </c>
      <c r="N8" s="4">
        <v>13</v>
      </c>
      <c r="O8" s="4"/>
      <c r="P8" s="4">
        <v>61</v>
      </c>
      <c r="Q8" s="4" t="s">
        <v>1</v>
      </c>
      <c r="R8" s="4">
        <v>53</v>
      </c>
      <c r="S8" s="4"/>
      <c r="T8" s="4">
        <v>8</v>
      </c>
      <c r="V8" s="4">
        <f t="shared" ref="V8:V39" si="0">IF(L8&gt;N8,1,0)</f>
        <v>1</v>
      </c>
      <c r="W8" s="4">
        <f t="shared" ref="W8:W39" si="1">IF(ISNUMBER(N8),IF(L8=N8,1,0),)</f>
        <v>0</v>
      </c>
      <c r="X8" s="4">
        <f t="shared" ref="X8:X39" si="2">IF(L8&lt;N8,1,0)</f>
        <v>0</v>
      </c>
    </row>
    <row r="9" spans="1:24">
      <c r="A9" s="368">
        <v>2</v>
      </c>
      <c r="B9" s="80">
        <v>2</v>
      </c>
      <c r="C9" s="4"/>
      <c r="D9" s="46">
        <v>32438</v>
      </c>
      <c r="E9" s="4"/>
      <c r="F9" s="4" t="s">
        <v>118</v>
      </c>
      <c r="G9" s="45" t="s">
        <v>0</v>
      </c>
      <c r="H9" s="4" t="s">
        <v>139</v>
      </c>
      <c r="I9" s="4" t="s">
        <v>150</v>
      </c>
      <c r="J9" s="4"/>
      <c r="K9" s="4"/>
      <c r="L9" s="4">
        <v>16</v>
      </c>
      <c r="M9" s="45" t="s">
        <v>1</v>
      </c>
      <c r="N9" s="4">
        <v>16</v>
      </c>
      <c r="O9" s="4"/>
      <c r="P9" s="4">
        <v>59</v>
      </c>
      <c r="Q9" s="4" t="s">
        <v>1</v>
      </c>
      <c r="R9" s="4">
        <v>60</v>
      </c>
      <c r="S9" s="4"/>
      <c r="T9" s="4">
        <v>-1</v>
      </c>
      <c r="V9" s="4">
        <f t="shared" si="0"/>
        <v>0</v>
      </c>
      <c r="W9" s="4">
        <f t="shared" si="1"/>
        <v>1</v>
      </c>
      <c r="X9" s="4">
        <f t="shared" si="2"/>
        <v>0</v>
      </c>
    </row>
    <row r="10" spans="1:24">
      <c r="A10" s="368">
        <v>3</v>
      </c>
      <c r="B10" s="80">
        <v>3</v>
      </c>
      <c r="C10" s="4"/>
      <c r="D10" s="46">
        <v>32439</v>
      </c>
      <c r="E10" s="4"/>
      <c r="F10" s="4" t="s">
        <v>127</v>
      </c>
      <c r="G10" s="45" t="s">
        <v>0</v>
      </c>
      <c r="H10" s="4" t="s">
        <v>139</v>
      </c>
      <c r="I10" s="4" t="s">
        <v>150</v>
      </c>
      <c r="J10" s="4"/>
      <c r="K10" s="4"/>
      <c r="L10" s="4">
        <v>18</v>
      </c>
      <c r="M10" s="45" t="s">
        <v>1</v>
      </c>
      <c r="N10" s="4">
        <v>14</v>
      </c>
      <c r="O10" s="4"/>
      <c r="P10" s="4">
        <v>69</v>
      </c>
      <c r="Q10" s="4" t="s">
        <v>1</v>
      </c>
      <c r="R10" s="4">
        <v>57</v>
      </c>
      <c r="S10" s="4"/>
      <c r="T10" s="4">
        <v>12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>
      <c r="A11" s="368">
        <v>4</v>
      </c>
      <c r="B11" s="80">
        <v>4</v>
      </c>
      <c r="C11" s="4"/>
      <c r="D11" s="46">
        <v>32452</v>
      </c>
      <c r="E11" s="4"/>
      <c r="F11" s="4" t="s">
        <v>139</v>
      </c>
      <c r="G11" s="45" t="s">
        <v>0</v>
      </c>
      <c r="H11" s="4" t="s">
        <v>145</v>
      </c>
      <c r="I11" s="4" t="s">
        <v>150</v>
      </c>
      <c r="J11" s="4"/>
      <c r="K11" s="4"/>
      <c r="L11" s="4">
        <v>20</v>
      </c>
      <c r="M11" s="45" t="s">
        <v>1</v>
      </c>
      <c r="N11" s="4">
        <v>12</v>
      </c>
      <c r="O11" s="4"/>
      <c r="P11" s="4">
        <v>68</v>
      </c>
      <c r="Q11" s="4" t="s">
        <v>1</v>
      </c>
      <c r="R11" s="4">
        <v>47</v>
      </c>
      <c r="S11" s="4"/>
      <c r="T11" s="4">
        <v>21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>
      <c r="A12" s="368">
        <v>5</v>
      </c>
      <c r="B12" s="80">
        <v>5</v>
      </c>
      <c r="C12" s="4"/>
      <c r="D12" s="46">
        <v>32459</v>
      </c>
      <c r="E12" s="4"/>
      <c r="F12" s="4" t="s">
        <v>105</v>
      </c>
      <c r="G12" s="45" t="s">
        <v>0</v>
      </c>
      <c r="H12" s="4" t="s">
        <v>98</v>
      </c>
      <c r="I12" s="4" t="s">
        <v>150</v>
      </c>
      <c r="J12" s="4"/>
      <c r="K12" s="4"/>
      <c r="L12" s="4">
        <v>19</v>
      </c>
      <c r="M12" s="45" t="s">
        <v>1</v>
      </c>
      <c r="N12" s="4">
        <v>13</v>
      </c>
      <c r="O12" s="4"/>
      <c r="P12" s="4">
        <v>63</v>
      </c>
      <c r="Q12" s="4" t="s">
        <v>1</v>
      </c>
      <c r="R12" s="4">
        <v>61</v>
      </c>
      <c r="S12" s="4"/>
      <c r="T12" s="4">
        <v>2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>
      <c r="A13" s="368">
        <v>6</v>
      </c>
      <c r="B13" s="80">
        <v>6</v>
      </c>
      <c r="C13" s="4"/>
      <c r="D13" s="46">
        <v>32466</v>
      </c>
      <c r="E13" s="4"/>
      <c r="F13" s="4" t="s">
        <v>76</v>
      </c>
      <c r="G13" s="45" t="s">
        <v>0</v>
      </c>
      <c r="H13" s="4" t="s">
        <v>133</v>
      </c>
      <c r="I13" s="4" t="s">
        <v>150</v>
      </c>
      <c r="J13" s="4"/>
      <c r="K13" s="4"/>
      <c r="L13" s="4">
        <v>25</v>
      </c>
      <c r="M13" s="45" t="s">
        <v>1</v>
      </c>
      <c r="N13" s="4">
        <v>7</v>
      </c>
      <c r="O13" s="4"/>
      <c r="P13" s="4">
        <v>95</v>
      </c>
      <c r="Q13" s="4" t="s">
        <v>1</v>
      </c>
      <c r="R13" s="4">
        <v>56</v>
      </c>
      <c r="S13" s="4"/>
      <c r="T13" s="4">
        <v>39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>
      <c r="A14" s="368">
        <v>7</v>
      </c>
      <c r="B14" s="80">
        <v>7</v>
      </c>
      <c r="C14" s="4"/>
      <c r="D14" s="46">
        <v>32467</v>
      </c>
      <c r="E14" s="4"/>
      <c r="F14" s="4" t="s">
        <v>127</v>
      </c>
      <c r="G14" s="45" t="s">
        <v>0</v>
      </c>
      <c r="H14" s="4" t="s">
        <v>118</v>
      </c>
      <c r="I14" s="4" t="s">
        <v>150</v>
      </c>
      <c r="J14" s="4"/>
      <c r="K14" s="4"/>
      <c r="L14" s="4">
        <v>17</v>
      </c>
      <c r="M14" s="45" t="s">
        <v>1</v>
      </c>
      <c r="N14" s="4">
        <v>15</v>
      </c>
      <c r="O14" s="4"/>
      <c r="P14" s="4">
        <v>58</v>
      </c>
      <c r="Q14" s="4" t="s">
        <v>1</v>
      </c>
      <c r="R14" s="4">
        <v>50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>
      <c r="A15" s="368">
        <v>8</v>
      </c>
      <c r="B15" s="80">
        <v>8</v>
      </c>
      <c r="C15" s="4"/>
      <c r="D15" s="46">
        <v>32473</v>
      </c>
      <c r="E15" s="4"/>
      <c r="F15" s="4" t="s">
        <v>105</v>
      </c>
      <c r="G15" s="45" t="s">
        <v>0</v>
      </c>
      <c r="H15" s="4" t="s">
        <v>111</v>
      </c>
      <c r="I15" s="4" t="s">
        <v>150</v>
      </c>
      <c r="J15" s="4"/>
      <c r="K15" s="4"/>
      <c r="L15" s="4">
        <v>17</v>
      </c>
      <c r="M15" s="45" t="s">
        <v>1</v>
      </c>
      <c r="N15" s="4">
        <v>15</v>
      </c>
      <c r="O15" s="4"/>
      <c r="P15" s="4">
        <v>80</v>
      </c>
      <c r="Q15" s="4" t="s">
        <v>1</v>
      </c>
      <c r="R15" s="4">
        <v>72</v>
      </c>
      <c r="S15" s="4"/>
      <c r="T15" s="4">
        <v>8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>
      <c r="A16" s="368">
        <v>9</v>
      </c>
      <c r="B16" s="80">
        <v>9</v>
      </c>
      <c r="C16" s="4"/>
      <c r="D16" s="46">
        <v>32474</v>
      </c>
      <c r="E16" s="375">
        <v>0</v>
      </c>
      <c r="F16" s="4" t="s">
        <v>133</v>
      </c>
      <c r="G16" s="45" t="s">
        <v>0</v>
      </c>
      <c r="H16" s="4" t="s">
        <v>89</v>
      </c>
      <c r="I16" s="4" t="s">
        <v>150</v>
      </c>
      <c r="J16" s="4"/>
      <c r="K16" s="4"/>
      <c r="L16" s="4">
        <v>12</v>
      </c>
      <c r="M16" s="45" t="s">
        <v>1</v>
      </c>
      <c r="N16" s="4">
        <v>20</v>
      </c>
      <c r="O16" s="4"/>
      <c r="P16" s="4">
        <v>56</v>
      </c>
      <c r="Q16" s="4" t="s">
        <v>1</v>
      </c>
      <c r="R16" s="4">
        <v>79</v>
      </c>
      <c r="S16" s="4"/>
      <c r="T16" s="4">
        <v>-23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>
      <c r="A17" s="368">
        <v>10</v>
      </c>
      <c r="B17" s="80">
        <v>10</v>
      </c>
      <c r="C17" s="4"/>
      <c r="D17" s="46">
        <v>32474</v>
      </c>
      <c r="E17" s="4"/>
      <c r="F17" s="4" t="s">
        <v>133</v>
      </c>
      <c r="G17" s="45" t="s">
        <v>0</v>
      </c>
      <c r="H17" s="4" t="s">
        <v>111</v>
      </c>
      <c r="I17" s="4" t="s">
        <v>150</v>
      </c>
      <c r="J17" s="4"/>
      <c r="K17" s="4"/>
      <c r="L17" s="4">
        <v>16</v>
      </c>
      <c r="M17" s="45" t="s">
        <v>1</v>
      </c>
      <c r="N17" s="4">
        <v>16</v>
      </c>
      <c r="O17" s="4"/>
      <c r="P17" s="4">
        <v>77</v>
      </c>
      <c r="Q17" s="4" t="s">
        <v>1</v>
      </c>
      <c r="R17" s="4">
        <v>92</v>
      </c>
      <c r="S17" s="4"/>
      <c r="T17" s="4">
        <v>-15</v>
      </c>
      <c r="V17" s="4">
        <f t="shared" si="0"/>
        <v>0</v>
      </c>
      <c r="W17" s="4">
        <f t="shared" si="1"/>
        <v>1</v>
      </c>
      <c r="X17" s="4">
        <f t="shared" si="2"/>
        <v>0</v>
      </c>
    </row>
    <row r="18" spans="1:24">
      <c r="A18" s="368">
        <v>11</v>
      </c>
      <c r="B18" s="80">
        <v>11</v>
      </c>
      <c r="C18" s="4"/>
      <c r="D18" s="46">
        <v>32474</v>
      </c>
      <c r="E18" s="4"/>
      <c r="F18" s="4" t="s">
        <v>105</v>
      </c>
      <c r="G18" s="45" t="s">
        <v>0</v>
      </c>
      <c r="H18" s="4" t="s">
        <v>89</v>
      </c>
      <c r="I18" s="4" t="s">
        <v>150</v>
      </c>
      <c r="J18" s="4"/>
      <c r="K18" s="4"/>
      <c r="L18" s="4">
        <v>20</v>
      </c>
      <c r="M18" s="45" t="s">
        <v>1</v>
      </c>
      <c r="N18" s="4">
        <v>12</v>
      </c>
      <c r="O18" s="4"/>
      <c r="P18" s="4">
        <v>69</v>
      </c>
      <c r="Q18" s="4" t="s">
        <v>1</v>
      </c>
      <c r="R18" s="4">
        <v>58</v>
      </c>
      <c r="S18" s="4"/>
      <c r="T18" s="4">
        <v>11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>
      <c r="A19" s="368">
        <v>12</v>
      </c>
      <c r="B19" s="80">
        <v>12</v>
      </c>
      <c r="C19" s="4"/>
      <c r="D19" s="46">
        <v>32481</v>
      </c>
      <c r="E19" s="4"/>
      <c r="F19" s="4" t="s">
        <v>98</v>
      </c>
      <c r="G19" s="45" t="s">
        <v>0</v>
      </c>
      <c r="H19" s="4" t="s">
        <v>111</v>
      </c>
      <c r="I19" s="4" t="s">
        <v>150</v>
      </c>
      <c r="J19" s="4"/>
      <c r="K19" s="4"/>
      <c r="L19" s="4">
        <v>16</v>
      </c>
      <c r="M19" s="45" t="s">
        <v>1</v>
      </c>
      <c r="N19" s="4">
        <v>16</v>
      </c>
      <c r="O19" s="4"/>
      <c r="P19" s="4">
        <v>70</v>
      </c>
      <c r="Q19" s="4" t="s">
        <v>1</v>
      </c>
      <c r="R19" s="4">
        <v>73</v>
      </c>
      <c r="S19" s="4"/>
      <c r="T19" s="4">
        <v>-3</v>
      </c>
      <c r="V19" s="4">
        <f t="shared" si="0"/>
        <v>0</v>
      </c>
      <c r="W19" s="4">
        <f t="shared" si="1"/>
        <v>1</v>
      </c>
      <c r="X19" s="4">
        <f t="shared" si="2"/>
        <v>0</v>
      </c>
    </row>
    <row r="20" spans="1:24">
      <c r="A20" s="368">
        <v>13</v>
      </c>
      <c r="B20" s="80">
        <v>13</v>
      </c>
      <c r="C20" s="4"/>
      <c r="D20" s="46">
        <v>32494</v>
      </c>
      <c r="E20" s="375">
        <v>0</v>
      </c>
      <c r="F20" s="4" t="s">
        <v>145</v>
      </c>
      <c r="G20" s="45" t="s">
        <v>0</v>
      </c>
      <c r="H20" s="4" t="s">
        <v>351</v>
      </c>
      <c r="I20" s="4" t="s">
        <v>150</v>
      </c>
      <c r="J20" s="4"/>
      <c r="K20" s="4"/>
      <c r="L20" s="4">
        <v>13</v>
      </c>
      <c r="M20" s="45" t="s">
        <v>1</v>
      </c>
      <c r="N20" s="4">
        <v>19</v>
      </c>
      <c r="O20" s="4"/>
      <c r="P20" s="4">
        <v>59</v>
      </c>
      <c r="Q20" s="4" t="s">
        <v>1</v>
      </c>
      <c r="R20" s="4">
        <v>67</v>
      </c>
      <c r="S20" s="4"/>
      <c r="T20" s="4">
        <v>-8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>
      <c r="A21" s="368">
        <v>14</v>
      </c>
      <c r="B21" s="80">
        <v>14</v>
      </c>
      <c r="C21" s="4"/>
      <c r="D21" s="46">
        <v>32495</v>
      </c>
      <c r="E21" s="4"/>
      <c r="F21" s="4" t="s">
        <v>127</v>
      </c>
      <c r="G21" s="45" t="s">
        <v>0</v>
      </c>
      <c r="H21" s="4" t="s">
        <v>351</v>
      </c>
      <c r="I21" s="4" t="s">
        <v>150</v>
      </c>
      <c r="J21" s="4"/>
      <c r="K21" s="4"/>
      <c r="L21" s="4">
        <v>19</v>
      </c>
      <c r="M21" s="45" t="s">
        <v>1</v>
      </c>
      <c r="N21" s="4">
        <v>13</v>
      </c>
      <c r="O21" s="4"/>
      <c r="P21" s="4">
        <v>70</v>
      </c>
      <c r="Q21" s="4" t="s">
        <v>1</v>
      </c>
      <c r="R21" s="4">
        <v>52</v>
      </c>
      <c r="S21" s="4"/>
      <c r="T21" s="4">
        <v>18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>
      <c r="A22" s="368">
        <v>15</v>
      </c>
      <c r="B22" s="80">
        <v>15</v>
      </c>
      <c r="C22" s="4"/>
      <c r="D22" s="46">
        <v>32516</v>
      </c>
      <c r="E22" s="4"/>
      <c r="F22" s="4" t="s">
        <v>76</v>
      </c>
      <c r="G22" s="45" t="s">
        <v>0</v>
      </c>
      <c r="H22" s="4" t="s">
        <v>98</v>
      </c>
      <c r="I22" s="4" t="s">
        <v>150</v>
      </c>
      <c r="J22" s="4"/>
      <c r="K22" s="4"/>
      <c r="L22" s="4">
        <v>17</v>
      </c>
      <c r="M22" s="45" t="s">
        <v>1</v>
      </c>
      <c r="N22" s="4">
        <v>15</v>
      </c>
      <c r="O22" s="4"/>
      <c r="P22" s="4">
        <v>58</v>
      </c>
      <c r="Q22" s="4" t="s">
        <v>1</v>
      </c>
      <c r="R22" s="4">
        <v>60</v>
      </c>
      <c r="S22" s="4"/>
      <c r="T22" s="4">
        <v>-2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>
      <c r="A23" s="368">
        <v>16</v>
      </c>
      <c r="B23" s="80">
        <v>16</v>
      </c>
      <c r="C23" s="4"/>
      <c r="D23" s="46">
        <v>32523</v>
      </c>
      <c r="E23" s="4"/>
      <c r="F23" s="4" t="s">
        <v>89</v>
      </c>
      <c r="G23" s="45" t="s">
        <v>0</v>
      </c>
      <c r="H23" s="4" t="s">
        <v>76</v>
      </c>
      <c r="I23" s="4" t="s">
        <v>150</v>
      </c>
      <c r="J23" s="4"/>
      <c r="K23" s="4"/>
      <c r="L23" s="4">
        <v>16</v>
      </c>
      <c r="M23" s="45" t="s">
        <v>1</v>
      </c>
      <c r="N23" s="4">
        <v>16</v>
      </c>
      <c r="O23" s="4"/>
      <c r="P23" s="4">
        <v>57</v>
      </c>
      <c r="Q23" s="4" t="s">
        <v>1</v>
      </c>
      <c r="R23" s="4">
        <v>57</v>
      </c>
      <c r="S23" s="4"/>
      <c r="T23" s="4">
        <v>0</v>
      </c>
      <c r="V23" s="4">
        <f t="shared" si="0"/>
        <v>0</v>
      </c>
      <c r="W23" s="4">
        <f t="shared" si="1"/>
        <v>1</v>
      </c>
      <c r="X23" s="4">
        <f t="shared" si="2"/>
        <v>0</v>
      </c>
    </row>
    <row r="24" spans="1:24">
      <c r="A24" s="368">
        <v>17</v>
      </c>
      <c r="B24" s="80">
        <v>17</v>
      </c>
      <c r="C24" s="4"/>
      <c r="D24" s="46">
        <v>32530</v>
      </c>
      <c r="E24" s="4"/>
      <c r="F24" s="4" t="s">
        <v>89</v>
      </c>
      <c r="G24" s="45" t="s">
        <v>0</v>
      </c>
      <c r="H24" s="4" t="s">
        <v>111</v>
      </c>
      <c r="I24" s="4" t="s">
        <v>150</v>
      </c>
      <c r="J24" s="4"/>
      <c r="K24" s="4"/>
      <c r="L24" s="4">
        <v>17</v>
      </c>
      <c r="M24" s="45" t="s">
        <v>1</v>
      </c>
      <c r="N24" s="4">
        <v>15</v>
      </c>
      <c r="O24" s="4"/>
      <c r="P24" s="4">
        <v>67</v>
      </c>
      <c r="Q24" s="4" t="s">
        <v>1</v>
      </c>
      <c r="R24" s="4">
        <v>65</v>
      </c>
      <c r="S24" s="4"/>
      <c r="T24" s="4">
        <v>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>
      <c r="A25" s="368">
        <v>18</v>
      </c>
      <c r="B25" s="80">
        <v>18</v>
      </c>
      <c r="C25" s="4"/>
      <c r="D25" s="46">
        <v>32558</v>
      </c>
      <c r="E25" s="4"/>
      <c r="F25" s="4" t="s">
        <v>351</v>
      </c>
      <c r="G25" s="45" t="s">
        <v>0</v>
      </c>
      <c r="H25" s="4" t="s">
        <v>139</v>
      </c>
      <c r="I25" s="4" t="s">
        <v>150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65</v>
      </c>
      <c r="Q25" s="4" t="s">
        <v>1</v>
      </c>
      <c r="R25" s="4">
        <v>58</v>
      </c>
      <c r="S25" s="4"/>
      <c r="T25" s="4">
        <v>7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>
      <c r="A26" s="368">
        <v>19</v>
      </c>
      <c r="B26" s="80">
        <v>19</v>
      </c>
      <c r="C26" s="4"/>
      <c r="D26" s="46">
        <v>32564</v>
      </c>
      <c r="E26" s="375">
        <v>0</v>
      </c>
      <c r="F26" s="4" t="s">
        <v>145</v>
      </c>
      <c r="G26" s="45" t="s">
        <v>0</v>
      </c>
      <c r="H26" s="4" t="s">
        <v>76</v>
      </c>
      <c r="I26" s="4" t="s">
        <v>150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70</v>
      </c>
      <c r="Q26" s="4" t="s">
        <v>1</v>
      </c>
      <c r="R26" s="4">
        <v>74</v>
      </c>
      <c r="S26" s="4"/>
      <c r="T26" s="4">
        <v>-4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>
      <c r="A27" s="368">
        <v>20</v>
      </c>
      <c r="B27" s="80">
        <v>20</v>
      </c>
      <c r="C27" s="4"/>
      <c r="D27" s="46">
        <v>32579</v>
      </c>
      <c r="E27" s="375">
        <v>0</v>
      </c>
      <c r="F27" s="4" t="s">
        <v>98</v>
      </c>
      <c r="G27" s="45" t="s">
        <v>0</v>
      </c>
      <c r="H27" s="4" t="s">
        <v>89</v>
      </c>
      <c r="I27" s="4" t="s">
        <v>150</v>
      </c>
      <c r="J27" s="4"/>
      <c r="K27" s="4"/>
      <c r="L27" s="4">
        <v>13</v>
      </c>
      <c r="M27" s="45" t="s">
        <v>1</v>
      </c>
      <c r="N27" s="4">
        <v>19</v>
      </c>
      <c r="O27" s="4"/>
      <c r="P27" s="4">
        <v>55</v>
      </c>
      <c r="Q27" s="4" t="s">
        <v>1</v>
      </c>
      <c r="R27" s="4">
        <v>64</v>
      </c>
      <c r="S27" s="4"/>
      <c r="T27" s="4">
        <v>-9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>
      <c r="A28" s="368">
        <v>21</v>
      </c>
      <c r="B28" s="80">
        <v>21</v>
      </c>
      <c r="C28" s="4"/>
      <c r="D28" s="46">
        <v>32585</v>
      </c>
      <c r="E28" s="4"/>
      <c r="F28" s="4" t="s">
        <v>351</v>
      </c>
      <c r="G28" s="45" t="s">
        <v>0</v>
      </c>
      <c r="H28" s="4" t="s">
        <v>133</v>
      </c>
      <c r="I28" s="4" t="s">
        <v>150</v>
      </c>
      <c r="J28" s="4"/>
      <c r="K28" s="4"/>
      <c r="L28" s="4">
        <v>17</v>
      </c>
      <c r="M28" s="45" t="s">
        <v>1</v>
      </c>
      <c r="N28" s="4">
        <v>15</v>
      </c>
      <c r="O28" s="4"/>
      <c r="P28" s="4">
        <v>79</v>
      </c>
      <c r="Q28" s="4" t="s">
        <v>1</v>
      </c>
      <c r="R28" s="4">
        <v>71</v>
      </c>
      <c r="S28" s="4"/>
      <c r="T28" s="4">
        <v>8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>
      <c r="A29" s="368">
        <v>22</v>
      </c>
      <c r="B29" s="80">
        <v>22</v>
      </c>
      <c r="C29" s="4"/>
      <c r="D29" s="46">
        <v>32586</v>
      </c>
      <c r="E29" s="4"/>
      <c r="F29" s="4" t="s">
        <v>139</v>
      </c>
      <c r="G29" s="45" t="s">
        <v>0</v>
      </c>
      <c r="H29" s="4" t="s">
        <v>133</v>
      </c>
      <c r="I29" s="4" t="s">
        <v>150</v>
      </c>
      <c r="J29" s="4"/>
      <c r="K29" s="4"/>
      <c r="L29" s="4">
        <v>25</v>
      </c>
      <c r="M29" s="45" t="s">
        <v>1</v>
      </c>
      <c r="N29" s="4">
        <v>7</v>
      </c>
      <c r="O29" s="4"/>
      <c r="P29" s="4">
        <v>78</v>
      </c>
      <c r="Q29" s="4" t="s">
        <v>1</v>
      </c>
      <c r="R29" s="4">
        <v>47</v>
      </c>
      <c r="S29" s="4"/>
      <c r="T29" s="4">
        <v>31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>
      <c r="A30" s="368">
        <v>23</v>
      </c>
      <c r="B30" s="80">
        <v>23</v>
      </c>
      <c r="C30" s="4"/>
      <c r="D30" s="46">
        <v>32586</v>
      </c>
      <c r="E30" s="375">
        <v>0</v>
      </c>
      <c r="F30" s="4" t="s">
        <v>111</v>
      </c>
      <c r="G30" s="45" t="s">
        <v>0</v>
      </c>
      <c r="H30" s="4" t="s">
        <v>351</v>
      </c>
      <c r="I30" s="4" t="s">
        <v>150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74</v>
      </c>
      <c r="Q30" s="4" t="s">
        <v>1</v>
      </c>
      <c r="R30" s="4">
        <v>79</v>
      </c>
      <c r="S30" s="4"/>
      <c r="T30" s="4">
        <v>-5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>
      <c r="A31" s="368">
        <v>24</v>
      </c>
      <c r="B31" s="80">
        <v>24</v>
      </c>
      <c r="C31" s="4"/>
      <c r="D31" s="46">
        <v>32613</v>
      </c>
      <c r="E31" s="4"/>
      <c r="F31" s="4" t="s">
        <v>118</v>
      </c>
      <c r="G31" s="45" t="s">
        <v>0</v>
      </c>
      <c r="H31" s="4" t="s">
        <v>145</v>
      </c>
      <c r="I31" s="4" t="s">
        <v>150</v>
      </c>
      <c r="J31" s="4"/>
      <c r="K31" s="4"/>
      <c r="L31" s="4">
        <v>19</v>
      </c>
      <c r="M31" s="45" t="s">
        <v>1</v>
      </c>
      <c r="N31" s="4">
        <v>13</v>
      </c>
      <c r="O31" s="4"/>
      <c r="P31" s="4">
        <v>80</v>
      </c>
      <c r="Q31" s="4" t="s">
        <v>1</v>
      </c>
      <c r="R31" s="4">
        <v>61</v>
      </c>
      <c r="S31" s="4"/>
      <c r="T31" s="4">
        <v>19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>
      <c r="A32" s="368">
        <v>25</v>
      </c>
      <c r="B32" s="80">
        <v>25</v>
      </c>
      <c r="C32" s="4"/>
      <c r="D32" s="46">
        <v>32618</v>
      </c>
      <c r="E32" s="375">
        <v>0</v>
      </c>
      <c r="F32" s="4" t="s">
        <v>133</v>
      </c>
      <c r="G32" s="45" t="s">
        <v>0</v>
      </c>
      <c r="H32" s="4" t="s">
        <v>105</v>
      </c>
      <c r="I32" s="4" t="s">
        <v>150</v>
      </c>
      <c r="J32" s="4"/>
      <c r="K32" s="4"/>
      <c r="L32" s="4">
        <v>13</v>
      </c>
      <c r="M32" s="45" t="s">
        <v>1</v>
      </c>
      <c r="N32" s="4">
        <v>19</v>
      </c>
      <c r="O32" s="4"/>
      <c r="P32" s="4">
        <v>61</v>
      </c>
      <c r="Q32" s="4" t="s">
        <v>1</v>
      </c>
      <c r="R32" s="4">
        <v>88</v>
      </c>
      <c r="S32" s="4"/>
      <c r="T32" s="4">
        <v>-27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>
      <c r="A33" s="368">
        <v>26</v>
      </c>
      <c r="B33" s="80">
        <v>26</v>
      </c>
      <c r="C33" s="4"/>
      <c r="D33" s="46">
        <v>32620</v>
      </c>
      <c r="E33" s="375">
        <v>0</v>
      </c>
      <c r="F33" s="4" t="s">
        <v>351</v>
      </c>
      <c r="G33" s="45" t="s">
        <v>0</v>
      </c>
      <c r="H33" s="4" t="s">
        <v>98</v>
      </c>
      <c r="I33" s="4" t="s">
        <v>150</v>
      </c>
      <c r="J33" s="4"/>
      <c r="K33" s="4"/>
      <c r="L33" s="4">
        <v>13</v>
      </c>
      <c r="M33" s="45" t="s">
        <v>1</v>
      </c>
      <c r="N33" s="4">
        <v>19</v>
      </c>
      <c r="O33" s="4"/>
      <c r="P33" s="4">
        <v>57</v>
      </c>
      <c r="Q33" s="4" t="s">
        <v>1</v>
      </c>
      <c r="R33" s="4">
        <v>64</v>
      </c>
      <c r="S33" s="4"/>
      <c r="T33" s="4">
        <v>-7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>
      <c r="A34" s="368">
        <v>27</v>
      </c>
      <c r="B34" s="80">
        <v>27</v>
      </c>
      <c r="C34" s="4"/>
      <c r="D34" s="46">
        <v>32621</v>
      </c>
      <c r="E34" s="4"/>
      <c r="F34" s="4" t="s">
        <v>127</v>
      </c>
      <c r="G34" s="45" t="s">
        <v>0</v>
      </c>
      <c r="H34" s="4" t="s">
        <v>145</v>
      </c>
      <c r="I34" s="4" t="s">
        <v>150</v>
      </c>
      <c r="J34" s="4"/>
      <c r="K34" s="4"/>
      <c r="L34" s="4">
        <v>20</v>
      </c>
      <c r="M34" s="45" t="s">
        <v>1</v>
      </c>
      <c r="N34" s="4">
        <v>12</v>
      </c>
      <c r="O34" s="4"/>
      <c r="P34" s="4">
        <v>79</v>
      </c>
      <c r="Q34" s="4" t="s">
        <v>1</v>
      </c>
      <c r="R34" s="4">
        <v>62</v>
      </c>
      <c r="S34" s="4"/>
      <c r="T34" s="4">
        <v>17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>
      <c r="A35" s="368">
        <v>28</v>
      </c>
      <c r="B35" s="80">
        <v>28</v>
      </c>
      <c r="C35" s="4"/>
      <c r="D35" s="46">
        <v>32623</v>
      </c>
      <c r="E35" s="4"/>
      <c r="F35" s="4" t="s">
        <v>98</v>
      </c>
      <c r="G35" s="45" t="s">
        <v>0</v>
      </c>
      <c r="H35" s="4" t="s">
        <v>139</v>
      </c>
      <c r="I35" s="4" t="s">
        <v>150</v>
      </c>
      <c r="J35" s="4"/>
      <c r="K35" s="4"/>
      <c r="L35" s="4">
        <v>17</v>
      </c>
      <c r="M35" s="45" t="s">
        <v>1</v>
      </c>
      <c r="N35" s="4">
        <v>15</v>
      </c>
      <c r="O35" s="4"/>
      <c r="P35" s="4">
        <v>72</v>
      </c>
      <c r="Q35" s="4" t="s">
        <v>1</v>
      </c>
      <c r="R35" s="4">
        <v>72</v>
      </c>
      <c r="S35" s="4"/>
      <c r="T35" s="4">
        <v>0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>
      <c r="A36" s="368">
        <v>29</v>
      </c>
      <c r="B36" s="80">
        <v>29</v>
      </c>
      <c r="C36" s="4"/>
      <c r="D36" s="46">
        <v>32628</v>
      </c>
      <c r="E36" s="4"/>
      <c r="F36" s="4" t="s">
        <v>76</v>
      </c>
      <c r="G36" s="45" t="s">
        <v>0</v>
      </c>
      <c r="H36" s="4" t="s">
        <v>139</v>
      </c>
      <c r="I36" s="4" t="s">
        <v>150</v>
      </c>
      <c r="J36" s="4"/>
      <c r="K36" s="4"/>
      <c r="L36" s="4">
        <v>17</v>
      </c>
      <c r="M36" s="45" t="s">
        <v>1</v>
      </c>
      <c r="N36" s="4">
        <v>15</v>
      </c>
      <c r="O36" s="4"/>
      <c r="P36" s="4">
        <v>71</v>
      </c>
      <c r="Q36" s="4" t="s">
        <v>1</v>
      </c>
      <c r="R36" s="4">
        <v>61</v>
      </c>
      <c r="S36" s="4"/>
      <c r="T36" s="4">
        <v>10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>
      <c r="A37" s="368">
        <v>30</v>
      </c>
      <c r="B37" s="80">
        <v>30</v>
      </c>
      <c r="C37" s="4"/>
      <c r="D37" s="46">
        <v>32628</v>
      </c>
      <c r="E37" s="4"/>
      <c r="F37" s="4" t="s">
        <v>111</v>
      </c>
      <c r="G37" s="45" t="s">
        <v>0</v>
      </c>
      <c r="H37" s="4" t="s">
        <v>139</v>
      </c>
      <c r="I37" s="4" t="s">
        <v>150</v>
      </c>
      <c r="J37" s="4"/>
      <c r="K37" s="4"/>
      <c r="L37" s="4">
        <v>21</v>
      </c>
      <c r="M37" s="45" t="s">
        <v>1</v>
      </c>
      <c r="N37" s="4">
        <v>11</v>
      </c>
      <c r="O37" s="4"/>
      <c r="P37" s="4">
        <v>80</v>
      </c>
      <c r="Q37" s="4" t="s">
        <v>1</v>
      </c>
      <c r="R37" s="4">
        <v>60</v>
      </c>
      <c r="S37" s="4"/>
      <c r="T37" s="4">
        <v>20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>
      <c r="A38" s="368">
        <v>31</v>
      </c>
      <c r="B38" s="80">
        <v>31</v>
      </c>
      <c r="C38" s="4"/>
      <c r="D38" s="46">
        <v>32632</v>
      </c>
      <c r="E38" s="4"/>
      <c r="F38" s="4" t="s">
        <v>111</v>
      </c>
      <c r="G38" s="45" t="s">
        <v>0</v>
      </c>
      <c r="H38" s="4" t="s">
        <v>145</v>
      </c>
      <c r="I38" s="4" t="s">
        <v>150</v>
      </c>
      <c r="J38" s="4"/>
      <c r="K38" s="4"/>
      <c r="L38" s="4">
        <v>19</v>
      </c>
      <c r="M38" s="45" t="s">
        <v>1</v>
      </c>
      <c r="N38" s="4">
        <v>13</v>
      </c>
      <c r="O38" s="4"/>
      <c r="P38" s="4">
        <v>80</v>
      </c>
      <c r="Q38" s="4" t="s">
        <v>1</v>
      </c>
      <c r="R38" s="4">
        <v>69</v>
      </c>
      <c r="S38" s="4"/>
      <c r="T38" s="4">
        <v>11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>
      <c r="A39" s="368">
        <v>32</v>
      </c>
      <c r="B39" s="80">
        <v>32</v>
      </c>
      <c r="C39" s="4"/>
      <c r="D39" s="46">
        <v>32633</v>
      </c>
      <c r="E39" s="4"/>
      <c r="F39" s="4" t="s">
        <v>89</v>
      </c>
      <c r="G39" s="45" t="s">
        <v>0</v>
      </c>
      <c r="H39" s="4" t="s">
        <v>145</v>
      </c>
      <c r="I39" s="4" t="s">
        <v>150</v>
      </c>
      <c r="J39" s="4"/>
      <c r="K39" s="4"/>
      <c r="L39" s="4">
        <v>25</v>
      </c>
      <c r="M39" s="45" t="s">
        <v>1</v>
      </c>
      <c r="N39" s="4">
        <v>7</v>
      </c>
      <c r="O39" s="4"/>
      <c r="P39" s="4">
        <v>79</v>
      </c>
      <c r="Q39" s="4" t="s">
        <v>1</v>
      </c>
      <c r="R39" s="4">
        <v>47</v>
      </c>
      <c r="S39" s="4"/>
      <c r="T39" s="4">
        <v>32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>
      <c r="A40" s="368">
        <v>33</v>
      </c>
      <c r="B40" s="80">
        <v>33</v>
      </c>
      <c r="C40" s="4"/>
      <c r="D40" s="46">
        <v>32634</v>
      </c>
      <c r="E40" s="4"/>
      <c r="F40" s="4" t="s">
        <v>98</v>
      </c>
      <c r="G40" s="45" t="s">
        <v>0</v>
      </c>
      <c r="H40" s="4" t="s">
        <v>145</v>
      </c>
      <c r="I40" s="4" t="s">
        <v>150</v>
      </c>
      <c r="J40" s="4"/>
      <c r="K40" s="4"/>
      <c r="L40" s="4">
        <v>17</v>
      </c>
      <c r="M40" s="45" t="s">
        <v>1</v>
      </c>
      <c r="N40" s="4">
        <v>15</v>
      </c>
      <c r="O40" s="4"/>
      <c r="P40" s="4">
        <v>89</v>
      </c>
      <c r="Q40" s="4" t="s">
        <v>1</v>
      </c>
      <c r="R40" s="4">
        <v>77</v>
      </c>
      <c r="S40" s="4"/>
      <c r="T40" s="4">
        <v>12</v>
      </c>
      <c r="V40" s="4">
        <f t="shared" ref="V40:V64" si="3">IF(L40&gt;N40,1,0)</f>
        <v>1</v>
      </c>
      <c r="W40" s="4">
        <f t="shared" ref="W40:W64" si="4">IF(ISNUMBER(N40),IF(L40=N40,1,0),)</f>
        <v>0</v>
      </c>
      <c r="X40" s="4">
        <f t="shared" ref="X40:X64" si="5">IF(L40&lt;N40,1,0)</f>
        <v>0</v>
      </c>
    </row>
    <row r="41" spans="1:24">
      <c r="A41" s="368">
        <v>34</v>
      </c>
      <c r="B41" s="80">
        <v>34</v>
      </c>
      <c r="C41" s="4"/>
      <c r="D41" s="46">
        <v>32643</v>
      </c>
      <c r="E41" s="375">
        <v>0</v>
      </c>
      <c r="F41" s="4" t="s">
        <v>145</v>
      </c>
      <c r="G41" s="45" t="s">
        <v>0</v>
      </c>
      <c r="H41" s="4" t="s">
        <v>105</v>
      </c>
      <c r="I41" s="4" t="s">
        <v>150</v>
      </c>
      <c r="J41" s="4"/>
      <c r="K41" s="4"/>
      <c r="L41" s="4">
        <v>6</v>
      </c>
      <c r="M41" s="45" t="s">
        <v>1</v>
      </c>
      <c r="N41" s="4">
        <v>26</v>
      </c>
      <c r="O41" s="4"/>
      <c r="P41" s="4">
        <v>58</v>
      </c>
      <c r="Q41" s="4" t="s">
        <v>1</v>
      </c>
      <c r="R41" s="4">
        <v>92</v>
      </c>
      <c r="S41" s="4"/>
      <c r="T41" s="4">
        <v>-34</v>
      </c>
      <c r="V41" s="4">
        <f t="shared" si="3"/>
        <v>0</v>
      </c>
      <c r="W41" s="4">
        <f t="shared" si="4"/>
        <v>0</v>
      </c>
      <c r="X41" s="4">
        <f t="shared" si="5"/>
        <v>1</v>
      </c>
    </row>
    <row r="42" spans="1:24">
      <c r="A42" s="368">
        <v>35</v>
      </c>
      <c r="B42" s="80">
        <v>35</v>
      </c>
      <c r="C42" s="4"/>
      <c r="D42" s="46">
        <v>32655</v>
      </c>
      <c r="E42" s="4"/>
      <c r="F42" s="4" t="s">
        <v>89</v>
      </c>
      <c r="G42" s="45" t="s">
        <v>0</v>
      </c>
      <c r="H42" s="4" t="s">
        <v>127</v>
      </c>
      <c r="I42" s="4" t="s">
        <v>150</v>
      </c>
      <c r="J42" s="4"/>
      <c r="K42" s="4"/>
      <c r="L42" s="4">
        <v>17</v>
      </c>
      <c r="M42" s="45" t="s">
        <v>1</v>
      </c>
      <c r="N42" s="4">
        <v>15</v>
      </c>
      <c r="O42" s="4"/>
      <c r="P42" s="4">
        <v>53</v>
      </c>
      <c r="Q42" s="4" t="s">
        <v>1</v>
      </c>
      <c r="R42" s="4">
        <v>60</v>
      </c>
      <c r="S42" s="4"/>
      <c r="T42" s="4">
        <v>-7</v>
      </c>
      <c r="V42" s="4">
        <f t="shared" si="3"/>
        <v>1</v>
      </c>
      <c r="W42" s="4">
        <f t="shared" si="4"/>
        <v>0</v>
      </c>
      <c r="X42" s="4">
        <f t="shared" si="5"/>
        <v>0</v>
      </c>
    </row>
    <row r="43" spans="1:24">
      <c r="A43" s="368">
        <v>36</v>
      </c>
      <c r="B43" s="80">
        <v>36</v>
      </c>
      <c r="C43" s="4"/>
      <c r="D43" s="46">
        <v>32655</v>
      </c>
      <c r="E43" s="375">
        <v>0</v>
      </c>
      <c r="F43" s="4" t="s">
        <v>111</v>
      </c>
      <c r="G43" s="45" t="s">
        <v>0</v>
      </c>
      <c r="H43" s="4" t="s">
        <v>127</v>
      </c>
      <c r="I43" s="4" t="s">
        <v>150</v>
      </c>
      <c r="J43" s="4"/>
      <c r="K43" s="4"/>
      <c r="L43" s="4">
        <v>9</v>
      </c>
      <c r="M43" s="45" t="s">
        <v>1</v>
      </c>
      <c r="N43" s="4">
        <v>23</v>
      </c>
      <c r="O43" s="4"/>
      <c r="P43" s="4">
        <v>62</v>
      </c>
      <c r="Q43" s="4" t="s">
        <v>1</v>
      </c>
      <c r="R43" s="4">
        <v>91</v>
      </c>
      <c r="S43" s="4"/>
      <c r="T43" s="4">
        <v>-29</v>
      </c>
      <c r="V43" s="4">
        <f t="shared" si="3"/>
        <v>0</v>
      </c>
      <c r="W43" s="4">
        <f t="shared" si="4"/>
        <v>0</v>
      </c>
      <c r="X43" s="4">
        <f t="shared" si="5"/>
        <v>1</v>
      </c>
    </row>
    <row r="44" spans="1:24">
      <c r="A44" s="368">
        <v>37</v>
      </c>
      <c r="B44" s="80">
        <v>37</v>
      </c>
      <c r="C44" s="4"/>
      <c r="D44" s="46">
        <v>32656</v>
      </c>
      <c r="E44" s="4"/>
      <c r="F44" s="4" t="s">
        <v>98</v>
      </c>
      <c r="G44" s="45" t="s">
        <v>0</v>
      </c>
      <c r="H44" s="4" t="s">
        <v>127</v>
      </c>
      <c r="I44" s="4" t="s">
        <v>150</v>
      </c>
      <c r="J44" s="4"/>
      <c r="K44" s="4"/>
      <c r="L44" s="4">
        <v>18</v>
      </c>
      <c r="M44" s="45" t="s">
        <v>1</v>
      </c>
      <c r="N44" s="4">
        <v>14</v>
      </c>
      <c r="O44" s="4"/>
      <c r="P44" s="4">
        <v>79</v>
      </c>
      <c r="Q44" s="4" t="s">
        <v>1</v>
      </c>
      <c r="R44" s="4">
        <v>73</v>
      </c>
      <c r="S44" s="4"/>
      <c r="T44" s="4">
        <v>6</v>
      </c>
      <c r="V44" s="4">
        <f t="shared" si="3"/>
        <v>1</v>
      </c>
      <c r="W44" s="4">
        <f t="shared" si="4"/>
        <v>0</v>
      </c>
      <c r="X44" s="4">
        <f t="shared" si="5"/>
        <v>0</v>
      </c>
    </row>
    <row r="45" spans="1:24">
      <c r="A45" s="368">
        <v>38</v>
      </c>
      <c r="B45" s="80">
        <v>38</v>
      </c>
      <c r="C45" s="4"/>
      <c r="D45" s="46">
        <v>32656</v>
      </c>
      <c r="E45" s="375">
        <v>0</v>
      </c>
      <c r="F45" s="4" t="s">
        <v>76</v>
      </c>
      <c r="G45" s="45" t="s">
        <v>0</v>
      </c>
      <c r="H45" s="4" t="s">
        <v>105</v>
      </c>
      <c r="I45" s="4" t="s">
        <v>150</v>
      </c>
      <c r="J45" s="4"/>
      <c r="K45" s="4"/>
      <c r="L45" s="4">
        <v>15</v>
      </c>
      <c r="M45" s="45" t="s">
        <v>1</v>
      </c>
      <c r="N45" s="4">
        <v>17</v>
      </c>
      <c r="O45" s="4"/>
      <c r="P45" s="4">
        <v>69</v>
      </c>
      <c r="Q45" s="4" t="s">
        <v>1</v>
      </c>
      <c r="R45" s="4">
        <v>78</v>
      </c>
      <c r="S45" s="4"/>
      <c r="T45" s="4">
        <v>-9</v>
      </c>
      <c r="V45" s="4">
        <f t="shared" si="3"/>
        <v>0</v>
      </c>
      <c r="W45" s="4">
        <f t="shared" si="4"/>
        <v>0</v>
      </c>
      <c r="X45" s="4">
        <f t="shared" si="5"/>
        <v>1</v>
      </c>
    </row>
    <row r="46" spans="1:24">
      <c r="A46" s="368">
        <v>39</v>
      </c>
      <c r="B46" s="80">
        <v>39</v>
      </c>
      <c r="C46" s="4"/>
      <c r="D46" s="46">
        <v>32656</v>
      </c>
      <c r="E46" s="375">
        <v>0</v>
      </c>
      <c r="F46" s="4" t="s">
        <v>145</v>
      </c>
      <c r="G46" s="45" t="s">
        <v>0</v>
      </c>
      <c r="H46" s="4" t="s">
        <v>133</v>
      </c>
      <c r="I46" s="4" t="s">
        <v>150</v>
      </c>
      <c r="J46" s="4"/>
      <c r="K46" s="4"/>
      <c r="L46" s="4">
        <v>10</v>
      </c>
      <c r="M46" s="45" t="s">
        <v>1</v>
      </c>
      <c r="N46" s="4">
        <v>22</v>
      </c>
      <c r="O46" s="4"/>
      <c r="P46" s="4">
        <v>61</v>
      </c>
      <c r="Q46" s="4" t="s">
        <v>1</v>
      </c>
      <c r="R46" s="4">
        <v>74</v>
      </c>
      <c r="S46" s="4"/>
      <c r="T46" s="4">
        <v>-13</v>
      </c>
      <c r="V46" s="4">
        <f t="shared" si="3"/>
        <v>0</v>
      </c>
      <c r="W46" s="4">
        <f t="shared" si="4"/>
        <v>0</v>
      </c>
      <c r="X46" s="4">
        <f t="shared" si="5"/>
        <v>1</v>
      </c>
    </row>
    <row r="47" spans="1:24">
      <c r="A47" s="368">
        <v>40</v>
      </c>
      <c r="B47" s="80">
        <v>40</v>
      </c>
      <c r="C47" s="4"/>
      <c r="D47" s="46">
        <v>32663</v>
      </c>
      <c r="E47" s="375">
        <v>0</v>
      </c>
      <c r="F47" s="4" t="s">
        <v>351</v>
      </c>
      <c r="G47" s="45" t="s">
        <v>0</v>
      </c>
      <c r="H47" s="4" t="s">
        <v>89</v>
      </c>
      <c r="I47" s="4" t="s">
        <v>150</v>
      </c>
      <c r="J47" s="4"/>
      <c r="K47" s="4"/>
      <c r="L47" s="4">
        <v>9</v>
      </c>
      <c r="M47" s="45" t="s">
        <v>1</v>
      </c>
      <c r="N47" s="4">
        <v>23</v>
      </c>
      <c r="O47" s="4"/>
      <c r="P47" s="4">
        <v>47</v>
      </c>
      <c r="Q47" s="4" t="s">
        <v>1</v>
      </c>
      <c r="R47" s="4">
        <v>78</v>
      </c>
      <c r="S47" s="4"/>
      <c r="T47" s="4">
        <v>-31</v>
      </c>
      <c r="V47" s="4">
        <f t="shared" si="3"/>
        <v>0</v>
      </c>
      <c r="W47" s="4">
        <f t="shared" si="4"/>
        <v>0</v>
      </c>
      <c r="X47" s="4">
        <f t="shared" si="5"/>
        <v>1</v>
      </c>
    </row>
    <row r="48" spans="1:24">
      <c r="A48" s="368">
        <v>41</v>
      </c>
      <c r="B48" s="80">
        <v>41</v>
      </c>
      <c r="C48" s="4"/>
      <c r="D48" s="46">
        <v>32669</v>
      </c>
      <c r="E48" s="375">
        <v>0</v>
      </c>
      <c r="F48" s="4" t="s">
        <v>133</v>
      </c>
      <c r="G48" s="45" t="s">
        <v>0</v>
      </c>
      <c r="H48" s="4" t="s">
        <v>118</v>
      </c>
      <c r="I48" s="4" t="s">
        <v>150</v>
      </c>
      <c r="J48" s="4"/>
      <c r="K48" s="4"/>
      <c r="L48" s="4">
        <v>6</v>
      </c>
      <c r="M48" s="45" t="s">
        <v>1</v>
      </c>
      <c r="N48" s="4">
        <v>26</v>
      </c>
      <c r="O48" s="4"/>
      <c r="P48" s="4">
        <v>74</v>
      </c>
      <c r="Q48" s="4" t="s">
        <v>1</v>
      </c>
      <c r="R48" s="4">
        <v>97</v>
      </c>
      <c r="S48" s="4"/>
      <c r="T48" s="4">
        <v>-23</v>
      </c>
      <c r="V48" s="4">
        <f t="shared" si="3"/>
        <v>0</v>
      </c>
      <c r="W48" s="4">
        <f t="shared" si="4"/>
        <v>0</v>
      </c>
      <c r="X48" s="4">
        <f t="shared" si="5"/>
        <v>1</v>
      </c>
    </row>
    <row r="49" spans="1:24">
      <c r="A49" s="368">
        <v>42</v>
      </c>
      <c r="B49" s="80">
        <v>42</v>
      </c>
      <c r="C49" s="4"/>
      <c r="D49" s="46">
        <v>32669</v>
      </c>
      <c r="E49" s="4"/>
      <c r="F49" s="4" t="s">
        <v>105</v>
      </c>
      <c r="G49" s="45" t="s">
        <v>0</v>
      </c>
      <c r="H49" s="4" t="s">
        <v>127</v>
      </c>
      <c r="I49" s="4" t="s">
        <v>150</v>
      </c>
      <c r="J49" s="4"/>
      <c r="K49" s="4"/>
      <c r="L49" s="4">
        <v>22</v>
      </c>
      <c r="M49" s="45" t="s">
        <v>1</v>
      </c>
      <c r="N49" s="4">
        <v>10</v>
      </c>
      <c r="O49" s="4"/>
      <c r="P49" s="4">
        <v>78</v>
      </c>
      <c r="Q49" s="4" t="s">
        <v>1</v>
      </c>
      <c r="R49" s="4">
        <v>61</v>
      </c>
      <c r="S49" s="4"/>
      <c r="T49" s="4">
        <v>17</v>
      </c>
      <c r="V49" s="4">
        <f t="shared" si="3"/>
        <v>1</v>
      </c>
      <c r="W49" s="4">
        <f t="shared" si="4"/>
        <v>0</v>
      </c>
      <c r="X49" s="4">
        <f t="shared" si="5"/>
        <v>0</v>
      </c>
    </row>
    <row r="50" spans="1:24">
      <c r="A50" s="368">
        <v>43</v>
      </c>
      <c r="B50" s="80">
        <v>43</v>
      </c>
      <c r="C50" s="4"/>
      <c r="D50" s="46">
        <v>32670</v>
      </c>
      <c r="E50" s="375">
        <v>0</v>
      </c>
      <c r="F50" s="4" t="s">
        <v>139</v>
      </c>
      <c r="G50" s="45" t="s">
        <v>0</v>
      </c>
      <c r="H50" s="4" t="s">
        <v>89</v>
      </c>
      <c r="I50" s="4" t="s">
        <v>150</v>
      </c>
      <c r="J50" s="4"/>
      <c r="K50" s="4"/>
      <c r="L50" s="4">
        <v>12</v>
      </c>
      <c r="M50" s="45" t="s">
        <v>1</v>
      </c>
      <c r="N50" s="4">
        <v>20</v>
      </c>
      <c r="O50" s="4"/>
      <c r="P50" s="4">
        <v>42</v>
      </c>
      <c r="Q50" s="4" t="s">
        <v>1</v>
      </c>
      <c r="R50" s="4">
        <v>63</v>
      </c>
      <c r="S50" s="4"/>
      <c r="T50" s="4">
        <v>-21</v>
      </c>
      <c r="V50" s="4">
        <f t="shared" si="3"/>
        <v>0</v>
      </c>
      <c r="W50" s="4">
        <f t="shared" si="4"/>
        <v>0</v>
      </c>
      <c r="X50" s="4">
        <f t="shared" si="5"/>
        <v>1</v>
      </c>
    </row>
    <row r="51" spans="1:24">
      <c r="A51" s="368">
        <v>44</v>
      </c>
      <c r="B51" s="80">
        <v>44</v>
      </c>
      <c r="C51" s="4"/>
      <c r="D51" s="46">
        <v>32670</v>
      </c>
      <c r="E51" s="375">
        <v>0</v>
      </c>
      <c r="F51" s="4" t="s">
        <v>133</v>
      </c>
      <c r="G51" s="45" t="s">
        <v>0</v>
      </c>
      <c r="H51" s="4" t="s">
        <v>127</v>
      </c>
      <c r="I51" s="4" t="s">
        <v>150</v>
      </c>
      <c r="J51" s="4"/>
      <c r="K51" s="4"/>
      <c r="L51" s="4">
        <v>2</v>
      </c>
      <c r="M51" s="45" t="s">
        <v>1</v>
      </c>
      <c r="N51" s="4">
        <v>30</v>
      </c>
      <c r="O51" s="4"/>
      <c r="P51" s="4">
        <v>40</v>
      </c>
      <c r="Q51" s="4" t="s">
        <v>1</v>
      </c>
      <c r="R51" s="4">
        <v>96</v>
      </c>
      <c r="S51" s="4"/>
      <c r="T51" s="4">
        <v>-56</v>
      </c>
      <c r="V51" s="4">
        <f t="shared" si="3"/>
        <v>0</v>
      </c>
      <c r="W51" s="4">
        <f t="shared" si="4"/>
        <v>0</v>
      </c>
      <c r="X51" s="4">
        <f t="shared" si="5"/>
        <v>1</v>
      </c>
    </row>
    <row r="52" spans="1:24">
      <c r="A52" s="368">
        <v>45</v>
      </c>
      <c r="B52" s="80">
        <v>45</v>
      </c>
      <c r="C52" s="4"/>
      <c r="D52" s="46">
        <v>32670</v>
      </c>
      <c r="E52" s="375">
        <v>0</v>
      </c>
      <c r="F52" s="4" t="s">
        <v>133</v>
      </c>
      <c r="G52" s="45" t="s">
        <v>0</v>
      </c>
      <c r="H52" s="4" t="s">
        <v>98</v>
      </c>
      <c r="I52" s="4" t="s">
        <v>150</v>
      </c>
      <c r="J52" s="4"/>
      <c r="K52" s="4"/>
      <c r="L52" s="4">
        <v>5</v>
      </c>
      <c r="M52" s="45" t="s">
        <v>1</v>
      </c>
      <c r="N52" s="4">
        <v>27</v>
      </c>
      <c r="O52" s="4"/>
      <c r="P52" s="4">
        <v>53</v>
      </c>
      <c r="Q52" s="4" t="s">
        <v>1</v>
      </c>
      <c r="R52" s="4">
        <v>90</v>
      </c>
      <c r="S52" s="4"/>
      <c r="T52" s="4">
        <v>-37</v>
      </c>
      <c r="V52" s="4">
        <f t="shared" si="3"/>
        <v>0</v>
      </c>
      <c r="W52" s="4">
        <f t="shared" si="4"/>
        <v>0</v>
      </c>
      <c r="X52" s="4">
        <f t="shared" si="5"/>
        <v>1</v>
      </c>
    </row>
    <row r="53" spans="1:24">
      <c r="A53" s="368">
        <v>46</v>
      </c>
      <c r="B53" s="80">
        <v>46</v>
      </c>
      <c r="C53" s="4"/>
      <c r="D53" s="46">
        <v>32676</v>
      </c>
      <c r="E53" s="375">
        <v>0</v>
      </c>
      <c r="F53" s="4" t="s">
        <v>105</v>
      </c>
      <c r="G53" s="45" t="s">
        <v>0</v>
      </c>
      <c r="H53" s="4" t="s">
        <v>118</v>
      </c>
      <c r="I53" s="4" t="s">
        <v>150</v>
      </c>
      <c r="J53" s="4"/>
      <c r="K53" s="4"/>
      <c r="L53" s="4">
        <v>14</v>
      </c>
      <c r="M53" s="45" t="s">
        <v>1</v>
      </c>
      <c r="N53" s="4">
        <v>18</v>
      </c>
      <c r="O53" s="4"/>
      <c r="P53" s="4">
        <v>70</v>
      </c>
      <c r="Q53" s="4" t="s">
        <v>1</v>
      </c>
      <c r="R53" s="4">
        <v>69</v>
      </c>
      <c r="S53" s="4"/>
      <c r="T53" s="4">
        <v>1</v>
      </c>
      <c r="V53" s="4">
        <f t="shared" si="3"/>
        <v>0</v>
      </c>
      <c r="W53" s="4">
        <f t="shared" si="4"/>
        <v>0</v>
      </c>
      <c r="X53" s="4">
        <f t="shared" si="5"/>
        <v>1</v>
      </c>
    </row>
    <row r="54" spans="1:24">
      <c r="A54" s="368">
        <v>47</v>
      </c>
      <c r="B54" s="80">
        <v>47</v>
      </c>
      <c r="C54" s="4"/>
      <c r="D54" s="46">
        <v>32677</v>
      </c>
      <c r="E54" s="4"/>
      <c r="F54" s="4" t="s">
        <v>76</v>
      </c>
      <c r="G54" s="45" t="s">
        <v>0</v>
      </c>
      <c r="H54" s="4" t="s">
        <v>351</v>
      </c>
      <c r="I54" s="4" t="s">
        <v>150</v>
      </c>
      <c r="J54" s="4"/>
      <c r="K54" s="4"/>
      <c r="L54" s="4">
        <v>20</v>
      </c>
      <c r="M54" s="45" t="s">
        <v>1</v>
      </c>
      <c r="N54" s="4">
        <v>12</v>
      </c>
      <c r="O54" s="4"/>
      <c r="P54" s="4">
        <v>86</v>
      </c>
      <c r="Q54" s="4" t="s">
        <v>1</v>
      </c>
      <c r="R54" s="4">
        <v>62</v>
      </c>
      <c r="S54" s="4"/>
      <c r="T54" s="4">
        <v>24</v>
      </c>
      <c r="V54" s="4">
        <f t="shared" si="3"/>
        <v>1</v>
      </c>
      <c r="W54" s="4">
        <f t="shared" si="4"/>
        <v>0</v>
      </c>
      <c r="X54" s="4">
        <f t="shared" si="5"/>
        <v>0</v>
      </c>
    </row>
    <row r="55" spans="1:24">
      <c r="A55" s="368">
        <v>48</v>
      </c>
      <c r="B55" s="80">
        <v>48</v>
      </c>
      <c r="C55" s="4"/>
      <c r="D55" s="46">
        <v>32677</v>
      </c>
      <c r="E55" s="4"/>
      <c r="F55" s="4" t="s">
        <v>111</v>
      </c>
      <c r="G55" s="45" t="s">
        <v>0</v>
      </c>
      <c r="H55" s="4" t="s">
        <v>118</v>
      </c>
      <c r="I55" s="4" t="s">
        <v>150</v>
      </c>
      <c r="J55" s="4"/>
      <c r="K55" s="4"/>
      <c r="L55" s="4">
        <v>21</v>
      </c>
      <c r="M55" s="45" t="s">
        <v>1</v>
      </c>
      <c r="N55" s="4">
        <v>11</v>
      </c>
      <c r="O55" s="4"/>
      <c r="P55" s="4">
        <v>64</v>
      </c>
      <c r="Q55" s="4" t="s">
        <v>1</v>
      </c>
      <c r="R55" s="4">
        <v>46</v>
      </c>
      <c r="S55" s="4"/>
      <c r="T55" s="4">
        <v>18</v>
      </c>
      <c r="V55" s="4">
        <f t="shared" si="3"/>
        <v>1</v>
      </c>
      <c r="W55" s="4">
        <f t="shared" si="4"/>
        <v>0</v>
      </c>
      <c r="X55" s="4">
        <f t="shared" si="5"/>
        <v>0</v>
      </c>
    </row>
    <row r="56" spans="1:24">
      <c r="A56" s="368">
        <v>49</v>
      </c>
      <c r="B56" s="80">
        <v>49</v>
      </c>
      <c r="C56" s="4"/>
      <c r="D56" s="46">
        <v>32677</v>
      </c>
      <c r="E56" s="4"/>
      <c r="F56" s="4" t="s">
        <v>89</v>
      </c>
      <c r="G56" s="45" t="s">
        <v>0</v>
      </c>
      <c r="H56" s="4" t="s">
        <v>118</v>
      </c>
      <c r="I56" s="4" t="s">
        <v>150</v>
      </c>
      <c r="J56" s="4"/>
      <c r="K56" s="4"/>
      <c r="L56" s="4">
        <v>24</v>
      </c>
      <c r="M56" s="45" t="s">
        <v>1</v>
      </c>
      <c r="N56" s="4">
        <v>8</v>
      </c>
      <c r="O56" s="4"/>
      <c r="P56" s="4">
        <v>63</v>
      </c>
      <c r="Q56" s="4" t="s">
        <v>1</v>
      </c>
      <c r="R56" s="4">
        <v>29</v>
      </c>
      <c r="S56" s="4"/>
      <c r="T56" s="4">
        <v>34</v>
      </c>
      <c r="V56" s="4">
        <f t="shared" si="3"/>
        <v>1</v>
      </c>
      <c r="W56" s="4">
        <f t="shared" si="4"/>
        <v>0</v>
      </c>
      <c r="X56" s="4">
        <f t="shared" si="5"/>
        <v>0</v>
      </c>
    </row>
    <row r="57" spans="1:24">
      <c r="A57" s="368">
        <v>50</v>
      </c>
      <c r="B57" s="80">
        <v>50</v>
      </c>
      <c r="C57" s="4"/>
      <c r="D57" s="46">
        <v>32677</v>
      </c>
      <c r="E57" s="375">
        <v>0</v>
      </c>
      <c r="F57" s="4" t="s">
        <v>98</v>
      </c>
      <c r="G57" s="45" t="s">
        <v>0</v>
      </c>
      <c r="H57" s="4" t="s">
        <v>118</v>
      </c>
      <c r="I57" s="4" t="s">
        <v>150</v>
      </c>
      <c r="J57" s="4"/>
      <c r="K57" s="4"/>
      <c r="L57" s="4">
        <v>13</v>
      </c>
      <c r="M57" s="45" t="s">
        <v>1</v>
      </c>
      <c r="N57" s="4">
        <v>19</v>
      </c>
      <c r="O57" s="4"/>
      <c r="P57" s="4">
        <v>63</v>
      </c>
      <c r="Q57" s="4" t="s">
        <v>1</v>
      </c>
      <c r="R57" s="4">
        <v>61</v>
      </c>
      <c r="S57" s="4"/>
      <c r="T57" s="4">
        <v>2</v>
      </c>
      <c r="V57" s="4">
        <f t="shared" si="3"/>
        <v>0</v>
      </c>
      <c r="W57" s="4">
        <f t="shared" si="4"/>
        <v>0</v>
      </c>
      <c r="X57" s="4">
        <f t="shared" si="5"/>
        <v>1</v>
      </c>
    </row>
    <row r="58" spans="1:24">
      <c r="A58" s="368">
        <v>51</v>
      </c>
      <c r="B58" s="80">
        <v>51</v>
      </c>
      <c r="C58" s="4"/>
      <c r="D58" s="46">
        <v>32691</v>
      </c>
      <c r="E58" s="375">
        <v>0</v>
      </c>
      <c r="F58" s="4" t="s">
        <v>351</v>
      </c>
      <c r="G58" s="45" t="s">
        <v>0</v>
      </c>
      <c r="H58" s="4" t="s">
        <v>105</v>
      </c>
      <c r="I58" s="4" t="s">
        <v>150</v>
      </c>
      <c r="J58" s="4"/>
      <c r="K58" s="4"/>
      <c r="L58" s="4">
        <v>15</v>
      </c>
      <c r="M58" s="45" t="s">
        <v>1</v>
      </c>
      <c r="N58" s="4">
        <v>17</v>
      </c>
      <c r="O58" s="4"/>
      <c r="P58" s="4">
        <v>60</v>
      </c>
      <c r="Q58" s="4" t="s">
        <v>1</v>
      </c>
      <c r="R58" s="4">
        <v>78</v>
      </c>
      <c r="S58" s="4"/>
      <c r="T58" s="4">
        <v>-18</v>
      </c>
      <c r="V58" s="4">
        <f t="shared" si="3"/>
        <v>0</v>
      </c>
      <c r="W58" s="4">
        <f t="shared" si="4"/>
        <v>0</v>
      </c>
      <c r="X58" s="4">
        <f t="shared" si="5"/>
        <v>1</v>
      </c>
    </row>
    <row r="59" spans="1:24">
      <c r="A59" s="368">
        <v>52</v>
      </c>
      <c r="B59" s="80">
        <v>52</v>
      </c>
      <c r="C59" s="4"/>
      <c r="D59" s="46">
        <v>32691</v>
      </c>
      <c r="E59" s="375">
        <v>0</v>
      </c>
      <c r="F59" s="4" t="s">
        <v>139</v>
      </c>
      <c r="G59" s="45" t="s">
        <v>0</v>
      </c>
      <c r="H59" s="4" t="s">
        <v>105</v>
      </c>
      <c r="I59" s="4" t="s">
        <v>150</v>
      </c>
      <c r="J59" s="4"/>
      <c r="K59" s="4"/>
      <c r="L59" s="4">
        <v>14</v>
      </c>
      <c r="M59" s="45" t="s">
        <v>1</v>
      </c>
      <c r="N59" s="4">
        <v>18</v>
      </c>
      <c r="O59" s="4"/>
      <c r="P59" s="4">
        <v>53</v>
      </c>
      <c r="Q59" s="4" t="s">
        <v>1</v>
      </c>
      <c r="R59" s="4">
        <v>63</v>
      </c>
      <c r="S59" s="4"/>
      <c r="T59" s="4">
        <v>-10</v>
      </c>
      <c r="V59" s="4">
        <f t="shared" si="3"/>
        <v>0</v>
      </c>
      <c r="W59" s="4">
        <f t="shared" si="4"/>
        <v>0</v>
      </c>
      <c r="X59" s="4">
        <f t="shared" si="5"/>
        <v>1</v>
      </c>
    </row>
    <row r="60" spans="1:24">
      <c r="A60" s="368">
        <v>53</v>
      </c>
      <c r="B60" s="80">
        <v>53</v>
      </c>
      <c r="C60" s="4"/>
      <c r="D60" s="46">
        <v>32697</v>
      </c>
      <c r="E60" s="375">
        <v>0</v>
      </c>
      <c r="F60" s="4" t="s">
        <v>118</v>
      </c>
      <c r="G60" s="45" t="s">
        <v>0</v>
      </c>
      <c r="H60" s="4" t="s">
        <v>76</v>
      </c>
      <c r="I60" s="4" t="s">
        <v>150</v>
      </c>
      <c r="J60" s="4"/>
      <c r="K60" s="4"/>
      <c r="L60" s="4">
        <v>15</v>
      </c>
      <c r="M60" s="45" t="s">
        <v>1</v>
      </c>
      <c r="N60" s="4">
        <v>17</v>
      </c>
      <c r="O60" s="4"/>
      <c r="P60" s="4">
        <v>64</v>
      </c>
      <c r="Q60" s="4" t="s">
        <v>1</v>
      </c>
      <c r="R60" s="4">
        <v>69</v>
      </c>
      <c r="S60" s="4"/>
      <c r="T60" s="4">
        <v>-5</v>
      </c>
      <c r="V60" s="4">
        <f t="shared" si="3"/>
        <v>0</v>
      </c>
      <c r="W60" s="4">
        <f t="shared" si="4"/>
        <v>0</v>
      </c>
      <c r="X60" s="4">
        <f t="shared" si="5"/>
        <v>1</v>
      </c>
    </row>
    <row r="61" spans="1:24">
      <c r="A61" s="368">
        <v>54</v>
      </c>
      <c r="B61" s="80">
        <v>54</v>
      </c>
      <c r="C61" s="4"/>
      <c r="D61" s="46">
        <v>32698</v>
      </c>
      <c r="E61" s="375">
        <v>0</v>
      </c>
      <c r="F61" s="4" t="s">
        <v>127</v>
      </c>
      <c r="G61" s="45" t="s">
        <v>0</v>
      </c>
      <c r="H61" s="4" t="s">
        <v>76</v>
      </c>
      <c r="I61" s="4" t="s">
        <v>150</v>
      </c>
      <c r="J61" s="4"/>
      <c r="K61" s="4"/>
      <c r="L61" s="4">
        <v>10</v>
      </c>
      <c r="M61" s="45" t="s">
        <v>1</v>
      </c>
      <c r="N61" s="4">
        <v>22</v>
      </c>
      <c r="O61" s="4"/>
      <c r="P61" s="4">
        <v>65</v>
      </c>
      <c r="Q61" s="4" t="s">
        <v>1</v>
      </c>
      <c r="R61" s="4">
        <v>88</v>
      </c>
      <c r="S61" s="4"/>
      <c r="T61" s="4">
        <v>-23</v>
      </c>
      <c r="V61" s="4">
        <f t="shared" si="3"/>
        <v>0</v>
      </c>
      <c r="W61" s="4">
        <f t="shared" si="4"/>
        <v>0</v>
      </c>
      <c r="X61" s="4">
        <f t="shared" si="5"/>
        <v>1</v>
      </c>
    </row>
    <row r="62" spans="1:24">
      <c r="A62" s="368">
        <v>55</v>
      </c>
      <c r="B62" s="80">
        <v>55</v>
      </c>
      <c r="C62" s="4"/>
      <c r="D62" s="46">
        <v>32698</v>
      </c>
      <c r="E62" s="4"/>
      <c r="F62" s="4" t="s">
        <v>118</v>
      </c>
      <c r="G62" s="45" t="s">
        <v>0</v>
      </c>
      <c r="H62" s="4" t="s">
        <v>351</v>
      </c>
      <c r="I62" s="4" t="s">
        <v>150</v>
      </c>
      <c r="J62" s="4"/>
      <c r="K62" s="4"/>
      <c r="L62" s="4">
        <v>32</v>
      </c>
      <c r="M62" s="45" t="s">
        <v>1</v>
      </c>
      <c r="N62" s="4">
        <v>0</v>
      </c>
      <c r="O62" s="4"/>
      <c r="P62" s="4">
        <v>80</v>
      </c>
      <c r="Q62" s="4" t="s">
        <v>1</v>
      </c>
      <c r="R62" s="4">
        <v>0</v>
      </c>
      <c r="S62" s="4"/>
      <c r="T62" s="4">
        <v>80</v>
      </c>
      <c r="V62" s="4">
        <f t="shared" si="3"/>
        <v>1</v>
      </c>
      <c r="W62" s="4">
        <f t="shared" si="4"/>
        <v>0</v>
      </c>
      <c r="X62" s="4">
        <f t="shared" si="5"/>
        <v>0</v>
      </c>
    </row>
    <row r="63" spans="1:24">
      <c r="A63" s="45"/>
      <c r="B63" s="80"/>
      <c r="C63" s="4"/>
      <c r="D63" s="46"/>
      <c r="E63" s="4"/>
      <c r="F63" s="4"/>
      <c r="G63" s="45"/>
      <c r="H63" s="4"/>
      <c r="I63" s="4"/>
      <c r="J63" s="4"/>
      <c r="K63" s="4"/>
      <c r="L63" s="4"/>
      <c r="M63" s="45"/>
      <c r="N63" s="4"/>
      <c r="O63" s="4"/>
      <c r="P63" s="4"/>
      <c r="Q63" s="4"/>
      <c r="R63" s="4"/>
      <c r="S63" s="4"/>
      <c r="T63" s="4"/>
      <c r="V63" s="4">
        <f t="shared" si="3"/>
        <v>0</v>
      </c>
      <c r="W63" s="4">
        <f t="shared" si="4"/>
        <v>0</v>
      </c>
      <c r="X63" s="4">
        <f t="shared" si="5"/>
        <v>0</v>
      </c>
    </row>
    <row r="64" spans="1:24">
      <c r="A64" s="45"/>
      <c r="B64" s="80"/>
      <c r="C64" s="4"/>
      <c r="D64" s="46"/>
      <c r="E64" s="4"/>
      <c r="F64" s="4"/>
      <c r="G64" s="45"/>
      <c r="H64" s="4"/>
      <c r="I64" s="4"/>
      <c r="J64" s="4"/>
      <c r="K64" s="4"/>
      <c r="L64" s="4"/>
      <c r="M64" s="45"/>
      <c r="N64" s="4"/>
      <c r="O64" s="4"/>
      <c r="P64" s="4"/>
      <c r="Q64" s="4"/>
      <c r="R64" s="4"/>
      <c r="S64" s="4"/>
      <c r="T64" s="4"/>
      <c r="V64" s="4">
        <f t="shared" si="3"/>
        <v>0</v>
      </c>
      <c r="W64" s="4">
        <f t="shared" si="4"/>
        <v>0</v>
      </c>
      <c r="X64" s="4">
        <f t="shared" si="5"/>
        <v>0</v>
      </c>
    </row>
    <row r="65" spans="22:24">
      <c r="V65" s="99">
        <f>SUBTOTAL(9,Auswertung1_Mannschaftsspiele)</f>
        <v>29</v>
      </c>
      <c r="W65" s="99">
        <f>SUBTOTAL(9,Auswertung2_Mannschaftsspiele)</f>
        <v>4</v>
      </c>
      <c r="X65" s="99">
        <f>SUBTOTAL(9,Auswertung3_Mannschaftsspiele)</f>
        <v>22</v>
      </c>
    </row>
  </sheetData>
  <autoFilter ref="B7:T64"/>
  <mergeCells count="1">
    <mergeCell ref="A2:T2"/>
  </mergeCells>
  <phoneticPr fontId="0" type="noConversion"/>
  <pageMargins left="0" right="0" top="0.19685039370078741" bottom="0.59055118110236227" header="0.51181102362204722" footer="0.51181102362204722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ortieren_mannschaft_punkte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Button 19">
              <controlPr defaultSize="0" print="0" autoFill="0" autoPict="0" macro="[0]!sortieren_mannschaft_reihenfolge">
                <anchor moveWithCells="1" sizeWithCells="1">
                  <from>
                    <xdr:col>5</xdr:col>
                    <xdr:colOff>447675</xdr:colOff>
                    <xdr:row>0</xdr:row>
                    <xdr:rowOff>0</xdr:rowOff>
                  </from>
                  <to>
                    <xdr:col>7</xdr:col>
                    <xdr:colOff>723900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1"/>
  <dimension ref="A1:AD41"/>
  <sheetViews>
    <sheetView showGridLines="0" zoomScale="86" workbookViewId="0"/>
  </sheetViews>
  <sheetFormatPr baseColWidth="10" defaultRowHeight="12.75"/>
  <cols>
    <col min="1" max="1" width="5.28515625" style="1" bestFit="1" customWidth="1"/>
    <col min="2" max="2" width="28.85546875" customWidth="1"/>
    <col min="3" max="3" width="2.140625" customWidth="1"/>
    <col min="4" max="4" width="6.7109375" bestFit="1" customWidth="1"/>
    <col min="5" max="5" width="6.140625" bestFit="1" customWidth="1"/>
    <col min="6" max="6" width="5.140625" bestFit="1" customWidth="1"/>
    <col min="7" max="7" width="4.140625" bestFit="1" customWidth="1"/>
    <col min="8" max="8" width="5.140625" bestFit="1" customWidth="1"/>
    <col min="9" max="9" width="4" customWidth="1"/>
    <col min="10" max="10" width="4.42578125" bestFit="1" customWidth="1"/>
    <col min="11" max="11" width="1.5703125" customWidth="1"/>
    <col min="12" max="12" width="5.140625" customWidth="1"/>
    <col min="13" max="13" width="3.140625" customWidth="1"/>
    <col min="14" max="14" width="6.140625" bestFit="1" customWidth="1"/>
    <col min="15" max="15" width="1.5703125" bestFit="1" customWidth="1"/>
    <col min="16" max="16" width="6.140625" bestFit="1" customWidth="1"/>
    <col min="17" max="17" width="3.42578125" customWidth="1"/>
    <col min="18" max="18" width="6.140625" bestFit="1" customWidth="1"/>
    <col min="19" max="19" width="1.5703125" bestFit="1" customWidth="1"/>
    <col min="20" max="20" width="6.140625" bestFit="1" customWidth="1"/>
    <col min="21" max="21" width="2.5703125" customWidth="1"/>
    <col min="22" max="22" width="5.7109375" bestFit="1" customWidth="1"/>
    <col min="23" max="25" width="4" customWidth="1"/>
    <col min="26" max="26" width="7" bestFit="1" customWidth="1"/>
    <col min="27" max="27" width="2.42578125" customWidth="1"/>
    <col min="28" max="28" width="5.5703125" bestFit="1" customWidth="1"/>
    <col min="29" max="29" width="1.5703125" bestFit="1" customWidth="1"/>
    <col min="30" max="30" width="5.5703125" bestFit="1" customWidth="1"/>
  </cols>
  <sheetData>
    <row r="1" spans="1:30" ht="24.95" customHeight="1" thickBot="1"/>
    <row r="2" spans="1:30" ht="32.1" customHeight="1" thickBot="1">
      <c r="A2" s="420" t="s">
        <v>31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2"/>
    </row>
    <row r="3" spans="1:3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SUM(D8:D20)</f>
        <v>110</v>
      </c>
      <c r="E4" s="51"/>
      <c r="F4" s="51">
        <f>SUM(F8:F20)</f>
        <v>51</v>
      </c>
      <c r="G4" s="51">
        <f>SUM(G8:G20)</f>
        <v>8</v>
      </c>
      <c r="H4" s="51">
        <f>SUM(H8:H20)</f>
        <v>51</v>
      </c>
      <c r="I4" s="51"/>
      <c r="J4" s="51">
        <f>SUBTOTAL(9,J8:J20)</f>
        <v>110</v>
      </c>
      <c r="K4" s="51" t="s">
        <v>1</v>
      </c>
      <c r="L4" s="51">
        <f>SUBTOTAL(9,L8:L20)</f>
        <v>110</v>
      </c>
      <c r="M4" s="51"/>
      <c r="N4" s="51">
        <f>SUBTOTAL(9,N8:N20)</f>
        <v>1760</v>
      </c>
      <c r="O4" s="51" t="s">
        <v>1</v>
      </c>
      <c r="P4" s="51">
        <f>SUBTOTAL(9,P8:P20)</f>
        <v>1760</v>
      </c>
      <c r="Q4" s="51"/>
      <c r="R4" s="51">
        <f>SUBTOTAL(9,R8:R20)</f>
        <v>7320</v>
      </c>
      <c r="S4" s="51" t="s">
        <v>1</v>
      </c>
      <c r="T4" s="51">
        <f>SUBTOTAL(9,T8:T20)</f>
        <v>7320</v>
      </c>
      <c r="U4" s="51"/>
      <c r="V4" s="52">
        <f>SUBTOTAL(9,V8:V20)</f>
        <v>0</v>
      </c>
      <c r="X4" s="423" t="s">
        <v>24</v>
      </c>
      <c r="Y4" s="424"/>
      <c r="Z4" s="424"/>
      <c r="AA4" s="424"/>
      <c r="AB4" s="424"/>
      <c r="AC4" s="424"/>
      <c r="AD4" s="425"/>
    </row>
    <row r="5" spans="1:3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1:30" ht="6.95" customHeight="1">
      <c r="B7" s="67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7">
        <v>1</v>
      </c>
      <c r="B8" t="s">
        <v>105</v>
      </c>
      <c r="D8">
        <v>10</v>
      </c>
      <c r="F8">
        <v>9</v>
      </c>
      <c r="G8">
        <v>0</v>
      </c>
      <c r="H8">
        <v>1</v>
      </c>
      <c r="J8">
        <v>18</v>
      </c>
      <c r="K8" t="s">
        <v>1</v>
      </c>
      <c r="L8">
        <v>2</v>
      </c>
      <c r="N8">
        <v>189</v>
      </c>
      <c r="O8" t="s">
        <v>1</v>
      </c>
      <c r="P8">
        <v>131</v>
      </c>
      <c r="R8">
        <v>759</v>
      </c>
      <c r="S8" t="s">
        <v>1</v>
      </c>
      <c r="T8">
        <v>622</v>
      </c>
      <c r="V8">
        <v>137</v>
      </c>
      <c r="X8" s="87">
        <v>1.8</v>
      </c>
      <c r="Z8" s="98">
        <v>18.899999999999999</v>
      </c>
      <c r="AB8" s="87">
        <v>75.900000000000006</v>
      </c>
      <c r="AC8" s="87" t="s">
        <v>1</v>
      </c>
      <c r="AD8" s="87">
        <v>62.2</v>
      </c>
    </row>
    <row r="9" spans="1:30" ht="12.75" customHeight="1">
      <c r="A9" s="357">
        <v>2</v>
      </c>
      <c r="B9" t="s">
        <v>89</v>
      </c>
      <c r="D9">
        <v>10</v>
      </c>
      <c r="F9">
        <v>8</v>
      </c>
      <c r="G9">
        <v>1</v>
      </c>
      <c r="H9">
        <v>1</v>
      </c>
      <c r="J9">
        <v>17</v>
      </c>
      <c r="K9" t="s">
        <v>1</v>
      </c>
      <c r="L9">
        <v>3</v>
      </c>
      <c r="N9">
        <v>193</v>
      </c>
      <c r="O9" t="s">
        <v>1</v>
      </c>
      <c r="P9">
        <v>127</v>
      </c>
      <c r="R9">
        <v>661</v>
      </c>
      <c r="S9" t="s">
        <v>1</v>
      </c>
      <c r="T9">
        <v>527</v>
      </c>
      <c r="V9">
        <v>134</v>
      </c>
      <c r="X9" s="87">
        <v>1.7</v>
      </c>
      <c r="Z9" s="98">
        <v>19.3</v>
      </c>
      <c r="AB9" s="87">
        <v>66.099999999999994</v>
      </c>
      <c r="AC9" s="87" t="s">
        <v>1</v>
      </c>
      <c r="AD9" s="87">
        <v>52.7</v>
      </c>
    </row>
    <row r="10" spans="1:30" ht="12.75" customHeight="1">
      <c r="A10" s="357">
        <v>3</v>
      </c>
      <c r="B10" t="s">
        <v>76</v>
      </c>
      <c r="D10">
        <v>10</v>
      </c>
      <c r="F10">
        <v>8</v>
      </c>
      <c r="G10">
        <v>1</v>
      </c>
      <c r="H10">
        <v>1</v>
      </c>
      <c r="J10">
        <v>17</v>
      </c>
      <c r="K10" t="s">
        <v>1</v>
      </c>
      <c r="L10">
        <v>3</v>
      </c>
      <c r="N10">
        <v>185</v>
      </c>
      <c r="O10" t="s">
        <v>1</v>
      </c>
      <c r="P10">
        <v>135</v>
      </c>
      <c r="R10">
        <v>728</v>
      </c>
      <c r="S10" t="s">
        <v>1</v>
      </c>
      <c r="T10">
        <v>626</v>
      </c>
      <c r="V10">
        <v>102</v>
      </c>
      <c r="X10" s="87">
        <v>1.7</v>
      </c>
      <c r="Z10" s="98">
        <v>18.5</v>
      </c>
      <c r="AB10" s="87">
        <v>72.8</v>
      </c>
      <c r="AC10" s="87" t="s">
        <v>1</v>
      </c>
      <c r="AD10" s="87">
        <v>62.6</v>
      </c>
    </row>
    <row r="11" spans="1:30" ht="12.75" customHeight="1">
      <c r="A11" s="357">
        <v>4</v>
      </c>
      <c r="B11" t="s">
        <v>127</v>
      </c>
      <c r="D11">
        <v>10</v>
      </c>
      <c r="F11">
        <v>6</v>
      </c>
      <c r="G11">
        <v>0</v>
      </c>
      <c r="H11">
        <v>4</v>
      </c>
      <c r="J11">
        <v>12</v>
      </c>
      <c r="K11" t="s">
        <v>1</v>
      </c>
      <c r="L11">
        <v>8</v>
      </c>
      <c r="N11">
        <v>176</v>
      </c>
      <c r="O11" t="s">
        <v>1</v>
      </c>
      <c r="P11">
        <v>144</v>
      </c>
      <c r="R11">
        <v>722</v>
      </c>
      <c r="S11" t="s">
        <v>1</v>
      </c>
      <c r="T11">
        <v>621</v>
      </c>
      <c r="V11">
        <v>101</v>
      </c>
      <c r="X11" s="87">
        <v>1.2</v>
      </c>
      <c r="Z11" s="98">
        <v>17.600000000000001</v>
      </c>
      <c r="AB11" s="87">
        <v>72.2</v>
      </c>
      <c r="AC11" s="87" t="s">
        <v>1</v>
      </c>
      <c r="AD11" s="87">
        <v>62.1</v>
      </c>
    </row>
    <row r="12" spans="1:30" ht="12.75" customHeight="1">
      <c r="A12" s="357">
        <v>5</v>
      </c>
      <c r="B12" t="s">
        <v>118</v>
      </c>
      <c r="D12">
        <v>10</v>
      </c>
      <c r="F12">
        <v>5</v>
      </c>
      <c r="G12">
        <v>1</v>
      </c>
      <c r="H12">
        <v>4</v>
      </c>
      <c r="J12">
        <v>11</v>
      </c>
      <c r="K12" t="s">
        <v>1</v>
      </c>
      <c r="L12">
        <v>9</v>
      </c>
      <c r="N12">
        <v>179</v>
      </c>
      <c r="O12" t="s">
        <v>1</v>
      </c>
      <c r="P12">
        <v>141</v>
      </c>
      <c r="R12">
        <v>635</v>
      </c>
      <c r="S12" t="s">
        <v>1</v>
      </c>
      <c r="T12">
        <v>582</v>
      </c>
      <c r="V12">
        <v>53</v>
      </c>
      <c r="X12" s="87">
        <v>1.1000000000000001</v>
      </c>
      <c r="Z12" s="98">
        <v>17.899999999999999</v>
      </c>
      <c r="AB12" s="87">
        <v>63.5</v>
      </c>
      <c r="AC12" s="87" t="s">
        <v>1</v>
      </c>
      <c r="AD12" s="87">
        <v>58.2</v>
      </c>
    </row>
    <row r="13" spans="1:30" ht="12.75" customHeight="1">
      <c r="A13" s="357">
        <v>6</v>
      </c>
      <c r="B13" t="s">
        <v>98</v>
      </c>
      <c r="D13">
        <v>10</v>
      </c>
      <c r="F13">
        <v>5</v>
      </c>
      <c r="G13">
        <v>1</v>
      </c>
      <c r="H13">
        <v>4</v>
      </c>
      <c r="J13">
        <v>11</v>
      </c>
      <c r="K13" t="s">
        <v>1</v>
      </c>
      <c r="L13">
        <v>9</v>
      </c>
      <c r="N13">
        <v>168</v>
      </c>
      <c r="O13" t="s">
        <v>1</v>
      </c>
      <c r="P13">
        <v>152</v>
      </c>
      <c r="R13">
        <v>703</v>
      </c>
      <c r="S13" t="s">
        <v>1</v>
      </c>
      <c r="T13">
        <v>651</v>
      </c>
      <c r="V13">
        <v>52</v>
      </c>
      <c r="X13" s="87">
        <v>1.1000000000000001</v>
      </c>
      <c r="Z13" s="98">
        <v>16.8</v>
      </c>
      <c r="AB13" s="87">
        <v>70.3</v>
      </c>
      <c r="AC13" s="87" t="s">
        <v>1</v>
      </c>
      <c r="AD13" s="87">
        <v>65.099999999999994</v>
      </c>
    </row>
    <row r="14" spans="1:30" ht="12.75" customHeight="1">
      <c r="A14" s="357">
        <v>7</v>
      </c>
      <c r="B14" t="s">
        <v>111</v>
      </c>
      <c r="D14">
        <v>10</v>
      </c>
      <c r="F14">
        <v>3</v>
      </c>
      <c r="G14">
        <v>2</v>
      </c>
      <c r="H14">
        <v>5</v>
      </c>
      <c r="J14">
        <v>8</v>
      </c>
      <c r="K14" t="s">
        <v>1</v>
      </c>
      <c r="L14">
        <v>12</v>
      </c>
      <c r="N14">
        <v>160</v>
      </c>
      <c r="O14" t="s">
        <v>1</v>
      </c>
      <c r="P14">
        <v>160</v>
      </c>
      <c r="R14">
        <v>715</v>
      </c>
      <c r="S14" t="s">
        <v>1</v>
      </c>
      <c r="T14">
        <v>700</v>
      </c>
      <c r="V14">
        <v>15</v>
      </c>
      <c r="X14" s="87">
        <v>0.8</v>
      </c>
      <c r="Z14" s="98">
        <v>16</v>
      </c>
      <c r="AB14" s="87">
        <v>71.5</v>
      </c>
      <c r="AC14" s="87" t="s">
        <v>1</v>
      </c>
      <c r="AD14" s="87">
        <v>70</v>
      </c>
    </row>
    <row r="15" spans="1:30" ht="12.75" customHeight="1">
      <c r="A15" s="357">
        <v>8</v>
      </c>
      <c r="B15" t="s">
        <v>351</v>
      </c>
      <c r="D15">
        <v>10</v>
      </c>
      <c r="F15">
        <v>4</v>
      </c>
      <c r="G15">
        <v>0</v>
      </c>
      <c r="H15">
        <v>6</v>
      </c>
      <c r="J15">
        <v>8</v>
      </c>
      <c r="K15" t="s">
        <v>1</v>
      </c>
      <c r="L15">
        <v>12</v>
      </c>
      <c r="N15">
        <v>132</v>
      </c>
      <c r="O15" t="s">
        <v>1</v>
      </c>
      <c r="P15">
        <v>188</v>
      </c>
      <c r="R15">
        <v>568</v>
      </c>
      <c r="S15" t="s">
        <v>1</v>
      </c>
      <c r="T15">
        <v>718</v>
      </c>
      <c r="V15">
        <v>-150</v>
      </c>
      <c r="X15" s="87">
        <v>0.8</v>
      </c>
      <c r="Z15" s="98">
        <v>13.2</v>
      </c>
      <c r="AB15" s="87">
        <v>56.8</v>
      </c>
      <c r="AC15" s="87" t="s">
        <v>1</v>
      </c>
      <c r="AD15" s="87">
        <v>71.8</v>
      </c>
    </row>
    <row r="16" spans="1:30" ht="12.75" customHeight="1">
      <c r="A16" s="357">
        <v>9</v>
      </c>
      <c r="B16" t="s">
        <v>139</v>
      </c>
      <c r="D16">
        <v>10</v>
      </c>
      <c r="F16">
        <v>2</v>
      </c>
      <c r="G16">
        <v>1</v>
      </c>
      <c r="H16">
        <v>7</v>
      </c>
      <c r="J16">
        <v>5</v>
      </c>
      <c r="K16" t="s">
        <v>1</v>
      </c>
      <c r="L16">
        <v>15</v>
      </c>
      <c r="N16">
        <v>157</v>
      </c>
      <c r="O16" t="s">
        <v>1</v>
      </c>
      <c r="P16">
        <v>163</v>
      </c>
      <c r="R16">
        <v>609</v>
      </c>
      <c r="S16" t="s">
        <v>1</v>
      </c>
      <c r="T16">
        <v>636</v>
      </c>
      <c r="V16">
        <v>-27</v>
      </c>
      <c r="X16" s="87">
        <v>0.5</v>
      </c>
      <c r="Z16" s="98">
        <v>15.7</v>
      </c>
      <c r="AB16" s="87">
        <v>60.9</v>
      </c>
      <c r="AC16" s="87" t="s">
        <v>1</v>
      </c>
      <c r="AD16" s="87">
        <v>63.6</v>
      </c>
    </row>
    <row r="17" spans="1:30" ht="12.75" customHeight="1">
      <c r="A17" s="357">
        <v>10</v>
      </c>
      <c r="B17" t="s">
        <v>133</v>
      </c>
      <c r="D17">
        <v>10</v>
      </c>
      <c r="F17">
        <v>1</v>
      </c>
      <c r="G17">
        <v>1</v>
      </c>
      <c r="H17">
        <v>8</v>
      </c>
      <c r="J17">
        <v>3</v>
      </c>
      <c r="K17" t="s">
        <v>1</v>
      </c>
      <c r="L17">
        <v>17</v>
      </c>
      <c r="N17">
        <v>105</v>
      </c>
      <c r="O17" t="s">
        <v>1</v>
      </c>
      <c r="P17">
        <v>215</v>
      </c>
      <c r="R17">
        <v>609</v>
      </c>
      <c r="S17" t="s">
        <v>1</v>
      </c>
      <c r="T17">
        <v>855</v>
      </c>
      <c r="V17">
        <v>-246</v>
      </c>
      <c r="X17" s="87">
        <v>0.3</v>
      </c>
      <c r="Z17" s="98">
        <v>10.5</v>
      </c>
      <c r="AB17" s="87">
        <v>60.9</v>
      </c>
      <c r="AC17" s="87" t="s">
        <v>1</v>
      </c>
      <c r="AD17" s="87">
        <v>85.5</v>
      </c>
    </row>
    <row r="18" spans="1:30" ht="12.75" customHeight="1">
      <c r="A18" s="357">
        <v>11</v>
      </c>
      <c r="B18" t="s">
        <v>145</v>
      </c>
      <c r="D18">
        <v>10</v>
      </c>
      <c r="F18">
        <v>0</v>
      </c>
      <c r="G18">
        <v>0</v>
      </c>
      <c r="H18">
        <v>10</v>
      </c>
      <c r="J18">
        <v>0</v>
      </c>
      <c r="K18" t="s">
        <v>1</v>
      </c>
      <c r="L18">
        <v>20</v>
      </c>
      <c r="N18">
        <v>116</v>
      </c>
      <c r="O18" t="s">
        <v>1</v>
      </c>
      <c r="P18">
        <v>204</v>
      </c>
      <c r="R18">
        <v>611</v>
      </c>
      <c r="S18" t="s">
        <v>1</v>
      </c>
      <c r="T18">
        <v>782</v>
      </c>
      <c r="V18">
        <v>-171</v>
      </c>
      <c r="X18" s="87">
        <v>0</v>
      </c>
      <c r="Z18" s="98">
        <v>11.6</v>
      </c>
      <c r="AB18" s="87">
        <v>61.1</v>
      </c>
      <c r="AC18" s="87" t="s">
        <v>1</v>
      </c>
      <c r="AD18" s="87">
        <v>78.2</v>
      </c>
    </row>
    <row r="19" spans="1:30" ht="12.75" customHeight="1">
      <c r="X19" s="87"/>
      <c r="Z19" s="98"/>
      <c r="AB19" s="87"/>
      <c r="AC19" s="87"/>
      <c r="AD19" s="87"/>
    </row>
    <row r="20" spans="1:30" ht="12.75" customHeight="1">
      <c r="X20" s="87"/>
      <c r="Z20" s="98"/>
      <c r="AB20" s="87"/>
      <c r="AC20" s="87"/>
      <c r="AD20" s="87"/>
    </row>
    <row r="26" spans="1:30">
      <c r="C26" s="2"/>
      <c r="M26" s="1"/>
    </row>
    <row r="27" spans="1:30">
      <c r="C27" s="2"/>
      <c r="M27" s="1"/>
    </row>
    <row r="28" spans="1:30">
      <c r="C28" s="2"/>
      <c r="M28" s="1"/>
    </row>
    <row r="29" spans="1:30">
      <c r="C29" s="2"/>
      <c r="M29" s="1"/>
    </row>
    <row r="30" spans="1:30">
      <c r="C30" s="2"/>
      <c r="M30" s="1"/>
    </row>
    <row r="31" spans="1:30">
      <c r="C31" s="2"/>
      <c r="M31" s="1"/>
    </row>
    <row r="32" spans="1:30">
      <c r="C32" s="2"/>
      <c r="M32" s="1"/>
    </row>
    <row r="33" spans="3:13">
      <c r="C33" s="2"/>
      <c r="M33" s="1"/>
    </row>
    <row r="34" spans="3:13">
      <c r="C34" s="2"/>
      <c r="M34" s="1"/>
    </row>
    <row r="35" spans="3:13">
      <c r="C35" s="2"/>
      <c r="M35" s="1"/>
    </row>
    <row r="36" spans="3:13">
      <c r="C36" s="2"/>
      <c r="M36" s="1"/>
    </row>
    <row r="37" spans="3:13">
      <c r="C37" s="2"/>
      <c r="M37" s="1"/>
    </row>
    <row r="38" spans="3:13">
      <c r="C38" s="2"/>
      <c r="M38" s="1"/>
    </row>
    <row r="39" spans="3:13">
      <c r="C39" s="2"/>
      <c r="M39" s="1"/>
    </row>
    <row r="40" spans="3:13">
      <c r="C40" s="2"/>
      <c r="M40" s="1"/>
    </row>
    <row r="41" spans="3:13">
      <c r="C41" s="2"/>
      <c r="M41" s="1"/>
    </row>
  </sheetData>
  <autoFilter ref="B7:AD20"/>
  <mergeCells count="2">
    <mergeCell ref="X4:AD4"/>
    <mergeCell ref="A2:AD2"/>
  </mergeCells>
  <phoneticPr fontId="0" type="noConversion"/>
  <pageMargins left="0.19685039370078741" right="0.19685039370078741" top="0.19685039370078741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U903"/>
  <sheetViews>
    <sheetView showGridLines="0" zoomScale="80" workbookViewId="0"/>
  </sheetViews>
  <sheetFormatPr baseColWidth="10" defaultRowHeight="12.75"/>
  <cols>
    <col min="1" max="1" width="5.28515625" style="1" bestFit="1" customWidth="1"/>
    <col min="2" max="2" width="5.7109375" bestFit="1" customWidth="1"/>
    <col min="3" max="3" width="5.140625" bestFit="1" customWidth="1"/>
    <col min="4" max="4" width="10.85546875" bestFit="1" customWidth="1"/>
    <col min="5" max="5" width="32.28515625" customWidth="1"/>
    <col min="6" max="6" width="1.7109375" style="3" bestFit="1" customWidth="1"/>
    <col min="7" max="7" width="38.42578125" customWidth="1"/>
    <col min="8" max="8" width="1.7109375" style="100" bestFit="1" customWidth="1"/>
    <col min="9" max="9" width="23.140625" hidden="1" customWidth="1"/>
    <col min="10" max="10" width="4" customWidth="1"/>
    <col min="11" max="11" width="23.85546875" bestFit="1" customWidth="1"/>
    <col min="12" max="12" width="1.5703125" bestFit="1" customWidth="1"/>
    <col min="13" max="13" width="24.140625" bestFit="1" customWidth="1"/>
    <col min="14" max="14" width="2.140625" customWidth="1"/>
    <col min="15" max="15" width="6.5703125" bestFit="1" customWidth="1"/>
    <col min="16" max="16" width="2" customWidth="1"/>
    <col min="17" max="17" width="6.5703125" bestFit="1" customWidth="1"/>
    <col min="18" max="18" width="4.5703125" customWidth="1"/>
    <col min="19" max="21" width="3" hidden="1" customWidth="1"/>
  </cols>
  <sheetData>
    <row r="1" spans="1:21" ht="24.95" customHeight="1" thickBot="1"/>
    <row r="2" spans="1:21" ht="32.25" customHeight="1" thickBot="1">
      <c r="A2" s="420" t="s">
        <v>10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2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1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1623</v>
      </c>
      <c r="L4" s="56" t="s">
        <v>1</v>
      </c>
      <c r="M4" s="59">
        <f>SUBTOTAL(9,Auswertung3_Einzelergebnisse)*2+SUBTOTAL(9,Auswertung2_Einzelergebnisse)</f>
        <v>137</v>
      </c>
      <c r="N4" s="56"/>
      <c r="O4" s="56">
        <f>SUBTOTAL(9,O8:O889)</f>
        <v>4701</v>
      </c>
      <c r="P4" s="56" t="s">
        <v>1</v>
      </c>
      <c r="Q4" s="57">
        <f>SUBTOTAL(9,Q8:Q889)</f>
        <v>2619</v>
      </c>
      <c r="R4"/>
      <c r="S4"/>
      <c r="T4"/>
    </row>
    <row r="6" spans="1:21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21" ht="6.95" customHeight="1">
      <c r="A7" s="373"/>
      <c r="B7" s="1"/>
      <c r="C7" s="1"/>
      <c r="D7" s="1"/>
      <c r="E7" s="1"/>
      <c r="F7" s="1"/>
      <c r="G7" s="1"/>
      <c r="H7" s="106"/>
      <c r="I7" s="1"/>
    </row>
    <row r="8" spans="1:21">
      <c r="A8" s="374">
        <v>1</v>
      </c>
      <c r="B8" s="68">
        <v>25</v>
      </c>
      <c r="C8">
        <v>9</v>
      </c>
      <c r="D8" s="81">
        <v>32618</v>
      </c>
      <c r="E8" s="2" t="s">
        <v>105</v>
      </c>
      <c r="F8" s="94" t="s">
        <v>0</v>
      </c>
      <c r="G8" s="2" t="s">
        <v>133</v>
      </c>
      <c r="H8" s="107">
        <v>1</v>
      </c>
      <c r="I8" s="2" t="s">
        <v>150</v>
      </c>
      <c r="K8" s="2" t="s">
        <v>107</v>
      </c>
      <c r="L8" t="s">
        <v>0</v>
      </c>
      <c r="M8" s="2" t="s">
        <v>136</v>
      </c>
      <c r="O8">
        <v>16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>
      <c r="A9" s="374">
        <v>2</v>
      </c>
      <c r="B9" s="68">
        <v>15</v>
      </c>
      <c r="C9">
        <v>8</v>
      </c>
      <c r="D9" s="81">
        <v>32516</v>
      </c>
      <c r="E9" s="2" t="s">
        <v>98</v>
      </c>
      <c r="F9" s="94" t="s">
        <v>0</v>
      </c>
      <c r="G9" s="2" t="s">
        <v>76</v>
      </c>
      <c r="H9" s="107">
        <v>1</v>
      </c>
      <c r="I9" s="2" t="s">
        <v>150</v>
      </c>
      <c r="K9" s="2" t="s">
        <v>100</v>
      </c>
      <c r="L9" t="s">
        <v>0</v>
      </c>
      <c r="M9" s="2" t="s">
        <v>80</v>
      </c>
      <c r="O9">
        <v>15</v>
      </c>
      <c r="P9" s="1" t="s">
        <v>1</v>
      </c>
      <c r="Q9">
        <v>4</v>
      </c>
      <c r="S9">
        <f t="shared" ref="S9:S24" si="0">IF(O9&gt;Q9,1,0)</f>
        <v>1</v>
      </c>
      <c r="T9">
        <f t="shared" ref="T9:T24" si="1">IF(ISNUMBER(Q9),IF(O9=Q9,1,0),0)</f>
        <v>0</v>
      </c>
      <c r="U9">
        <f t="shared" ref="U9:U24" si="2">IF(O9&lt;Q9,1,0)</f>
        <v>0</v>
      </c>
    </row>
    <row r="10" spans="1:21">
      <c r="A10" s="374">
        <v>3</v>
      </c>
      <c r="B10" s="68">
        <v>27</v>
      </c>
      <c r="C10">
        <v>11</v>
      </c>
      <c r="D10" s="81">
        <v>32621</v>
      </c>
      <c r="E10" s="2" t="s">
        <v>127</v>
      </c>
      <c r="F10" s="94" t="s">
        <v>0</v>
      </c>
      <c r="G10" s="2" t="s">
        <v>145</v>
      </c>
      <c r="H10" s="107"/>
      <c r="I10" s="2" t="s">
        <v>150</v>
      </c>
      <c r="K10" s="2" t="s">
        <v>128</v>
      </c>
      <c r="L10" t="s">
        <v>0</v>
      </c>
      <c r="M10" s="2" t="s">
        <v>146</v>
      </c>
      <c r="O10">
        <v>13</v>
      </c>
      <c r="P10" s="1" t="s">
        <v>1</v>
      </c>
      <c r="Q10">
        <v>8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>
      <c r="A11" s="374">
        <v>4</v>
      </c>
      <c r="B11" s="68">
        <v>37</v>
      </c>
      <c r="C11">
        <v>13</v>
      </c>
      <c r="D11" s="81">
        <v>32656</v>
      </c>
      <c r="E11" s="2" t="s">
        <v>98</v>
      </c>
      <c r="F11" s="94" t="s">
        <v>0</v>
      </c>
      <c r="G11" s="2" t="s">
        <v>127</v>
      </c>
      <c r="H11" s="107"/>
      <c r="I11" s="2" t="s">
        <v>150</v>
      </c>
      <c r="K11" s="2" t="s">
        <v>100</v>
      </c>
      <c r="L11" t="s">
        <v>0</v>
      </c>
      <c r="M11" s="2" t="s">
        <v>128</v>
      </c>
      <c r="O11">
        <v>13</v>
      </c>
      <c r="P11" s="1" t="s">
        <v>1</v>
      </c>
      <c r="Q11">
        <v>8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>
      <c r="A12" s="374">
        <v>5</v>
      </c>
      <c r="B12" s="68">
        <v>33</v>
      </c>
      <c r="C12">
        <v>15</v>
      </c>
      <c r="D12" s="81">
        <v>32634</v>
      </c>
      <c r="E12" s="2" t="s">
        <v>98</v>
      </c>
      <c r="F12" s="94" t="s">
        <v>0</v>
      </c>
      <c r="G12" s="2" t="s">
        <v>145</v>
      </c>
      <c r="H12" s="107"/>
      <c r="I12" s="2" t="s">
        <v>150</v>
      </c>
      <c r="K12" s="2" t="s">
        <v>101</v>
      </c>
      <c r="L12" t="s">
        <v>0</v>
      </c>
      <c r="M12" s="2" t="s">
        <v>144</v>
      </c>
      <c r="O12">
        <v>12</v>
      </c>
      <c r="P12" s="1" t="s">
        <v>1</v>
      </c>
      <c r="Q12">
        <v>7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>
      <c r="A13" s="374">
        <v>6</v>
      </c>
      <c r="B13" s="68">
        <v>36</v>
      </c>
      <c r="C13">
        <v>11</v>
      </c>
      <c r="D13" s="81">
        <v>32655</v>
      </c>
      <c r="E13" s="2" t="s">
        <v>111</v>
      </c>
      <c r="F13" s="94" t="s">
        <v>0</v>
      </c>
      <c r="G13" s="2" t="s">
        <v>127</v>
      </c>
      <c r="H13" s="107"/>
      <c r="I13" s="2" t="s">
        <v>150</v>
      </c>
      <c r="K13" s="2" t="s">
        <v>115</v>
      </c>
      <c r="L13" t="s">
        <v>0</v>
      </c>
      <c r="M13" s="2" t="s">
        <v>130</v>
      </c>
      <c r="O13">
        <v>12</v>
      </c>
      <c r="P13" s="1" t="s">
        <v>1</v>
      </c>
      <c r="Q13">
        <v>7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>
      <c r="A14" s="374">
        <v>7</v>
      </c>
      <c r="B14" s="68">
        <v>44</v>
      </c>
      <c r="C14">
        <v>11</v>
      </c>
      <c r="D14" s="81">
        <v>32670</v>
      </c>
      <c r="E14" s="2" t="s">
        <v>127</v>
      </c>
      <c r="F14" s="94" t="s">
        <v>0</v>
      </c>
      <c r="G14" s="2" t="s">
        <v>133</v>
      </c>
      <c r="H14" s="107">
        <v>1</v>
      </c>
      <c r="I14" s="2" t="s">
        <v>150</v>
      </c>
      <c r="K14" s="2" t="s">
        <v>130</v>
      </c>
      <c r="L14" t="s">
        <v>0</v>
      </c>
      <c r="M14" s="2" t="s">
        <v>132</v>
      </c>
      <c r="O14">
        <v>11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>
      <c r="A15" s="374">
        <v>8</v>
      </c>
      <c r="B15" s="68">
        <v>9</v>
      </c>
      <c r="C15">
        <v>14</v>
      </c>
      <c r="D15" s="81">
        <v>32474</v>
      </c>
      <c r="E15" s="2" t="s">
        <v>89</v>
      </c>
      <c r="F15" s="94" t="s">
        <v>0</v>
      </c>
      <c r="G15" s="2" t="s">
        <v>133</v>
      </c>
      <c r="H15" s="107">
        <v>1</v>
      </c>
      <c r="I15" s="2" t="s">
        <v>150</v>
      </c>
      <c r="K15" s="2" t="s">
        <v>93</v>
      </c>
      <c r="L15" t="s">
        <v>0</v>
      </c>
      <c r="M15" s="2" t="s">
        <v>136</v>
      </c>
      <c r="O15">
        <v>11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>
      <c r="A16" s="374">
        <v>9</v>
      </c>
      <c r="B16" s="68">
        <v>14</v>
      </c>
      <c r="C16">
        <v>1</v>
      </c>
      <c r="D16" s="81">
        <v>32495</v>
      </c>
      <c r="E16" s="2" t="s">
        <v>127</v>
      </c>
      <c r="F16" s="94" t="s">
        <v>0</v>
      </c>
      <c r="G16" s="2" t="s">
        <v>351</v>
      </c>
      <c r="H16" s="107"/>
      <c r="I16" s="2" t="s">
        <v>150</v>
      </c>
      <c r="K16" s="2" t="s">
        <v>129</v>
      </c>
      <c r="L16" t="s">
        <v>0</v>
      </c>
      <c r="M16" s="2" t="s">
        <v>83</v>
      </c>
      <c r="O16">
        <v>11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>
      <c r="A17" s="374">
        <v>10</v>
      </c>
      <c r="B17" s="68">
        <v>30</v>
      </c>
      <c r="C17">
        <v>14</v>
      </c>
      <c r="D17" s="81">
        <v>32628</v>
      </c>
      <c r="E17" s="2" t="s">
        <v>111</v>
      </c>
      <c r="F17" s="94" t="s">
        <v>0</v>
      </c>
      <c r="G17" s="2" t="s">
        <v>139</v>
      </c>
      <c r="H17" s="107"/>
      <c r="I17" s="2" t="s">
        <v>150</v>
      </c>
      <c r="K17" s="2" t="s">
        <v>112</v>
      </c>
      <c r="L17" t="s">
        <v>0</v>
      </c>
      <c r="M17" s="2" t="s">
        <v>140</v>
      </c>
      <c r="O17">
        <v>11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>
      <c r="A18" s="374">
        <v>11</v>
      </c>
      <c r="B18" s="68">
        <v>6</v>
      </c>
      <c r="C18">
        <v>6</v>
      </c>
      <c r="D18" s="81">
        <v>32466</v>
      </c>
      <c r="E18" s="2" t="s">
        <v>76</v>
      </c>
      <c r="F18" s="94" t="s">
        <v>0</v>
      </c>
      <c r="G18" s="2" t="s">
        <v>133</v>
      </c>
      <c r="H18" s="107"/>
      <c r="I18" s="2" t="s">
        <v>150</v>
      </c>
      <c r="K18" s="2" t="s">
        <v>79</v>
      </c>
      <c r="L18" t="s">
        <v>0</v>
      </c>
      <c r="M18" s="2" t="s">
        <v>134</v>
      </c>
      <c r="O18">
        <v>11</v>
      </c>
      <c r="P18" s="1" t="s">
        <v>1</v>
      </c>
      <c r="Q18">
        <v>5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>
      <c r="A19" s="374">
        <v>12</v>
      </c>
      <c r="B19" s="68">
        <v>34</v>
      </c>
      <c r="C19">
        <v>5</v>
      </c>
      <c r="D19" s="81">
        <v>32643</v>
      </c>
      <c r="E19" s="2" t="s">
        <v>105</v>
      </c>
      <c r="F19" s="94" t="s">
        <v>0</v>
      </c>
      <c r="G19" s="2" t="s">
        <v>145</v>
      </c>
      <c r="H19" s="107">
        <v>1</v>
      </c>
      <c r="I19" s="2" t="s">
        <v>150</v>
      </c>
      <c r="K19" s="2" t="s">
        <v>107</v>
      </c>
      <c r="L19" t="s">
        <v>0</v>
      </c>
      <c r="M19" s="2" t="s">
        <v>146</v>
      </c>
      <c r="O19">
        <v>11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>
      <c r="A20" s="374">
        <v>13</v>
      </c>
      <c r="B20" s="68">
        <v>41</v>
      </c>
      <c r="C20">
        <v>16</v>
      </c>
      <c r="D20" s="81">
        <v>32669</v>
      </c>
      <c r="E20" s="2" t="s">
        <v>133</v>
      </c>
      <c r="F20" s="94" t="s">
        <v>0</v>
      </c>
      <c r="G20" s="2" t="s">
        <v>118</v>
      </c>
      <c r="H20" s="107"/>
      <c r="I20" s="2" t="s">
        <v>150</v>
      </c>
      <c r="K20" s="2" t="s">
        <v>132</v>
      </c>
      <c r="L20" t="s">
        <v>0</v>
      </c>
      <c r="M20" s="2" t="s">
        <v>122</v>
      </c>
      <c r="O20">
        <v>11</v>
      </c>
      <c r="P20" s="1" t="s">
        <v>1</v>
      </c>
      <c r="Q20">
        <v>6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>
      <c r="A21" s="374">
        <v>14</v>
      </c>
      <c r="B21" s="68">
        <v>10</v>
      </c>
      <c r="C21">
        <v>13</v>
      </c>
      <c r="D21" s="81">
        <v>32474</v>
      </c>
      <c r="E21" s="2" t="s">
        <v>133</v>
      </c>
      <c r="F21" s="94" t="s">
        <v>0</v>
      </c>
      <c r="G21" s="2" t="s">
        <v>111</v>
      </c>
      <c r="H21" s="107"/>
      <c r="I21" s="2" t="s">
        <v>150</v>
      </c>
      <c r="K21" s="2" t="s">
        <v>134</v>
      </c>
      <c r="L21" t="s">
        <v>0</v>
      </c>
      <c r="M21" s="2" t="s">
        <v>110</v>
      </c>
      <c r="O21">
        <v>11</v>
      </c>
      <c r="P21" s="1" t="s">
        <v>1</v>
      </c>
      <c r="Q21">
        <v>7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>
      <c r="A22" s="374">
        <v>15</v>
      </c>
      <c r="B22" s="68">
        <v>10</v>
      </c>
      <c r="C22">
        <v>15</v>
      </c>
      <c r="D22" s="81">
        <v>32474</v>
      </c>
      <c r="E22" s="2" t="s">
        <v>111</v>
      </c>
      <c r="F22" s="94" t="s">
        <v>0</v>
      </c>
      <c r="G22" s="2" t="s">
        <v>133</v>
      </c>
      <c r="H22" s="107">
        <v>1</v>
      </c>
      <c r="I22" s="2" t="s">
        <v>150</v>
      </c>
      <c r="K22" s="2" t="s">
        <v>115</v>
      </c>
      <c r="L22" t="s">
        <v>0</v>
      </c>
      <c r="M22" s="2" t="s">
        <v>135</v>
      </c>
      <c r="O22">
        <v>11</v>
      </c>
      <c r="P22" s="1" t="s">
        <v>1</v>
      </c>
      <c r="Q22">
        <v>8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>
      <c r="A23" s="374">
        <v>16</v>
      </c>
      <c r="B23" s="68">
        <v>40</v>
      </c>
      <c r="C23">
        <v>5</v>
      </c>
      <c r="D23" s="81">
        <v>32663</v>
      </c>
      <c r="E23" s="2" t="s">
        <v>351</v>
      </c>
      <c r="F23" s="94" t="s">
        <v>0</v>
      </c>
      <c r="G23" s="2" t="s">
        <v>89</v>
      </c>
      <c r="H23" s="107"/>
      <c r="I23" s="2" t="s">
        <v>150</v>
      </c>
      <c r="K23" s="2" t="s">
        <v>83</v>
      </c>
      <c r="L23" t="s">
        <v>0</v>
      </c>
      <c r="M23" s="2" t="s">
        <v>95</v>
      </c>
      <c r="O23">
        <v>11</v>
      </c>
      <c r="P23" s="1" t="s">
        <v>1</v>
      </c>
      <c r="Q23">
        <v>9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>
      <c r="A24" s="374">
        <v>17</v>
      </c>
      <c r="B24" s="68">
        <v>47</v>
      </c>
      <c r="C24">
        <v>6</v>
      </c>
      <c r="D24" s="81">
        <v>32677</v>
      </c>
      <c r="E24" s="2" t="s">
        <v>76</v>
      </c>
      <c r="F24" s="94" t="s">
        <v>0</v>
      </c>
      <c r="G24" s="2" t="s">
        <v>351</v>
      </c>
      <c r="H24" s="107"/>
      <c r="I24" s="2" t="s">
        <v>150</v>
      </c>
      <c r="K24" s="2" t="s">
        <v>79</v>
      </c>
      <c r="L24" t="s">
        <v>0</v>
      </c>
      <c r="M24" s="2" t="s">
        <v>86</v>
      </c>
      <c r="O24">
        <v>10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>
      <c r="A25" s="374">
        <v>18</v>
      </c>
      <c r="B25" s="68">
        <v>28</v>
      </c>
      <c r="C25">
        <v>2</v>
      </c>
      <c r="D25" s="81">
        <v>32623</v>
      </c>
      <c r="E25" s="2" t="s">
        <v>139</v>
      </c>
      <c r="F25" s="94" t="s">
        <v>0</v>
      </c>
      <c r="G25" s="2" t="s">
        <v>98</v>
      </c>
      <c r="H25" s="107">
        <v>1</v>
      </c>
      <c r="I25" s="2" t="s">
        <v>150</v>
      </c>
      <c r="K25" s="2" t="s">
        <v>142</v>
      </c>
      <c r="L25" t="s">
        <v>0</v>
      </c>
      <c r="M25" s="2" t="s">
        <v>97</v>
      </c>
      <c r="O25">
        <v>10</v>
      </c>
      <c r="P25" s="1" t="s">
        <v>1</v>
      </c>
      <c r="Q25">
        <v>2</v>
      </c>
      <c r="S25">
        <f t="shared" ref="S25:S40" si="3">IF(O25&gt;Q25,1,0)</f>
        <v>1</v>
      </c>
      <c r="T25">
        <f t="shared" ref="T25:T40" si="4">IF(ISNUMBER(Q25),IF(O25=Q25,1,0),0)</f>
        <v>0</v>
      </c>
      <c r="U25">
        <f t="shared" ref="U25:U40" si="5">IF(O25&lt;Q25,1,0)</f>
        <v>0</v>
      </c>
    </row>
    <row r="26" spans="1:21">
      <c r="A26" s="374">
        <v>19</v>
      </c>
      <c r="B26" s="68">
        <v>36</v>
      </c>
      <c r="C26">
        <v>16</v>
      </c>
      <c r="D26" s="81">
        <v>32655</v>
      </c>
      <c r="E26" s="2" t="s">
        <v>127</v>
      </c>
      <c r="F26" s="94" t="s">
        <v>0</v>
      </c>
      <c r="G26" s="2" t="s">
        <v>111</v>
      </c>
      <c r="H26" s="107">
        <v>1</v>
      </c>
      <c r="I26" s="2" t="s">
        <v>150</v>
      </c>
      <c r="K26" s="2" t="s">
        <v>126</v>
      </c>
      <c r="L26" t="s">
        <v>0</v>
      </c>
      <c r="M26" s="2" t="s">
        <v>115</v>
      </c>
      <c r="O26">
        <v>10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>
      <c r="A27" s="374">
        <v>20</v>
      </c>
      <c r="B27" s="68">
        <v>40</v>
      </c>
      <c r="C27">
        <v>1</v>
      </c>
      <c r="D27" s="81">
        <v>32663</v>
      </c>
      <c r="E27" s="2" t="s">
        <v>89</v>
      </c>
      <c r="F27" s="94" t="s">
        <v>0</v>
      </c>
      <c r="G27" s="2" t="s">
        <v>351</v>
      </c>
      <c r="H27" s="107">
        <v>1</v>
      </c>
      <c r="I27" s="2" t="s">
        <v>150</v>
      </c>
      <c r="K27" s="2" t="s">
        <v>95</v>
      </c>
      <c r="L27" t="s">
        <v>0</v>
      </c>
      <c r="M27" s="2" t="s">
        <v>87</v>
      </c>
      <c r="O27">
        <v>10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>
      <c r="A28" s="374">
        <v>21</v>
      </c>
      <c r="B28" s="68">
        <v>35</v>
      </c>
      <c r="C28">
        <v>7</v>
      </c>
      <c r="D28" s="81">
        <v>32655</v>
      </c>
      <c r="E28" s="2" t="s">
        <v>127</v>
      </c>
      <c r="F28" s="94" t="s">
        <v>0</v>
      </c>
      <c r="G28" s="2" t="s">
        <v>89</v>
      </c>
      <c r="H28" s="107">
        <v>1</v>
      </c>
      <c r="I28" s="2" t="s">
        <v>150</v>
      </c>
      <c r="K28" s="2" t="s">
        <v>126</v>
      </c>
      <c r="L28" t="s">
        <v>0</v>
      </c>
      <c r="M28" s="2" t="s">
        <v>95</v>
      </c>
      <c r="O28">
        <v>10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>
      <c r="A29" s="374">
        <v>22</v>
      </c>
      <c r="B29" s="68">
        <v>12</v>
      </c>
      <c r="C29">
        <v>8</v>
      </c>
      <c r="D29" s="81">
        <v>32481</v>
      </c>
      <c r="E29" s="2" t="s">
        <v>111</v>
      </c>
      <c r="F29" s="94" t="s">
        <v>0</v>
      </c>
      <c r="G29" s="2" t="s">
        <v>98</v>
      </c>
      <c r="H29" s="107">
        <v>1</v>
      </c>
      <c r="I29" s="2" t="s">
        <v>150</v>
      </c>
      <c r="K29" s="2" t="s">
        <v>115</v>
      </c>
      <c r="L29" t="s">
        <v>0</v>
      </c>
      <c r="M29" s="2" t="s">
        <v>100</v>
      </c>
      <c r="O29">
        <v>10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>
      <c r="A30" s="374">
        <v>23</v>
      </c>
      <c r="B30" s="68">
        <v>16</v>
      </c>
      <c r="C30">
        <v>5</v>
      </c>
      <c r="D30" s="81">
        <v>32523</v>
      </c>
      <c r="E30" s="2" t="s">
        <v>76</v>
      </c>
      <c r="F30" s="94" t="s">
        <v>0</v>
      </c>
      <c r="G30" s="2" t="s">
        <v>89</v>
      </c>
      <c r="H30" s="107">
        <v>1</v>
      </c>
      <c r="I30" s="2" t="s">
        <v>150</v>
      </c>
      <c r="K30" s="2" t="s">
        <v>78</v>
      </c>
      <c r="L30" t="s">
        <v>0</v>
      </c>
      <c r="M30" s="2" t="s">
        <v>91</v>
      </c>
      <c r="O30">
        <v>10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>
      <c r="A31" s="374">
        <v>24</v>
      </c>
      <c r="B31" s="68">
        <v>21</v>
      </c>
      <c r="C31">
        <v>13</v>
      </c>
      <c r="D31" s="81">
        <v>32585</v>
      </c>
      <c r="E31" s="2" t="s">
        <v>351</v>
      </c>
      <c r="F31" s="94" t="s">
        <v>0</v>
      </c>
      <c r="G31" s="2" t="s">
        <v>133</v>
      </c>
      <c r="H31" s="107"/>
      <c r="I31" s="2" t="s">
        <v>150</v>
      </c>
      <c r="K31" s="2" t="s">
        <v>83</v>
      </c>
      <c r="L31" t="s">
        <v>0</v>
      </c>
      <c r="M31" s="2" t="s">
        <v>134</v>
      </c>
      <c r="O31">
        <v>10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>
      <c r="A32" s="374">
        <v>25</v>
      </c>
      <c r="B32" s="68">
        <v>54</v>
      </c>
      <c r="C32">
        <v>14</v>
      </c>
      <c r="D32" s="81">
        <v>32698</v>
      </c>
      <c r="E32" s="2" t="s">
        <v>76</v>
      </c>
      <c r="F32" s="94" t="s">
        <v>0</v>
      </c>
      <c r="G32" s="2" t="s">
        <v>127</v>
      </c>
      <c r="H32" s="107">
        <v>1</v>
      </c>
      <c r="I32" s="2" t="s">
        <v>150</v>
      </c>
      <c r="K32" s="2" t="s">
        <v>78</v>
      </c>
      <c r="L32" t="s">
        <v>0</v>
      </c>
      <c r="M32" s="2" t="s">
        <v>128</v>
      </c>
      <c r="O32">
        <v>10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>
      <c r="A33" s="374">
        <v>26</v>
      </c>
      <c r="B33" s="68">
        <v>25</v>
      </c>
      <c r="C33">
        <v>10</v>
      </c>
      <c r="D33" s="81">
        <v>32618</v>
      </c>
      <c r="E33" s="2" t="s">
        <v>105</v>
      </c>
      <c r="F33" s="94" t="s">
        <v>0</v>
      </c>
      <c r="G33" s="2" t="s">
        <v>133</v>
      </c>
      <c r="H33" s="107">
        <v>1</v>
      </c>
      <c r="I33" s="2" t="s">
        <v>150</v>
      </c>
      <c r="K33" s="2" t="s">
        <v>106</v>
      </c>
      <c r="L33" t="s">
        <v>0</v>
      </c>
      <c r="M33" s="2" t="s">
        <v>135</v>
      </c>
      <c r="O33">
        <v>10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>
      <c r="A34" s="374">
        <v>27</v>
      </c>
      <c r="B34" s="68">
        <v>45</v>
      </c>
      <c r="C34">
        <v>9</v>
      </c>
      <c r="D34" s="81">
        <v>32670</v>
      </c>
      <c r="E34" s="2" t="s">
        <v>98</v>
      </c>
      <c r="F34" s="94" t="s">
        <v>0</v>
      </c>
      <c r="G34" s="2" t="s">
        <v>133</v>
      </c>
      <c r="H34" s="107">
        <v>1</v>
      </c>
      <c r="I34" s="2" t="s">
        <v>150</v>
      </c>
      <c r="K34" s="2" t="s">
        <v>102</v>
      </c>
      <c r="L34" t="s">
        <v>0</v>
      </c>
      <c r="M34" s="2" t="s">
        <v>134</v>
      </c>
      <c r="O34">
        <v>10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>
      <c r="A35" s="374">
        <v>28</v>
      </c>
      <c r="B35" s="68">
        <v>51</v>
      </c>
      <c r="C35">
        <v>6</v>
      </c>
      <c r="D35" s="81">
        <v>32691</v>
      </c>
      <c r="E35" s="2" t="s">
        <v>105</v>
      </c>
      <c r="F35" s="94" t="s">
        <v>0</v>
      </c>
      <c r="G35" s="2" t="s">
        <v>351</v>
      </c>
      <c r="H35" s="107">
        <v>1</v>
      </c>
      <c r="I35" s="2" t="s">
        <v>150</v>
      </c>
      <c r="K35" s="2" t="s">
        <v>107</v>
      </c>
      <c r="L35" t="s">
        <v>0</v>
      </c>
      <c r="M35" s="2" t="s">
        <v>86</v>
      </c>
      <c r="O35">
        <v>10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>
      <c r="A36" s="374">
        <v>29</v>
      </c>
      <c r="B36" s="68">
        <v>54</v>
      </c>
      <c r="C36">
        <v>4</v>
      </c>
      <c r="D36" s="81">
        <v>32698</v>
      </c>
      <c r="E36" s="2" t="s">
        <v>76</v>
      </c>
      <c r="F36" s="94" t="s">
        <v>0</v>
      </c>
      <c r="G36" s="2" t="s">
        <v>127</v>
      </c>
      <c r="H36" s="107">
        <v>1</v>
      </c>
      <c r="I36" s="2" t="s">
        <v>150</v>
      </c>
      <c r="K36" s="2" t="s">
        <v>75</v>
      </c>
      <c r="L36" t="s">
        <v>0</v>
      </c>
      <c r="M36" s="2" t="s">
        <v>128</v>
      </c>
      <c r="O36">
        <v>10</v>
      </c>
      <c r="P36" s="1" t="s">
        <v>1</v>
      </c>
      <c r="Q36">
        <v>5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>
      <c r="A37" s="374">
        <v>30</v>
      </c>
      <c r="B37" s="68">
        <v>31</v>
      </c>
      <c r="C37">
        <v>11</v>
      </c>
      <c r="D37" s="81">
        <v>32632</v>
      </c>
      <c r="E37" s="2" t="s">
        <v>145</v>
      </c>
      <c r="F37" s="94" t="s">
        <v>0</v>
      </c>
      <c r="G37" s="2" t="s">
        <v>111</v>
      </c>
      <c r="H37" s="107">
        <v>1</v>
      </c>
      <c r="I37" s="2" t="s">
        <v>150</v>
      </c>
      <c r="K37" s="2" t="s">
        <v>147</v>
      </c>
      <c r="L37" t="s">
        <v>0</v>
      </c>
      <c r="M37" s="2" t="s">
        <v>115</v>
      </c>
      <c r="O37">
        <v>10</v>
      </c>
      <c r="P37" s="1" t="s">
        <v>1</v>
      </c>
      <c r="Q37">
        <v>6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>
      <c r="A38" s="374">
        <v>31</v>
      </c>
      <c r="B38" s="68">
        <v>46</v>
      </c>
      <c r="C38">
        <v>12</v>
      </c>
      <c r="D38" s="81">
        <v>32676</v>
      </c>
      <c r="E38" s="2" t="s">
        <v>105</v>
      </c>
      <c r="F38" s="94" t="s">
        <v>0</v>
      </c>
      <c r="G38" s="2" t="s">
        <v>118</v>
      </c>
      <c r="H38" s="107"/>
      <c r="I38" s="2" t="s">
        <v>150</v>
      </c>
      <c r="K38" s="2" t="s">
        <v>107</v>
      </c>
      <c r="L38" t="s">
        <v>0</v>
      </c>
      <c r="M38" s="2" t="s">
        <v>117</v>
      </c>
      <c r="O38">
        <v>10</v>
      </c>
      <c r="P38" s="1" t="s">
        <v>1</v>
      </c>
      <c r="Q38">
        <v>6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>
      <c r="A39" s="374">
        <v>32</v>
      </c>
      <c r="B39" s="68">
        <v>54</v>
      </c>
      <c r="C39">
        <v>10</v>
      </c>
      <c r="D39" s="81">
        <v>32698</v>
      </c>
      <c r="E39" s="2" t="s">
        <v>76</v>
      </c>
      <c r="F39" s="94" t="s">
        <v>0</v>
      </c>
      <c r="G39" s="2" t="s">
        <v>127</v>
      </c>
      <c r="H39" s="107">
        <v>1</v>
      </c>
      <c r="I39" s="2" t="s">
        <v>150</v>
      </c>
      <c r="K39" s="2" t="s">
        <v>78</v>
      </c>
      <c r="L39" t="s">
        <v>0</v>
      </c>
      <c r="M39" s="2" t="s">
        <v>130</v>
      </c>
      <c r="O39">
        <v>10</v>
      </c>
      <c r="P39" s="1" t="s">
        <v>1</v>
      </c>
      <c r="Q39">
        <v>6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>
      <c r="A40" s="374">
        <v>33</v>
      </c>
      <c r="B40" s="68">
        <v>39</v>
      </c>
      <c r="C40">
        <v>8</v>
      </c>
      <c r="D40" s="81">
        <v>32656</v>
      </c>
      <c r="E40" s="2" t="s">
        <v>133</v>
      </c>
      <c r="F40" s="94" t="s">
        <v>0</v>
      </c>
      <c r="G40" s="2" t="s">
        <v>145</v>
      </c>
      <c r="H40" s="107">
        <v>1</v>
      </c>
      <c r="I40" s="2" t="s">
        <v>150</v>
      </c>
      <c r="K40" s="2" t="s">
        <v>132</v>
      </c>
      <c r="L40" t="s">
        <v>0</v>
      </c>
      <c r="M40" s="2" t="s">
        <v>146</v>
      </c>
      <c r="O40">
        <v>10</v>
      </c>
      <c r="P40" s="1" t="s">
        <v>1</v>
      </c>
      <c r="Q40">
        <v>7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>
      <c r="A41" s="374">
        <v>34</v>
      </c>
      <c r="B41" s="68">
        <v>8</v>
      </c>
      <c r="C41">
        <v>4</v>
      </c>
      <c r="D41" s="81">
        <v>32473</v>
      </c>
      <c r="E41" s="2" t="s">
        <v>105</v>
      </c>
      <c r="F41" s="94" t="s">
        <v>0</v>
      </c>
      <c r="G41" s="2" t="s">
        <v>111</v>
      </c>
      <c r="H41" s="107"/>
      <c r="I41" s="2" t="s">
        <v>150</v>
      </c>
      <c r="K41" s="2" t="s">
        <v>106</v>
      </c>
      <c r="L41" t="s">
        <v>0</v>
      </c>
      <c r="M41" s="2" t="s">
        <v>115</v>
      </c>
      <c r="O41">
        <v>10</v>
      </c>
      <c r="P41" s="1" t="s">
        <v>1</v>
      </c>
      <c r="Q41">
        <v>9</v>
      </c>
      <c r="S41">
        <f t="shared" ref="S41:S56" si="6">IF(O41&gt;Q41,1,0)</f>
        <v>1</v>
      </c>
      <c r="T41">
        <f t="shared" ref="T41:T56" si="7">IF(ISNUMBER(Q41),IF(O41=Q41,1,0),0)</f>
        <v>0</v>
      </c>
      <c r="U41">
        <f t="shared" ref="U41:U56" si="8">IF(O41&lt;Q41,1,0)</f>
        <v>0</v>
      </c>
    </row>
    <row r="42" spans="1:21">
      <c r="A42" s="374">
        <v>35</v>
      </c>
      <c r="B42" s="68">
        <v>1</v>
      </c>
      <c r="C42">
        <v>8</v>
      </c>
      <c r="D42" s="81">
        <v>32367</v>
      </c>
      <c r="E42" s="2" t="s">
        <v>111</v>
      </c>
      <c r="F42" s="94" t="s">
        <v>0</v>
      </c>
      <c r="G42" s="2" t="s">
        <v>76</v>
      </c>
      <c r="H42" s="107">
        <v>1</v>
      </c>
      <c r="I42" s="2" t="s">
        <v>150</v>
      </c>
      <c r="K42" s="2" t="s">
        <v>115</v>
      </c>
      <c r="L42" t="s">
        <v>0</v>
      </c>
      <c r="M42" s="2" t="s">
        <v>81</v>
      </c>
      <c r="O42">
        <v>9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>
      <c r="A43" s="374">
        <v>36</v>
      </c>
      <c r="B43" s="68">
        <v>10</v>
      </c>
      <c r="C43">
        <v>7</v>
      </c>
      <c r="D43" s="81">
        <v>32474</v>
      </c>
      <c r="E43" s="2" t="s">
        <v>111</v>
      </c>
      <c r="F43" s="94" t="s">
        <v>0</v>
      </c>
      <c r="G43" s="2" t="s">
        <v>133</v>
      </c>
      <c r="H43" s="107">
        <v>1</v>
      </c>
      <c r="I43" s="2" t="s">
        <v>150</v>
      </c>
      <c r="K43" s="2" t="s">
        <v>113</v>
      </c>
      <c r="L43" t="s">
        <v>0</v>
      </c>
      <c r="M43" s="2" t="s">
        <v>136</v>
      </c>
      <c r="O43">
        <v>9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>
      <c r="A44" s="374">
        <v>37</v>
      </c>
      <c r="B44" s="68">
        <v>44</v>
      </c>
      <c r="C44">
        <v>4</v>
      </c>
      <c r="D44" s="81">
        <v>32670</v>
      </c>
      <c r="E44" s="2" t="s">
        <v>127</v>
      </c>
      <c r="F44" s="94" t="s">
        <v>0</v>
      </c>
      <c r="G44" s="2" t="s">
        <v>133</v>
      </c>
      <c r="H44" s="107">
        <v>1</v>
      </c>
      <c r="I44" s="2" t="s">
        <v>150</v>
      </c>
      <c r="K44" s="2" t="s">
        <v>130</v>
      </c>
      <c r="L44" t="s">
        <v>0</v>
      </c>
      <c r="M44" s="2" t="s">
        <v>135</v>
      </c>
      <c r="O44">
        <v>9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>
      <c r="A45" s="374">
        <v>38</v>
      </c>
      <c r="B45" s="68">
        <v>44</v>
      </c>
      <c r="C45">
        <v>10</v>
      </c>
      <c r="D45" s="81">
        <v>32670</v>
      </c>
      <c r="E45" s="2" t="s">
        <v>127</v>
      </c>
      <c r="F45" s="94" t="s">
        <v>0</v>
      </c>
      <c r="G45" s="2" t="s">
        <v>133</v>
      </c>
      <c r="H45" s="107">
        <v>1</v>
      </c>
      <c r="I45" s="2" t="s">
        <v>150</v>
      </c>
      <c r="K45" s="2" t="s">
        <v>129</v>
      </c>
      <c r="L45" t="s">
        <v>0</v>
      </c>
      <c r="M45" s="2" t="s">
        <v>136</v>
      </c>
      <c r="O45">
        <v>9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>
      <c r="A46" s="374">
        <v>39</v>
      </c>
      <c r="B46" s="68">
        <v>8</v>
      </c>
      <c r="C46">
        <v>10</v>
      </c>
      <c r="D46" s="81">
        <v>32473</v>
      </c>
      <c r="E46" s="2" t="s">
        <v>105</v>
      </c>
      <c r="F46" s="94" t="s">
        <v>0</v>
      </c>
      <c r="G46" s="2" t="s">
        <v>111</v>
      </c>
      <c r="H46" s="107"/>
      <c r="I46" s="2" t="s">
        <v>150</v>
      </c>
      <c r="K46" s="2" t="s">
        <v>108</v>
      </c>
      <c r="L46" t="s">
        <v>0</v>
      </c>
      <c r="M46" s="2" t="s">
        <v>112</v>
      </c>
      <c r="O46">
        <v>9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>
      <c r="A47" s="374">
        <v>40</v>
      </c>
      <c r="B47" s="68">
        <v>10</v>
      </c>
      <c r="C47">
        <v>4</v>
      </c>
      <c r="D47" s="81">
        <v>32474</v>
      </c>
      <c r="E47" s="2" t="s">
        <v>111</v>
      </c>
      <c r="F47" s="94" t="s">
        <v>0</v>
      </c>
      <c r="G47" s="2" t="s">
        <v>133</v>
      </c>
      <c r="H47" s="107">
        <v>1</v>
      </c>
      <c r="I47" s="2" t="s">
        <v>150</v>
      </c>
      <c r="K47" s="2" t="s">
        <v>115</v>
      </c>
      <c r="L47" t="s">
        <v>0</v>
      </c>
      <c r="M47" s="2" t="s">
        <v>136</v>
      </c>
      <c r="O47">
        <v>9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>
      <c r="A48" s="374">
        <v>41</v>
      </c>
      <c r="B48" s="68">
        <v>20</v>
      </c>
      <c r="C48">
        <v>8</v>
      </c>
      <c r="D48" s="81">
        <v>32579</v>
      </c>
      <c r="E48" s="2" t="s">
        <v>89</v>
      </c>
      <c r="F48" s="94" t="s">
        <v>0</v>
      </c>
      <c r="G48" s="2" t="s">
        <v>98</v>
      </c>
      <c r="H48" s="107">
        <v>1</v>
      </c>
      <c r="I48" s="2" t="s">
        <v>150</v>
      </c>
      <c r="K48" s="2" t="s">
        <v>91</v>
      </c>
      <c r="L48" t="s">
        <v>0</v>
      </c>
      <c r="M48" s="2" t="s">
        <v>100</v>
      </c>
      <c r="O48">
        <v>9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>
      <c r="A49" s="374">
        <v>42</v>
      </c>
      <c r="B49" s="68">
        <v>25</v>
      </c>
      <c r="C49">
        <v>2</v>
      </c>
      <c r="D49" s="81">
        <v>32618</v>
      </c>
      <c r="E49" s="2" t="s">
        <v>105</v>
      </c>
      <c r="F49" s="94" t="s">
        <v>0</v>
      </c>
      <c r="G49" s="2" t="s">
        <v>133</v>
      </c>
      <c r="H49" s="107">
        <v>1</v>
      </c>
      <c r="I49" s="2" t="s">
        <v>150</v>
      </c>
      <c r="K49" s="2" t="s">
        <v>107</v>
      </c>
      <c r="L49" t="s">
        <v>0</v>
      </c>
      <c r="M49" s="2" t="s">
        <v>132</v>
      </c>
      <c r="O49">
        <v>9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>
      <c r="A50" s="374">
        <v>43</v>
      </c>
      <c r="B50" s="68">
        <v>43</v>
      </c>
      <c r="C50">
        <v>5</v>
      </c>
      <c r="D50" s="81">
        <v>32670</v>
      </c>
      <c r="E50" s="2" t="s">
        <v>89</v>
      </c>
      <c r="F50" s="94" t="s">
        <v>0</v>
      </c>
      <c r="G50" s="2" t="s">
        <v>139</v>
      </c>
      <c r="H50" s="107">
        <v>1</v>
      </c>
      <c r="I50" s="2" t="s">
        <v>150</v>
      </c>
      <c r="K50" s="2" t="s">
        <v>95</v>
      </c>
      <c r="L50" t="s">
        <v>0</v>
      </c>
      <c r="M50" s="2" t="s">
        <v>138</v>
      </c>
      <c r="O50">
        <v>9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>
      <c r="A51" s="374">
        <v>44</v>
      </c>
      <c r="B51" s="68">
        <v>11</v>
      </c>
      <c r="C51">
        <v>10</v>
      </c>
      <c r="D51" s="81">
        <v>32474</v>
      </c>
      <c r="E51" s="2" t="s">
        <v>105</v>
      </c>
      <c r="F51" s="94" t="s">
        <v>0</v>
      </c>
      <c r="G51" s="2" t="s">
        <v>89</v>
      </c>
      <c r="H51" s="107"/>
      <c r="I51" s="2" t="s">
        <v>150</v>
      </c>
      <c r="K51" s="2" t="s">
        <v>108</v>
      </c>
      <c r="L51" t="s">
        <v>0</v>
      </c>
      <c r="M51" s="2" t="s">
        <v>93</v>
      </c>
      <c r="O51">
        <v>9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>
      <c r="A52" s="374">
        <v>45</v>
      </c>
      <c r="B52" s="68">
        <v>15</v>
      </c>
      <c r="C52">
        <v>9</v>
      </c>
      <c r="D52" s="81">
        <v>32516</v>
      </c>
      <c r="E52" s="2" t="s">
        <v>76</v>
      </c>
      <c r="F52" s="94" t="s">
        <v>0</v>
      </c>
      <c r="G52" s="2" t="s">
        <v>98</v>
      </c>
      <c r="H52" s="107"/>
      <c r="I52" s="2" t="s">
        <v>150</v>
      </c>
      <c r="K52" s="2" t="s">
        <v>78</v>
      </c>
      <c r="L52" t="s">
        <v>0</v>
      </c>
      <c r="M52" s="2" t="s">
        <v>102</v>
      </c>
      <c r="O52">
        <v>9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>
      <c r="A53" s="374">
        <v>46</v>
      </c>
      <c r="B53" s="68">
        <v>19</v>
      </c>
      <c r="C53">
        <v>8</v>
      </c>
      <c r="D53" s="81">
        <v>32564</v>
      </c>
      <c r="E53" s="2" t="s">
        <v>76</v>
      </c>
      <c r="F53" s="94" t="s">
        <v>0</v>
      </c>
      <c r="G53" s="2" t="s">
        <v>145</v>
      </c>
      <c r="H53" s="107">
        <v>1</v>
      </c>
      <c r="I53" s="2" t="s">
        <v>150</v>
      </c>
      <c r="K53" s="2" t="s">
        <v>79</v>
      </c>
      <c r="L53" t="s">
        <v>0</v>
      </c>
      <c r="M53" s="2" t="s">
        <v>144</v>
      </c>
      <c r="O53">
        <v>9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>
      <c r="A54" s="374">
        <v>47</v>
      </c>
      <c r="B54" s="68">
        <v>22</v>
      </c>
      <c r="C54">
        <v>13</v>
      </c>
      <c r="D54" s="81">
        <v>32586</v>
      </c>
      <c r="E54" s="2" t="s">
        <v>139</v>
      </c>
      <c r="F54" s="94" t="s">
        <v>0</v>
      </c>
      <c r="G54" s="2" t="s">
        <v>133</v>
      </c>
      <c r="H54" s="107"/>
      <c r="I54" s="2" t="s">
        <v>150</v>
      </c>
      <c r="K54" s="2" t="s">
        <v>142</v>
      </c>
      <c r="L54" t="s">
        <v>0</v>
      </c>
      <c r="M54" s="2" t="s">
        <v>134</v>
      </c>
      <c r="O54">
        <v>9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>
      <c r="A55" s="374">
        <v>48</v>
      </c>
      <c r="B55" s="68">
        <v>38</v>
      </c>
      <c r="C55">
        <v>10</v>
      </c>
      <c r="D55" s="81">
        <v>32656</v>
      </c>
      <c r="E55" s="2" t="s">
        <v>105</v>
      </c>
      <c r="F55" s="94" t="s">
        <v>0</v>
      </c>
      <c r="G55" s="2" t="s">
        <v>76</v>
      </c>
      <c r="H55" s="107">
        <v>1</v>
      </c>
      <c r="I55" s="2" t="s">
        <v>150</v>
      </c>
      <c r="K55" s="2" t="s">
        <v>106</v>
      </c>
      <c r="L55" t="s">
        <v>0</v>
      </c>
      <c r="M55" s="2" t="s">
        <v>79</v>
      </c>
      <c r="O55">
        <v>9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>
      <c r="A56" s="374">
        <v>49</v>
      </c>
      <c r="B56" s="68">
        <v>40</v>
      </c>
      <c r="C56">
        <v>4</v>
      </c>
      <c r="D56" s="81">
        <v>32663</v>
      </c>
      <c r="E56" s="2" t="s">
        <v>89</v>
      </c>
      <c r="F56" s="94" t="s">
        <v>0</v>
      </c>
      <c r="G56" s="2" t="s">
        <v>351</v>
      </c>
      <c r="H56" s="107">
        <v>1</v>
      </c>
      <c r="I56" s="2" t="s">
        <v>150</v>
      </c>
      <c r="K56" s="2" t="s">
        <v>91</v>
      </c>
      <c r="L56" t="s">
        <v>0</v>
      </c>
      <c r="M56" s="2" t="s">
        <v>86</v>
      </c>
      <c r="O56">
        <v>9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>
      <c r="A57" s="374">
        <v>50</v>
      </c>
      <c r="B57" s="68">
        <v>41</v>
      </c>
      <c r="C57">
        <v>9</v>
      </c>
      <c r="D57" s="81">
        <v>32669</v>
      </c>
      <c r="E57" s="2" t="s">
        <v>118</v>
      </c>
      <c r="F57" s="94" t="s">
        <v>0</v>
      </c>
      <c r="G57" s="2" t="s">
        <v>133</v>
      </c>
      <c r="H57" s="107">
        <v>1</v>
      </c>
      <c r="I57" s="2" t="s">
        <v>150</v>
      </c>
      <c r="K57" s="2" t="s">
        <v>121</v>
      </c>
      <c r="L57" t="s">
        <v>0</v>
      </c>
      <c r="M57" s="2" t="s">
        <v>135</v>
      </c>
      <c r="O57">
        <v>9</v>
      </c>
      <c r="P57" s="1" t="s">
        <v>1</v>
      </c>
      <c r="Q57">
        <v>3</v>
      </c>
      <c r="S57">
        <f t="shared" ref="S57:S72" si="9">IF(O57&gt;Q57,1,0)</f>
        <v>1</v>
      </c>
      <c r="T57">
        <f t="shared" ref="T57:T72" si="10">IF(ISNUMBER(Q57),IF(O57=Q57,1,0),0)</f>
        <v>0</v>
      </c>
      <c r="U57">
        <f t="shared" ref="U57:U72" si="11">IF(O57&lt;Q57,1,0)</f>
        <v>0</v>
      </c>
    </row>
    <row r="58" spans="1:21">
      <c r="A58" s="374">
        <v>51</v>
      </c>
      <c r="B58" s="68">
        <v>54</v>
      </c>
      <c r="C58">
        <v>16</v>
      </c>
      <c r="D58" s="81">
        <v>32698</v>
      </c>
      <c r="E58" s="2" t="s">
        <v>76</v>
      </c>
      <c r="F58" s="94" t="s">
        <v>0</v>
      </c>
      <c r="G58" s="2" t="s">
        <v>127</v>
      </c>
      <c r="H58" s="107">
        <v>1</v>
      </c>
      <c r="I58" s="2" t="s">
        <v>150</v>
      </c>
      <c r="K58" s="2" t="s">
        <v>79</v>
      </c>
      <c r="L58" t="s">
        <v>0</v>
      </c>
      <c r="M58" s="2" t="s">
        <v>126</v>
      </c>
      <c r="O58">
        <v>9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>
      <c r="A59" s="374">
        <v>52</v>
      </c>
      <c r="B59" s="68">
        <v>3</v>
      </c>
      <c r="C59">
        <v>16</v>
      </c>
      <c r="D59" s="81">
        <v>32439</v>
      </c>
      <c r="E59" s="2" t="s">
        <v>139</v>
      </c>
      <c r="F59" s="94" t="s">
        <v>0</v>
      </c>
      <c r="G59" s="2" t="s">
        <v>127</v>
      </c>
      <c r="H59" s="107">
        <v>1</v>
      </c>
      <c r="I59" s="2" t="s">
        <v>150</v>
      </c>
      <c r="K59" s="2" t="s">
        <v>138</v>
      </c>
      <c r="L59" t="s">
        <v>0</v>
      </c>
      <c r="M59" s="2" t="s">
        <v>128</v>
      </c>
      <c r="O59">
        <v>9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>
      <c r="A60" s="374">
        <v>53</v>
      </c>
      <c r="B60" s="68">
        <v>8</v>
      </c>
      <c r="C60">
        <v>14</v>
      </c>
      <c r="D60" s="81">
        <v>32473</v>
      </c>
      <c r="E60" s="2" t="s">
        <v>105</v>
      </c>
      <c r="F60" s="94" t="s">
        <v>0</v>
      </c>
      <c r="G60" s="2" t="s">
        <v>111</v>
      </c>
      <c r="H60" s="107"/>
      <c r="I60" s="2" t="s">
        <v>150</v>
      </c>
      <c r="K60" s="2" t="s">
        <v>106</v>
      </c>
      <c r="L60" t="s">
        <v>0</v>
      </c>
      <c r="M60" s="2" t="s">
        <v>112</v>
      </c>
      <c r="O60">
        <v>9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>
      <c r="A61" s="374">
        <v>54</v>
      </c>
      <c r="B61" s="68">
        <v>12</v>
      </c>
      <c r="C61">
        <v>15</v>
      </c>
      <c r="D61" s="81">
        <v>32481</v>
      </c>
      <c r="E61" s="2" t="s">
        <v>111</v>
      </c>
      <c r="F61" s="94" t="s">
        <v>0</v>
      </c>
      <c r="G61" s="2" t="s">
        <v>98</v>
      </c>
      <c r="H61" s="107">
        <v>1</v>
      </c>
      <c r="I61" s="2" t="s">
        <v>150</v>
      </c>
      <c r="K61" s="2" t="s">
        <v>115</v>
      </c>
      <c r="L61" t="s">
        <v>0</v>
      </c>
      <c r="M61" s="2" t="s">
        <v>102</v>
      </c>
      <c r="O61">
        <v>9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>
      <c r="A62" s="374">
        <v>55</v>
      </c>
      <c r="B62" s="68">
        <v>20</v>
      </c>
      <c r="C62">
        <v>16</v>
      </c>
      <c r="D62" s="81">
        <v>32579</v>
      </c>
      <c r="E62" s="2" t="s">
        <v>98</v>
      </c>
      <c r="F62" s="94" t="s">
        <v>0</v>
      </c>
      <c r="G62" s="2" t="s">
        <v>89</v>
      </c>
      <c r="H62" s="107"/>
      <c r="I62" s="2" t="s">
        <v>150</v>
      </c>
      <c r="K62" s="2" t="s">
        <v>97</v>
      </c>
      <c r="L62" t="s">
        <v>0</v>
      </c>
      <c r="M62" s="2" t="s">
        <v>93</v>
      </c>
      <c r="O62">
        <v>9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>
      <c r="A63" s="374">
        <v>56</v>
      </c>
      <c r="B63" s="68">
        <v>34</v>
      </c>
      <c r="C63">
        <v>16</v>
      </c>
      <c r="D63" s="81">
        <v>32643</v>
      </c>
      <c r="E63" s="2" t="s">
        <v>105</v>
      </c>
      <c r="F63" s="94" t="s">
        <v>0</v>
      </c>
      <c r="G63" s="2" t="s">
        <v>145</v>
      </c>
      <c r="H63" s="107">
        <v>1</v>
      </c>
      <c r="I63" s="2" t="s">
        <v>150</v>
      </c>
      <c r="K63" s="2" t="s">
        <v>108</v>
      </c>
      <c r="L63" t="s">
        <v>0</v>
      </c>
      <c r="M63" s="2" t="s">
        <v>146</v>
      </c>
      <c r="O63">
        <v>9</v>
      </c>
      <c r="P63" s="1" t="s">
        <v>1</v>
      </c>
      <c r="Q63">
        <v>4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>
      <c r="A64" s="374">
        <v>57</v>
      </c>
      <c r="B64" s="68">
        <v>45</v>
      </c>
      <c r="C64">
        <v>16</v>
      </c>
      <c r="D64" s="81">
        <v>32670</v>
      </c>
      <c r="E64" s="2" t="s">
        <v>98</v>
      </c>
      <c r="F64" s="94" t="s">
        <v>0</v>
      </c>
      <c r="G64" s="2" t="s">
        <v>133</v>
      </c>
      <c r="H64" s="107">
        <v>1</v>
      </c>
      <c r="I64" s="2" t="s">
        <v>150</v>
      </c>
      <c r="K64" s="2" t="s">
        <v>97</v>
      </c>
      <c r="L64" t="s">
        <v>0</v>
      </c>
      <c r="M64" s="2" t="s">
        <v>136</v>
      </c>
      <c r="O64">
        <v>9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>
      <c r="A65" s="374">
        <v>58</v>
      </c>
      <c r="B65" s="68">
        <v>47</v>
      </c>
      <c r="C65">
        <v>9</v>
      </c>
      <c r="D65" s="81">
        <v>32677</v>
      </c>
      <c r="E65" s="2" t="s">
        <v>76</v>
      </c>
      <c r="F65" s="94" t="s">
        <v>0</v>
      </c>
      <c r="G65" s="2" t="s">
        <v>351</v>
      </c>
      <c r="H65" s="107"/>
      <c r="I65" s="2" t="s">
        <v>150</v>
      </c>
      <c r="K65" s="2" t="s">
        <v>78</v>
      </c>
      <c r="L65" t="s">
        <v>0</v>
      </c>
      <c r="M65" s="2" t="s">
        <v>86</v>
      </c>
      <c r="O65">
        <v>9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>
      <c r="A66" s="374">
        <v>59</v>
      </c>
      <c r="B66" s="68">
        <v>50</v>
      </c>
      <c r="C66">
        <v>4</v>
      </c>
      <c r="D66" s="81">
        <v>32677</v>
      </c>
      <c r="E66" s="2" t="s">
        <v>118</v>
      </c>
      <c r="F66" s="94" t="s">
        <v>0</v>
      </c>
      <c r="G66" s="2" t="s">
        <v>98</v>
      </c>
      <c r="H66" s="107">
        <v>1</v>
      </c>
      <c r="I66" s="2" t="s">
        <v>150</v>
      </c>
      <c r="K66" s="2" t="s">
        <v>117</v>
      </c>
      <c r="L66" t="s">
        <v>0</v>
      </c>
      <c r="M66" s="2" t="s">
        <v>99</v>
      </c>
      <c r="O66">
        <v>9</v>
      </c>
      <c r="P66" s="1" t="s">
        <v>1</v>
      </c>
      <c r="Q66">
        <v>4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>
      <c r="A67" s="374">
        <v>60</v>
      </c>
      <c r="B67" s="68">
        <v>1</v>
      </c>
      <c r="C67">
        <v>1</v>
      </c>
      <c r="D67" s="81">
        <v>32367</v>
      </c>
      <c r="E67" s="2" t="s">
        <v>111</v>
      </c>
      <c r="F67" s="94" t="s">
        <v>0</v>
      </c>
      <c r="G67" s="2" t="s">
        <v>76</v>
      </c>
      <c r="H67" s="107">
        <v>1</v>
      </c>
      <c r="I67" s="2" t="s">
        <v>150</v>
      </c>
      <c r="K67" s="2" t="s">
        <v>112</v>
      </c>
      <c r="L67" t="s">
        <v>0</v>
      </c>
      <c r="M67" s="2" t="s">
        <v>81</v>
      </c>
      <c r="O67">
        <v>9</v>
      </c>
      <c r="P67" s="1" t="s">
        <v>1</v>
      </c>
      <c r="Q67">
        <v>5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>
      <c r="A68" s="374">
        <v>61</v>
      </c>
      <c r="B68" s="68">
        <v>10</v>
      </c>
      <c r="C68">
        <v>8</v>
      </c>
      <c r="D68" s="81">
        <v>32474</v>
      </c>
      <c r="E68" s="2" t="s">
        <v>111</v>
      </c>
      <c r="F68" s="94" t="s">
        <v>0</v>
      </c>
      <c r="G68" s="2" t="s">
        <v>133</v>
      </c>
      <c r="H68" s="107">
        <v>1</v>
      </c>
      <c r="I68" s="2" t="s">
        <v>150</v>
      </c>
      <c r="K68" s="2" t="s">
        <v>115</v>
      </c>
      <c r="L68" t="s">
        <v>0</v>
      </c>
      <c r="M68" s="2" t="s">
        <v>134</v>
      </c>
      <c r="O68">
        <v>9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>
      <c r="A69" s="374">
        <v>62</v>
      </c>
      <c r="B69" s="68">
        <v>17</v>
      </c>
      <c r="C69">
        <v>13</v>
      </c>
      <c r="D69" s="81">
        <v>32530</v>
      </c>
      <c r="E69" s="2" t="s">
        <v>89</v>
      </c>
      <c r="F69" s="94" t="s">
        <v>0</v>
      </c>
      <c r="G69" s="2" t="s">
        <v>111</v>
      </c>
      <c r="H69" s="107"/>
      <c r="I69" s="2" t="s">
        <v>150</v>
      </c>
      <c r="K69" s="2" t="s">
        <v>94</v>
      </c>
      <c r="L69" t="s">
        <v>0</v>
      </c>
      <c r="M69" s="2" t="s">
        <v>110</v>
      </c>
      <c r="O69">
        <v>9</v>
      </c>
      <c r="P69" s="1" t="s">
        <v>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>
      <c r="A70" s="374">
        <v>63</v>
      </c>
      <c r="B70" s="68">
        <v>17</v>
      </c>
      <c r="C70">
        <v>15</v>
      </c>
      <c r="D70" s="81">
        <v>32530</v>
      </c>
      <c r="E70" s="2" t="s">
        <v>111</v>
      </c>
      <c r="F70" s="94" t="s">
        <v>0</v>
      </c>
      <c r="G70" s="2" t="s">
        <v>89</v>
      </c>
      <c r="H70" s="107">
        <v>1</v>
      </c>
      <c r="I70" s="2" t="s">
        <v>150</v>
      </c>
      <c r="K70" s="2" t="s">
        <v>115</v>
      </c>
      <c r="L70" t="s">
        <v>0</v>
      </c>
      <c r="M70" s="2" t="s">
        <v>93</v>
      </c>
      <c r="O70">
        <v>9</v>
      </c>
      <c r="P70" s="1" t="s">
        <v>1</v>
      </c>
      <c r="Q70">
        <v>5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>
      <c r="A71" s="374">
        <v>64</v>
      </c>
      <c r="B71" s="68">
        <v>24</v>
      </c>
      <c r="C71">
        <v>4</v>
      </c>
      <c r="D71" s="81">
        <v>32613</v>
      </c>
      <c r="E71" s="2" t="s">
        <v>118</v>
      </c>
      <c r="F71" s="94" t="s">
        <v>0</v>
      </c>
      <c r="G71" s="2" t="s">
        <v>145</v>
      </c>
      <c r="H71" s="107"/>
      <c r="I71" s="2" t="s">
        <v>150</v>
      </c>
      <c r="K71" s="2" t="s">
        <v>123</v>
      </c>
      <c r="L71" t="s">
        <v>0</v>
      </c>
      <c r="M71" s="2" t="s">
        <v>147</v>
      </c>
      <c r="O71">
        <v>9</v>
      </c>
      <c r="P71" s="1" t="s">
        <v>1</v>
      </c>
      <c r="Q71">
        <v>6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>
      <c r="A72" s="374">
        <v>65</v>
      </c>
      <c r="B72" s="68">
        <v>25</v>
      </c>
      <c r="C72">
        <v>13</v>
      </c>
      <c r="D72" s="81">
        <v>32618</v>
      </c>
      <c r="E72" s="2" t="s">
        <v>105</v>
      </c>
      <c r="F72" s="94" t="s">
        <v>0</v>
      </c>
      <c r="G72" s="2" t="s">
        <v>133</v>
      </c>
      <c r="H72" s="107">
        <v>1</v>
      </c>
      <c r="I72" s="2" t="s">
        <v>150</v>
      </c>
      <c r="K72" s="2" t="s">
        <v>107</v>
      </c>
      <c r="L72" t="s">
        <v>0</v>
      </c>
      <c r="M72" s="2" t="s">
        <v>134</v>
      </c>
      <c r="O72">
        <v>9</v>
      </c>
      <c r="P72" s="1" t="s">
        <v>1</v>
      </c>
      <c r="Q72">
        <v>6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>
      <c r="A73" s="374">
        <v>66</v>
      </c>
      <c r="B73" s="68">
        <v>44</v>
      </c>
      <c r="C73">
        <v>7</v>
      </c>
      <c r="D73" s="81">
        <v>32670</v>
      </c>
      <c r="E73" s="2" t="s">
        <v>127</v>
      </c>
      <c r="F73" s="94" t="s">
        <v>0</v>
      </c>
      <c r="G73" s="2" t="s">
        <v>133</v>
      </c>
      <c r="H73" s="107">
        <v>1</v>
      </c>
      <c r="I73" s="2" t="s">
        <v>150</v>
      </c>
      <c r="K73" s="2" t="s">
        <v>128</v>
      </c>
      <c r="L73" t="s">
        <v>0</v>
      </c>
      <c r="M73" s="2" t="s">
        <v>135</v>
      </c>
      <c r="O73">
        <v>9</v>
      </c>
      <c r="P73" s="1" t="s">
        <v>1</v>
      </c>
      <c r="Q73">
        <v>6</v>
      </c>
      <c r="S73">
        <f t="shared" ref="S73:S88" si="12">IF(O73&gt;Q73,1,0)</f>
        <v>1</v>
      </c>
      <c r="T73">
        <f t="shared" ref="T73:T88" si="13">IF(ISNUMBER(Q73),IF(O73=Q73,1,0),0)</f>
        <v>0</v>
      </c>
      <c r="U73">
        <f t="shared" ref="U73:U88" si="14">IF(O73&lt;Q73,1,0)</f>
        <v>0</v>
      </c>
    </row>
    <row r="74" spans="1:21">
      <c r="A74" s="374">
        <v>67</v>
      </c>
      <c r="B74" s="68">
        <v>51</v>
      </c>
      <c r="C74">
        <v>1</v>
      </c>
      <c r="D74" s="81">
        <v>32691</v>
      </c>
      <c r="E74" s="2" t="s">
        <v>351</v>
      </c>
      <c r="F74" s="94" t="s">
        <v>0</v>
      </c>
      <c r="G74" s="2" t="s">
        <v>105</v>
      </c>
      <c r="H74" s="107"/>
      <c r="I74" s="2" t="s">
        <v>150</v>
      </c>
      <c r="K74" s="2" t="s">
        <v>83</v>
      </c>
      <c r="L74" t="s">
        <v>0</v>
      </c>
      <c r="M74" s="2" t="s">
        <v>106</v>
      </c>
      <c r="O74">
        <v>9</v>
      </c>
      <c r="P74" s="1" t="s">
        <v>1</v>
      </c>
      <c r="Q74">
        <v>6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>
      <c r="A75" s="374">
        <v>68</v>
      </c>
      <c r="B75" s="68">
        <v>23</v>
      </c>
      <c r="C75">
        <v>9</v>
      </c>
      <c r="D75" s="81">
        <v>32586</v>
      </c>
      <c r="E75" s="2" t="s">
        <v>351</v>
      </c>
      <c r="F75" s="94" t="s">
        <v>0</v>
      </c>
      <c r="G75" s="2" t="s">
        <v>111</v>
      </c>
      <c r="H75" s="107">
        <v>1</v>
      </c>
      <c r="I75" s="2" t="s">
        <v>150</v>
      </c>
      <c r="K75" s="2" t="s">
        <v>83</v>
      </c>
      <c r="L75" t="s">
        <v>0</v>
      </c>
      <c r="M75" s="2" t="s">
        <v>112</v>
      </c>
      <c r="O75">
        <v>9</v>
      </c>
      <c r="P75" s="1" t="s">
        <v>1</v>
      </c>
      <c r="Q75">
        <v>7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>
      <c r="A76" s="374">
        <v>69</v>
      </c>
      <c r="B76" s="68">
        <v>30</v>
      </c>
      <c r="C76">
        <v>16</v>
      </c>
      <c r="D76" s="81">
        <v>32628</v>
      </c>
      <c r="E76" s="2" t="s">
        <v>111</v>
      </c>
      <c r="F76" s="94" t="s">
        <v>0</v>
      </c>
      <c r="G76" s="2" t="s">
        <v>139</v>
      </c>
      <c r="H76" s="107"/>
      <c r="I76" s="2" t="s">
        <v>150</v>
      </c>
      <c r="K76" s="2" t="s">
        <v>115</v>
      </c>
      <c r="L76" t="s">
        <v>0</v>
      </c>
      <c r="M76" s="2" t="s">
        <v>138</v>
      </c>
      <c r="O76">
        <v>9</v>
      </c>
      <c r="P76" s="1" t="s">
        <v>1</v>
      </c>
      <c r="Q76">
        <v>8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>
      <c r="A77" s="374">
        <v>70</v>
      </c>
      <c r="B77" s="68">
        <v>50</v>
      </c>
      <c r="C77">
        <v>14</v>
      </c>
      <c r="D77" s="81">
        <v>32677</v>
      </c>
      <c r="E77" s="2" t="s">
        <v>118</v>
      </c>
      <c r="F77" s="94" t="s">
        <v>0</v>
      </c>
      <c r="G77" s="2" t="s">
        <v>98</v>
      </c>
      <c r="H77" s="107">
        <v>1</v>
      </c>
      <c r="I77" s="2" t="s">
        <v>150</v>
      </c>
      <c r="K77" s="2" t="s">
        <v>121</v>
      </c>
      <c r="L77" t="s">
        <v>0</v>
      </c>
      <c r="M77" s="2" t="s">
        <v>99</v>
      </c>
      <c r="O77">
        <v>8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>
      <c r="A78" s="374">
        <v>71</v>
      </c>
      <c r="B78" s="68">
        <v>1</v>
      </c>
      <c r="C78">
        <v>3</v>
      </c>
      <c r="D78" s="81">
        <v>32367</v>
      </c>
      <c r="E78" s="2" t="s">
        <v>76</v>
      </c>
      <c r="F78" s="94" t="s">
        <v>0</v>
      </c>
      <c r="G78" s="2" t="s">
        <v>111</v>
      </c>
      <c r="H78" s="107"/>
      <c r="I78" s="2" t="s">
        <v>150</v>
      </c>
      <c r="K78" s="2" t="s">
        <v>79</v>
      </c>
      <c r="L78" t="s">
        <v>0</v>
      </c>
      <c r="M78" s="2" t="s">
        <v>110</v>
      </c>
      <c r="O78">
        <v>8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>
      <c r="A79" s="374">
        <v>72</v>
      </c>
      <c r="B79" s="68">
        <v>4</v>
      </c>
      <c r="C79">
        <v>5</v>
      </c>
      <c r="D79" s="81">
        <v>32452</v>
      </c>
      <c r="E79" s="2" t="s">
        <v>139</v>
      </c>
      <c r="F79" s="94" t="s">
        <v>0</v>
      </c>
      <c r="G79" s="2" t="s">
        <v>145</v>
      </c>
      <c r="H79" s="107"/>
      <c r="I79" s="2" t="s">
        <v>150</v>
      </c>
      <c r="K79" s="2" t="s">
        <v>138</v>
      </c>
      <c r="L79" t="s">
        <v>0</v>
      </c>
      <c r="M79" s="2" t="s">
        <v>144</v>
      </c>
      <c r="O79">
        <v>8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>
      <c r="A80" s="374">
        <v>73</v>
      </c>
      <c r="B80" s="68">
        <v>6</v>
      </c>
      <c r="C80">
        <v>10</v>
      </c>
      <c r="D80" s="81">
        <v>32466</v>
      </c>
      <c r="E80" s="2" t="s">
        <v>76</v>
      </c>
      <c r="F80" s="94" t="s">
        <v>0</v>
      </c>
      <c r="G80" s="2" t="s">
        <v>133</v>
      </c>
      <c r="H80" s="107"/>
      <c r="I80" s="2" t="s">
        <v>150</v>
      </c>
      <c r="K80" s="2" t="s">
        <v>79</v>
      </c>
      <c r="L80" t="s">
        <v>0</v>
      </c>
      <c r="M80" s="2" t="s">
        <v>136</v>
      </c>
      <c r="O80">
        <v>8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>
      <c r="A81" s="374">
        <v>74</v>
      </c>
      <c r="B81" s="68">
        <v>20</v>
      </c>
      <c r="C81">
        <v>6</v>
      </c>
      <c r="D81" s="81">
        <v>32579</v>
      </c>
      <c r="E81" s="2" t="s">
        <v>89</v>
      </c>
      <c r="F81" s="94" t="s">
        <v>0</v>
      </c>
      <c r="G81" s="2" t="s">
        <v>98</v>
      </c>
      <c r="H81" s="107">
        <v>1</v>
      </c>
      <c r="I81" s="2" t="s">
        <v>150</v>
      </c>
      <c r="K81" s="2" t="s">
        <v>94</v>
      </c>
      <c r="L81" t="s">
        <v>0</v>
      </c>
      <c r="M81" s="2" t="s">
        <v>101</v>
      </c>
      <c r="O81">
        <v>8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>
      <c r="A82" s="374">
        <v>75</v>
      </c>
      <c r="B82" s="68">
        <v>24</v>
      </c>
      <c r="C82">
        <v>9</v>
      </c>
      <c r="D82" s="81">
        <v>32613</v>
      </c>
      <c r="E82" s="2" t="s">
        <v>118</v>
      </c>
      <c r="F82" s="94" t="s">
        <v>0</v>
      </c>
      <c r="G82" s="2" t="s">
        <v>145</v>
      </c>
      <c r="H82" s="107"/>
      <c r="I82" s="2" t="s">
        <v>150</v>
      </c>
      <c r="K82" s="2" t="s">
        <v>123</v>
      </c>
      <c r="L82" t="s">
        <v>0</v>
      </c>
      <c r="M82" s="2" t="s">
        <v>149</v>
      </c>
      <c r="O82">
        <v>8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>
      <c r="A83" s="374">
        <v>76</v>
      </c>
      <c r="B83" s="68">
        <v>43</v>
      </c>
      <c r="C83">
        <v>1</v>
      </c>
      <c r="D83" s="81">
        <v>32670</v>
      </c>
      <c r="E83" s="2" t="s">
        <v>89</v>
      </c>
      <c r="F83" s="94" t="s">
        <v>0</v>
      </c>
      <c r="G83" s="2" t="s">
        <v>139</v>
      </c>
      <c r="H83" s="107">
        <v>1</v>
      </c>
      <c r="I83" s="2" t="s">
        <v>150</v>
      </c>
      <c r="K83" s="2" t="s">
        <v>95</v>
      </c>
      <c r="L83" t="s">
        <v>0</v>
      </c>
      <c r="M83" s="2" t="s">
        <v>142</v>
      </c>
      <c r="O83">
        <v>8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>
      <c r="A84" s="374">
        <v>77</v>
      </c>
      <c r="B84" s="68">
        <v>4</v>
      </c>
      <c r="C84">
        <v>12</v>
      </c>
      <c r="D84" s="81">
        <v>32452</v>
      </c>
      <c r="E84" s="2" t="s">
        <v>139</v>
      </c>
      <c r="F84" s="94" t="s">
        <v>0</v>
      </c>
      <c r="G84" s="2" t="s">
        <v>145</v>
      </c>
      <c r="H84" s="107"/>
      <c r="I84" s="2" t="s">
        <v>150</v>
      </c>
      <c r="K84" s="2" t="s">
        <v>142</v>
      </c>
      <c r="L84" t="s">
        <v>0</v>
      </c>
      <c r="M84" s="2" t="s">
        <v>350</v>
      </c>
      <c r="O84">
        <v>8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>
      <c r="A85" s="374">
        <v>78</v>
      </c>
      <c r="B85" s="68">
        <v>4</v>
      </c>
      <c r="C85">
        <v>16</v>
      </c>
      <c r="D85" s="81">
        <v>32452</v>
      </c>
      <c r="E85" s="2" t="s">
        <v>139</v>
      </c>
      <c r="F85" s="94" t="s">
        <v>0</v>
      </c>
      <c r="G85" s="2" t="s">
        <v>145</v>
      </c>
      <c r="H85" s="107"/>
      <c r="I85" s="2" t="s">
        <v>150</v>
      </c>
      <c r="K85" s="2" t="s">
        <v>138</v>
      </c>
      <c r="L85" t="s">
        <v>0</v>
      </c>
      <c r="M85" s="2" t="s">
        <v>350</v>
      </c>
      <c r="O85">
        <v>8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>
      <c r="A86" s="374">
        <v>79</v>
      </c>
      <c r="B86" s="68">
        <v>8</v>
      </c>
      <c r="C86">
        <v>9</v>
      </c>
      <c r="D86" s="81">
        <v>32473</v>
      </c>
      <c r="E86" s="2" t="s">
        <v>105</v>
      </c>
      <c r="F86" s="94" t="s">
        <v>0</v>
      </c>
      <c r="G86" s="2" t="s">
        <v>111</v>
      </c>
      <c r="H86" s="107"/>
      <c r="I86" s="2" t="s">
        <v>150</v>
      </c>
      <c r="K86" s="2" t="s">
        <v>106</v>
      </c>
      <c r="L86" t="s">
        <v>0</v>
      </c>
      <c r="M86" s="2" t="s">
        <v>110</v>
      </c>
      <c r="O86">
        <v>8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>
      <c r="A87" s="374">
        <v>80</v>
      </c>
      <c r="B87" s="68">
        <v>9</v>
      </c>
      <c r="C87">
        <v>7</v>
      </c>
      <c r="D87" s="81">
        <v>32474</v>
      </c>
      <c r="E87" s="2" t="s">
        <v>89</v>
      </c>
      <c r="F87" s="94" t="s">
        <v>0</v>
      </c>
      <c r="G87" s="2" t="s">
        <v>133</v>
      </c>
      <c r="H87" s="107">
        <v>1</v>
      </c>
      <c r="I87" s="2" t="s">
        <v>150</v>
      </c>
      <c r="K87" s="2" t="s">
        <v>349</v>
      </c>
      <c r="L87" t="s">
        <v>0</v>
      </c>
      <c r="M87" s="2" t="s">
        <v>136</v>
      </c>
      <c r="O87">
        <v>8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>
      <c r="A88" s="374">
        <v>81</v>
      </c>
      <c r="B88" s="68">
        <v>20</v>
      </c>
      <c r="C88">
        <v>2</v>
      </c>
      <c r="D88" s="81">
        <v>32579</v>
      </c>
      <c r="E88" s="2" t="s">
        <v>98</v>
      </c>
      <c r="F88" s="94" t="s">
        <v>0</v>
      </c>
      <c r="G88" s="2" t="s">
        <v>89</v>
      </c>
      <c r="H88" s="107"/>
      <c r="I88" s="2" t="s">
        <v>150</v>
      </c>
      <c r="K88" s="2" t="s">
        <v>97</v>
      </c>
      <c r="L88" t="s">
        <v>0</v>
      </c>
      <c r="M88" s="2" t="s">
        <v>94</v>
      </c>
      <c r="O88">
        <v>8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>
      <c r="A89" s="374">
        <v>82</v>
      </c>
      <c r="B89" s="68">
        <v>29</v>
      </c>
      <c r="C89">
        <v>9</v>
      </c>
      <c r="D89" s="81">
        <v>32628</v>
      </c>
      <c r="E89" s="2" t="s">
        <v>76</v>
      </c>
      <c r="F89" s="94" t="s">
        <v>0</v>
      </c>
      <c r="G89" s="2" t="s">
        <v>139</v>
      </c>
      <c r="H89" s="107"/>
      <c r="I89" s="2" t="s">
        <v>150</v>
      </c>
      <c r="K89" s="2" t="s">
        <v>78</v>
      </c>
      <c r="L89" t="s">
        <v>0</v>
      </c>
      <c r="M89" s="2" t="s">
        <v>140</v>
      </c>
      <c r="O89">
        <v>8</v>
      </c>
      <c r="P89" s="1" t="s">
        <v>1</v>
      </c>
      <c r="Q89">
        <v>2</v>
      </c>
      <c r="S89">
        <f t="shared" ref="S89:S104" si="15">IF(O89&gt;Q89,1,0)</f>
        <v>1</v>
      </c>
      <c r="T89">
        <f t="shared" ref="T89:T104" si="16">IF(ISNUMBER(Q89),IF(O89=Q89,1,0),0)</f>
        <v>0</v>
      </c>
      <c r="U89">
        <f t="shared" ref="U89:U104" si="17">IF(O89&lt;Q89,1,0)</f>
        <v>0</v>
      </c>
    </row>
    <row r="90" spans="1:21">
      <c r="A90" s="374">
        <v>83</v>
      </c>
      <c r="B90" s="68">
        <v>48</v>
      </c>
      <c r="C90">
        <v>16</v>
      </c>
      <c r="D90" s="81">
        <v>32677</v>
      </c>
      <c r="E90" s="2" t="s">
        <v>118</v>
      </c>
      <c r="F90" s="94" t="s">
        <v>0</v>
      </c>
      <c r="G90" s="2" t="s">
        <v>111</v>
      </c>
      <c r="H90" s="107">
        <v>1</v>
      </c>
      <c r="I90" s="2" t="s">
        <v>150</v>
      </c>
      <c r="K90" s="2" t="s">
        <v>117</v>
      </c>
      <c r="L90" t="s">
        <v>0</v>
      </c>
      <c r="M90" s="2" t="s">
        <v>115</v>
      </c>
      <c r="O90">
        <v>8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>
      <c r="A91" s="374">
        <v>84</v>
      </c>
      <c r="B91" s="68">
        <v>54</v>
      </c>
      <c r="C91">
        <v>15</v>
      </c>
      <c r="D91" s="81">
        <v>32698</v>
      </c>
      <c r="E91" s="2" t="s">
        <v>127</v>
      </c>
      <c r="F91" s="94" t="s">
        <v>0</v>
      </c>
      <c r="G91" s="2" t="s">
        <v>76</v>
      </c>
      <c r="H91" s="107"/>
      <c r="I91" s="2" t="s">
        <v>150</v>
      </c>
      <c r="K91" s="2" t="s">
        <v>130</v>
      </c>
      <c r="L91" t="s">
        <v>0</v>
      </c>
      <c r="M91" s="2" t="s">
        <v>75</v>
      </c>
      <c r="O91">
        <v>8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>
      <c r="A92" s="374">
        <v>85</v>
      </c>
      <c r="B92" s="68">
        <v>14</v>
      </c>
      <c r="C92">
        <v>10</v>
      </c>
      <c r="D92" s="81">
        <v>32495</v>
      </c>
      <c r="E92" s="2" t="s">
        <v>351</v>
      </c>
      <c r="F92" s="94" t="s">
        <v>0</v>
      </c>
      <c r="G92" s="2" t="s">
        <v>127</v>
      </c>
      <c r="H92" s="107">
        <v>1</v>
      </c>
      <c r="I92" s="2" t="s">
        <v>150</v>
      </c>
      <c r="K92" s="2" t="s">
        <v>83</v>
      </c>
      <c r="L92" t="s">
        <v>0</v>
      </c>
      <c r="M92" s="2" t="s">
        <v>126</v>
      </c>
      <c r="O92">
        <v>8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>
      <c r="A93" s="374">
        <v>86</v>
      </c>
      <c r="B93" s="68">
        <v>16</v>
      </c>
      <c r="C93">
        <v>9</v>
      </c>
      <c r="D93" s="81">
        <v>32523</v>
      </c>
      <c r="E93" s="2" t="s">
        <v>89</v>
      </c>
      <c r="F93" s="94" t="s">
        <v>0</v>
      </c>
      <c r="G93" s="2" t="s">
        <v>76</v>
      </c>
      <c r="H93" s="107"/>
      <c r="I93" s="2" t="s">
        <v>150</v>
      </c>
      <c r="K93" s="2" t="s">
        <v>94</v>
      </c>
      <c r="L93" t="s">
        <v>0</v>
      </c>
      <c r="M93" s="2" t="s">
        <v>80</v>
      </c>
      <c r="O93">
        <v>8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>
      <c r="A94" s="374">
        <v>87</v>
      </c>
      <c r="B94" s="68">
        <v>23</v>
      </c>
      <c r="C94">
        <v>16</v>
      </c>
      <c r="D94" s="81">
        <v>32586</v>
      </c>
      <c r="E94" s="2" t="s">
        <v>111</v>
      </c>
      <c r="F94" s="94" t="s">
        <v>0</v>
      </c>
      <c r="G94" s="2" t="s">
        <v>351</v>
      </c>
      <c r="H94" s="107"/>
      <c r="I94" s="2" t="s">
        <v>150</v>
      </c>
      <c r="K94" s="2" t="s">
        <v>115</v>
      </c>
      <c r="L94" t="s">
        <v>0</v>
      </c>
      <c r="M94" s="2" t="s">
        <v>85</v>
      </c>
      <c r="O94">
        <v>8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>
      <c r="A95" s="374">
        <v>88</v>
      </c>
      <c r="B95" s="68">
        <v>30</v>
      </c>
      <c r="C95">
        <v>1</v>
      </c>
      <c r="D95" s="81">
        <v>32628</v>
      </c>
      <c r="E95" s="2" t="s">
        <v>111</v>
      </c>
      <c r="F95" s="94" t="s">
        <v>0</v>
      </c>
      <c r="G95" s="2" t="s">
        <v>139</v>
      </c>
      <c r="H95" s="107"/>
      <c r="I95" s="2" t="s">
        <v>150</v>
      </c>
      <c r="K95" s="2" t="s">
        <v>110</v>
      </c>
      <c r="L95" t="s">
        <v>0</v>
      </c>
      <c r="M95" s="2" t="s">
        <v>140</v>
      </c>
      <c r="O95">
        <v>8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>
      <c r="A96" s="374">
        <v>89</v>
      </c>
      <c r="B96" s="68">
        <v>31</v>
      </c>
      <c r="C96">
        <v>12</v>
      </c>
      <c r="D96" s="81">
        <v>32632</v>
      </c>
      <c r="E96" s="2" t="s">
        <v>145</v>
      </c>
      <c r="F96" s="94" t="s">
        <v>0</v>
      </c>
      <c r="G96" s="2" t="s">
        <v>111</v>
      </c>
      <c r="H96" s="107">
        <v>1</v>
      </c>
      <c r="I96" s="2" t="s">
        <v>150</v>
      </c>
      <c r="K96" s="2" t="s">
        <v>146</v>
      </c>
      <c r="L96" t="s">
        <v>0</v>
      </c>
      <c r="M96" s="2" t="s">
        <v>114</v>
      </c>
      <c r="O96">
        <v>8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>
      <c r="A97" s="374">
        <v>90</v>
      </c>
      <c r="B97" s="68">
        <v>35</v>
      </c>
      <c r="C97">
        <v>15</v>
      </c>
      <c r="D97" s="81">
        <v>32655</v>
      </c>
      <c r="E97" s="2" t="s">
        <v>89</v>
      </c>
      <c r="F97" s="94" t="s">
        <v>0</v>
      </c>
      <c r="G97" s="2" t="s">
        <v>127</v>
      </c>
      <c r="H97" s="107"/>
      <c r="I97" s="2" t="s">
        <v>150</v>
      </c>
      <c r="K97" s="2" t="s">
        <v>92</v>
      </c>
      <c r="L97" t="s">
        <v>0</v>
      </c>
      <c r="M97" s="2" t="s">
        <v>130</v>
      </c>
      <c r="O97">
        <v>8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>
      <c r="A98" s="374">
        <v>91</v>
      </c>
      <c r="B98" s="68">
        <v>45</v>
      </c>
      <c r="C98">
        <v>14</v>
      </c>
      <c r="D98" s="81">
        <v>32670</v>
      </c>
      <c r="E98" s="2" t="s">
        <v>98</v>
      </c>
      <c r="F98" s="94" t="s">
        <v>0</v>
      </c>
      <c r="G98" s="2" t="s">
        <v>133</v>
      </c>
      <c r="H98" s="107">
        <v>1</v>
      </c>
      <c r="I98" s="2" t="s">
        <v>150</v>
      </c>
      <c r="K98" s="2" t="s">
        <v>101</v>
      </c>
      <c r="L98" t="s">
        <v>0</v>
      </c>
      <c r="M98" s="2" t="s">
        <v>134</v>
      </c>
      <c r="O98">
        <v>8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>
      <c r="A99" s="374">
        <v>92</v>
      </c>
      <c r="B99" s="68">
        <v>47</v>
      </c>
      <c r="C99">
        <v>14</v>
      </c>
      <c r="D99" s="81">
        <v>32677</v>
      </c>
      <c r="E99" s="2" t="s">
        <v>76</v>
      </c>
      <c r="F99" s="94" t="s">
        <v>0</v>
      </c>
      <c r="G99" s="2" t="s">
        <v>351</v>
      </c>
      <c r="H99" s="107"/>
      <c r="I99" s="2" t="s">
        <v>150</v>
      </c>
      <c r="K99" s="2" t="s">
        <v>78</v>
      </c>
      <c r="L99" t="s">
        <v>0</v>
      </c>
      <c r="M99" s="2" t="s">
        <v>83</v>
      </c>
      <c r="O99">
        <v>8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>
      <c r="A100" s="374">
        <v>93</v>
      </c>
      <c r="B100" s="68">
        <v>51</v>
      </c>
      <c r="C100">
        <v>14</v>
      </c>
      <c r="D100" s="81">
        <v>32691</v>
      </c>
      <c r="E100" s="2" t="s">
        <v>105</v>
      </c>
      <c r="F100" s="94" t="s">
        <v>0</v>
      </c>
      <c r="G100" s="2" t="s">
        <v>351</v>
      </c>
      <c r="H100" s="107">
        <v>1</v>
      </c>
      <c r="I100" s="2" t="s">
        <v>150</v>
      </c>
      <c r="K100" s="2" t="s">
        <v>106</v>
      </c>
      <c r="L100" t="s">
        <v>0</v>
      </c>
      <c r="M100" s="2" t="s">
        <v>85</v>
      </c>
      <c r="O100">
        <v>8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>
      <c r="A101" s="374">
        <v>94</v>
      </c>
      <c r="B101" s="68">
        <v>53</v>
      </c>
      <c r="C101">
        <v>15</v>
      </c>
      <c r="D101" s="81">
        <v>32697</v>
      </c>
      <c r="E101" s="2" t="s">
        <v>118</v>
      </c>
      <c r="F101" s="94" t="s">
        <v>0</v>
      </c>
      <c r="G101" s="2" t="s">
        <v>76</v>
      </c>
      <c r="H101" s="107"/>
      <c r="I101" s="2" t="s">
        <v>150</v>
      </c>
      <c r="K101" s="2" t="s">
        <v>122</v>
      </c>
      <c r="L101" t="s">
        <v>0</v>
      </c>
      <c r="M101" s="2" t="s">
        <v>75</v>
      </c>
      <c r="O101">
        <v>8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>
      <c r="A102" s="374">
        <v>95</v>
      </c>
      <c r="B102" s="68">
        <v>8</v>
      </c>
      <c r="C102">
        <v>6</v>
      </c>
      <c r="D102" s="81">
        <v>32473</v>
      </c>
      <c r="E102" s="2" t="s">
        <v>111</v>
      </c>
      <c r="F102" s="94" t="s">
        <v>0</v>
      </c>
      <c r="G102" s="2" t="s">
        <v>105</v>
      </c>
      <c r="H102" s="107">
        <v>1</v>
      </c>
      <c r="I102" s="2" t="s">
        <v>150</v>
      </c>
      <c r="K102" s="2" t="s">
        <v>110</v>
      </c>
      <c r="L102" t="s">
        <v>0</v>
      </c>
      <c r="M102" s="2" t="s">
        <v>108</v>
      </c>
      <c r="O102">
        <v>8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>
      <c r="A103" s="374">
        <v>96</v>
      </c>
      <c r="B103" s="68">
        <v>23</v>
      </c>
      <c r="C103">
        <v>8</v>
      </c>
      <c r="D103" s="81">
        <v>32586</v>
      </c>
      <c r="E103" s="2" t="s">
        <v>351</v>
      </c>
      <c r="F103" s="94" t="s">
        <v>0</v>
      </c>
      <c r="G103" s="2" t="s">
        <v>111</v>
      </c>
      <c r="H103" s="107">
        <v>1</v>
      </c>
      <c r="I103" s="2" t="s">
        <v>150</v>
      </c>
      <c r="K103" s="2" t="s">
        <v>84</v>
      </c>
      <c r="L103" t="s">
        <v>0</v>
      </c>
      <c r="M103" s="2" t="s">
        <v>110</v>
      </c>
      <c r="O103">
        <v>8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>
      <c r="A104" s="374">
        <v>97</v>
      </c>
      <c r="B104" s="68">
        <v>30</v>
      </c>
      <c r="C104">
        <v>8</v>
      </c>
      <c r="D104" s="81">
        <v>32628</v>
      </c>
      <c r="E104" s="2" t="s">
        <v>111</v>
      </c>
      <c r="F104" s="94" t="s">
        <v>0</v>
      </c>
      <c r="G104" s="2" t="s">
        <v>139</v>
      </c>
      <c r="H104" s="107"/>
      <c r="I104" s="2" t="s">
        <v>150</v>
      </c>
      <c r="K104" s="2" t="s">
        <v>110</v>
      </c>
      <c r="L104" t="s">
        <v>0</v>
      </c>
      <c r="M104" s="2" t="s">
        <v>141</v>
      </c>
      <c r="O104">
        <v>8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>
      <c r="A105" s="374">
        <v>98</v>
      </c>
      <c r="B105" s="68">
        <v>32</v>
      </c>
      <c r="C105">
        <v>10</v>
      </c>
      <c r="D105" s="81">
        <v>32633</v>
      </c>
      <c r="E105" s="2" t="s">
        <v>89</v>
      </c>
      <c r="F105" s="94" t="s">
        <v>0</v>
      </c>
      <c r="G105" s="2" t="s">
        <v>145</v>
      </c>
      <c r="H105" s="107"/>
      <c r="I105" s="2" t="s">
        <v>150</v>
      </c>
      <c r="K105" s="2" t="s">
        <v>93</v>
      </c>
      <c r="L105" t="s">
        <v>0</v>
      </c>
      <c r="M105" s="2" t="s">
        <v>147</v>
      </c>
      <c r="O105">
        <v>8</v>
      </c>
      <c r="P105" s="1" t="s">
        <v>1</v>
      </c>
      <c r="Q105">
        <v>4</v>
      </c>
      <c r="S105">
        <f t="shared" ref="S105:S120" si="18">IF(O105&gt;Q105,1,0)</f>
        <v>1</v>
      </c>
      <c r="T105">
        <f t="shared" ref="T105:T120" si="19">IF(ISNUMBER(Q105),IF(O105=Q105,1,0),0)</f>
        <v>0</v>
      </c>
      <c r="U105">
        <f t="shared" ref="U105:U120" si="20">IF(O105&lt;Q105,1,0)</f>
        <v>0</v>
      </c>
    </row>
    <row r="106" spans="1:21">
      <c r="A106" s="374">
        <v>99</v>
      </c>
      <c r="B106" s="68">
        <v>32</v>
      </c>
      <c r="C106">
        <v>13</v>
      </c>
      <c r="D106" s="81">
        <v>32633</v>
      </c>
      <c r="E106" s="2" t="s">
        <v>89</v>
      </c>
      <c r="F106" s="94" t="s">
        <v>0</v>
      </c>
      <c r="G106" s="2" t="s">
        <v>145</v>
      </c>
      <c r="H106" s="107"/>
      <c r="I106" s="2" t="s">
        <v>150</v>
      </c>
      <c r="K106" s="2" t="s">
        <v>94</v>
      </c>
      <c r="L106" t="s">
        <v>0</v>
      </c>
      <c r="M106" s="2" t="s">
        <v>144</v>
      </c>
      <c r="O106">
        <v>8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>
      <c r="A107" s="374">
        <v>100</v>
      </c>
      <c r="B107" s="68">
        <v>37</v>
      </c>
      <c r="C107">
        <v>7</v>
      </c>
      <c r="D107" s="81">
        <v>32656</v>
      </c>
      <c r="E107" s="2" t="s">
        <v>98</v>
      </c>
      <c r="F107" s="94" t="s">
        <v>0</v>
      </c>
      <c r="G107" s="2" t="s">
        <v>127</v>
      </c>
      <c r="H107" s="107"/>
      <c r="I107" s="2" t="s">
        <v>150</v>
      </c>
      <c r="K107" s="2" t="s">
        <v>102</v>
      </c>
      <c r="L107" t="s">
        <v>0</v>
      </c>
      <c r="M107" s="2" t="s">
        <v>130</v>
      </c>
      <c r="O107">
        <v>8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>
      <c r="A108" s="374">
        <v>101</v>
      </c>
      <c r="B108" s="68">
        <v>39</v>
      </c>
      <c r="C108">
        <v>6</v>
      </c>
      <c r="D108" s="81">
        <v>32656</v>
      </c>
      <c r="E108" s="2" t="s">
        <v>145</v>
      </c>
      <c r="F108" s="94" t="s">
        <v>0</v>
      </c>
      <c r="G108" s="2" t="s">
        <v>133</v>
      </c>
      <c r="H108" s="107"/>
      <c r="I108" s="2" t="s">
        <v>150</v>
      </c>
      <c r="K108" s="2" t="s">
        <v>147</v>
      </c>
      <c r="L108" t="s">
        <v>0</v>
      </c>
      <c r="M108" s="2" t="s">
        <v>134</v>
      </c>
      <c r="O108">
        <v>8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>
      <c r="A109" s="374">
        <v>102</v>
      </c>
      <c r="B109" s="68">
        <v>45</v>
      </c>
      <c r="C109">
        <v>13</v>
      </c>
      <c r="D109" s="81">
        <v>32670</v>
      </c>
      <c r="E109" s="2" t="s">
        <v>98</v>
      </c>
      <c r="F109" s="94" t="s">
        <v>0</v>
      </c>
      <c r="G109" s="2" t="s">
        <v>133</v>
      </c>
      <c r="H109" s="107">
        <v>1</v>
      </c>
      <c r="I109" s="2" t="s">
        <v>150</v>
      </c>
      <c r="K109" s="2" t="s">
        <v>102</v>
      </c>
      <c r="L109" t="s">
        <v>0</v>
      </c>
      <c r="M109" s="2" t="s">
        <v>135</v>
      </c>
      <c r="O109">
        <v>8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>
      <c r="A110" s="374">
        <v>103</v>
      </c>
      <c r="B110" s="68">
        <v>51</v>
      </c>
      <c r="C110">
        <v>2</v>
      </c>
      <c r="D110" s="81">
        <v>32691</v>
      </c>
      <c r="E110" s="2" t="s">
        <v>105</v>
      </c>
      <c r="F110" s="94" t="s">
        <v>0</v>
      </c>
      <c r="G110" s="2" t="s">
        <v>351</v>
      </c>
      <c r="H110" s="107">
        <v>1</v>
      </c>
      <c r="I110" s="2" t="s">
        <v>150</v>
      </c>
      <c r="K110" s="2" t="s">
        <v>107</v>
      </c>
      <c r="L110" t="s">
        <v>0</v>
      </c>
      <c r="M110" s="2" t="s">
        <v>88</v>
      </c>
      <c r="O110">
        <v>8</v>
      </c>
      <c r="P110" s="1" t="s">
        <v>1</v>
      </c>
      <c r="Q110">
        <v>4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>
      <c r="A111" s="374">
        <v>104</v>
      </c>
      <c r="B111" s="68">
        <v>52</v>
      </c>
      <c r="C111">
        <v>9</v>
      </c>
      <c r="D111" s="81">
        <v>32691</v>
      </c>
      <c r="E111" s="2" t="s">
        <v>105</v>
      </c>
      <c r="F111" s="94" t="s">
        <v>0</v>
      </c>
      <c r="G111" s="2" t="s">
        <v>139</v>
      </c>
      <c r="H111" s="107">
        <v>1</v>
      </c>
      <c r="I111" s="2" t="s">
        <v>150</v>
      </c>
      <c r="K111" s="2" t="s">
        <v>106</v>
      </c>
      <c r="L111" t="s">
        <v>0</v>
      </c>
      <c r="M111" s="2" t="s">
        <v>140</v>
      </c>
      <c r="O111">
        <v>8</v>
      </c>
      <c r="P111" s="1" t="s">
        <v>1</v>
      </c>
      <c r="Q111">
        <v>4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>
      <c r="A112" s="374">
        <v>105</v>
      </c>
      <c r="B112" s="68">
        <v>4</v>
      </c>
      <c r="C112">
        <v>10</v>
      </c>
      <c r="D112" s="81">
        <v>32452</v>
      </c>
      <c r="E112" s="2" t="s">
        <v>139</v>
      </c>
      <c r="F112" s="94" t="s">
        <v>0</v>
      </c>
      <c r="G112" s="2" t="s">
        <v>145</v>
      </c>
      <c r="H112" s="107"/>
      <c r="I112" s="2" t="s">
        <v>150</v>
      </c>
      <c r="K112" s="2" t="s">
        <v>141</v>
      </c>
      <c r="L112" t="s">
        <v>0</v>
      </c>
      <c r="M112" s="2" t="s">
        <v>144</v>
      </c>
      <c r="O112">
        <v>8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>
      <c r="A113" s="374">
        <v>106</v>
      </c>
      <c r="B113" s="68">
        <v>8</v>
      </c>
      <c r="C113">
        <v>1</v>
      </c>
      <c r="D113" s="81">
        <v>32473</v>
      </c>
      <c r="E113" s="2" t="s">
        <v>111</v>
      </c>
      <c r="F113" s="94" t="s">
        <v>0</v>
      </c>
      <c r="G113" s="2" t="s">
        <v>105</v>
      </c>
      <c r="H113" s="107">
        <v>1</v>
      </c>
      <c r="I113" s="2" t="s">
        <v>150</v>
      </c>
      <c r="K113" s="2" t="s">
        <v>112</v>
      </c>
      <c r="L113" t="s">
        <v>0</v>
      </c>
      <c r="M113" s="2" t="s">
        <v>107</v>
      </c>
      <c r="O113">
        <v>8</v>
      </c>
      <c r="P113" s="1" t="s">
        <v>1</v>
      </c>
      <c r="Q113">
        <v>5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>
      <c r="A114" s="374">
        <v>107</v>
      </c>
      <c r="B114" s="68">
        <v>9</v>
      </c>
      <c r="C114">
        <v>10</v>
      </c>
      <c r="D114" s="81">
        <v>32474</v>
      </c>
      <c r="E114" s="2" t="s">
        <v>89</v>
      </c>
      <c r="F114" s="94" t="s">
        <v>0</v>
      </c>
      <c r="G114" s="2" t="s">
        <v>133</v>
      </c>
      <c r="H114" s="107">
        <v>1</v>
      </c>
      <c r="I114" s="2" t="s">
        <v>150</v>
      </c>
      <c r="K114" s="2" t="s">
        <v>93</v>
      </c>
      <c r="L114" t="s">
        <v>0</v>
      </c>
      <c r="M114" s="2" t="s">
        <v>135</v>
      </c>
      <c r="O114">
        <v>8</v>
      </c>
      <c r="P114" s="1" t="s">
        <v>1</v>
      </c>
      <c r="Q114">
        <v>5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>
      <c r="A115" s="374">
        <v>108</v>
      </c>
      <c r="B115" s="68">
        <v>11</v>
      </c>
      <c r="C115">
        <v>14</v>
      </c>
      <c r="D115" s="81">
        <v>32474</v>
      </c>
      <c r="E115" s="2" t="s">
        <v>105</v>
      </c>
      <c r="F115" s="94" t="s">
        <v>0</v>
      </c>
      <c r="G115" s="2" t="s">
        <v>89</v>
      </c>
      <c r="H115" s="107"/>
      <c r="I115" s="2" t="s">
        <v>150</v>
      </c>
      <c r="K115" s="2" t="s">
        <v>106</v>
      </c>
      <c r="L115" t="s">
        <v>0</v>
      </c>
      <c r="M115" s="2" t="s">
        <v>93</v>
      </c>
      <c r="O115">
        <v>8</v>
      </c>
      <c r="P115" s="1" t="s">
        <v>1</v>
      </c>
      <c r="Q115">
        <v>5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>
      <c r="A116" s="374">
        <v>109</v>
      </c>
      <c r="B116" s="68">
        <v>19</v>
      </c>
      <c r="C116">
        <v>12</v>
      </c>
      <c r="D116" s="81">
        <v>32564</v>
      </c>
      <c r="E116" s="2" t="s">
        <v>145</v>
      </c>
      <c r="F116" s="94" t="s">
        <v>0</v>
      </c>
      <c r="G116" s="2" t="s">
        <v>76</v>
      </c>
      <c r="H116" s="107"/>
      <c r="I116" s="2" t="s">
        <v>150</v>
      </c>
      <c r="K116" s="2" t="s">
        <v>144</v>
      </c>
      <c r="L116" t="s">
        <v>0</v>
      </c>
      <c r="M116" s="2" t="s">
        <v>77</v>
      </c>
      <c r="O116">
        <v>8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>
      <c r="A117" s="374">
        <v>110</v>
      </c>
      <c r="B117" s="68">
        <v>29</v>
      </c>
      <c r="C117">
        <v>14</v>
      </c>
      <c r="D117" s="81">
        <v>32628</v>
      </c>
      <c r="E117" s="2" t="s">
        <v>139</v>
      </c>
      <c r="F117" s="94" t="s">
        <v>0</v>
      </c>
      <c r="G117" s="2" t="s">
        <v>76</v>
      </c>
      <c r="H117" s="107">
        <v>1</v>
      </c>
      <c r="I117" s="2" t="s">
        <v>150</v>
      </c>
      <c r="K117" s="2" t="s">
        <v>142</v>
      </c>
      <c r="L117" t="s">
        <v>0</v>
      </c>
      <c r="M117" s="2" t="s">
        <v>78</v>
      </c>
      <c r="O117">
        <v>8</v>
      </c>
      <c r="P117" s="1" t="s">
        <v>1</v>
      </c>
      <c r="Q117">
        <v>5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>
      <c r="A118" s="374">
        <v>111</v>
      </c>
      <c r="B118" s="68">
        <v>38</v>
      </c>
      <c r="C118">
        <v>9</v>
      </c>
      <c r="D118" s="81">
        <v>32656</v>
      </c>
      <c r="E118" s="2" t="s">
        <v>76</v>
      </c>
      <c r="F118" s="94" t="s">
        <v>0</v>
      </c>
      <c r="G118" s="2" t="s">
        <v>105</v>
      </c>
      <c r="H118" s="107"/>
      <c r="I118" s="2" t="s">
        <v>150</v>
      </c>
      <c r="K118" s="2" t="s">
        <v>78</v>
      </c>
      <c r="L118" t="s">
        <v>0</v>
      </c>
      <c r="M118" s="2" t="s">
        <v>107</v>
      </c>
      <c r="O118">
        <v>8</v>
      </c>
      <c r="P118" s="1" t="s">
        <v>1</v>
      </c>
      <c r="Q118">
        <v>5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>
      <c r="A119" s="374">
        <v>112</v>
      </c>
      <c r="B119" s="68">
        <v>42</v>
      </c>
      <c r="C119">
        <v>7</v>
      </c>
      <c r="D119" s="81">
        <v>32669</v>
      </c>
      <c r="E119" s="2" t="s">
        <v>105</v>
      </c>
      <c r="F119" s="94" t="s">
        <v>0</v>
      </c>
      <c r="G119" s="2" t="s">
        <v>127</v>
      </c>
      <c r="H119" s="107"/>
      <c r="I119" s="2" t="s">
        <v>150</v>
      </c>
      <c r="K119" s="2" t="s">
        <v>106</v>
      </c>
      <c r="L119" t="s">
        <v>0</v>
      </c>
      <c r="M119" s="2" t="s">
        <v>128</v>
      </c>
      <c r="O119">
        <v>8</v>
      </c>
      <c r="P119" s="1" t="s">
        <v>1</v>
      </c>
      <c r="Q119">
        <v>5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>
      <c r="A120" s="374">
        <v>113</v>
      </c>
      <c r="B120" s="68">
        <v>53</v>
      </c>
      <c r="C120">
        <v>10</v>
      </c>
      <c r="D120" s="81">
        <v>32697</v>
      </c>
      <c r="E120" s="2" t="s">
        <v>76</v>
      </c>
      <c r="F120" s="94" t="s">
        <v>0</v>
      </c>
      <c r="G120" s="2" t="s">
        <v>118</v>
      </c>
      <c r="H120" s="107">
        <v>1</v>
      </c>
      <c r="I120" s="2" t="s">
        <v>150</v>
      </c>
      <c r="K120" s="2" t="s">
        <v>78</v>
      </c>
      <c r="L120" t="s">
        <v>0</v>
      </c>
      <c r="M120" s="2" t="s">
        <v>122</v>
      </c>
      <c r="O120">
        <v>8</v>
      </c>
      <c r="P120" s="1" t="s">
        <v>1</v>
      </c>
      <c r="Q120">
        <v>5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>
      <c r="A121" s="374">
        <v>114</v>
      </c>
      <c r="B121" s="68">
        <v>12</v>
      </c>
      <c r="C121">
        <v>14</v>
      </c>
      <c r="D121" s="81">
        <v>32481</v>
      </c>
      <c r="E121" s="2" t="s">
        <v>111</v>
      </c>
      <c r="F121" s="94" t="s">
        <v>0</v>
      </c>
      <c r="G121" s="2" t="s">
        <v>98</v>
      </c>
      <c r="H121" s="107">
        <v>1</v>
      </c>
      <c r="I121" s="2" t="s">
        <v>150</v>
      </c>
      <c r="K121" s="2" t="s">
        <v>112</v>
      </c>
      <c r="L121" t="s">
        <v>0</v>
      </c>
      <c r="M121" s="2" t="s">
        <v>101</v>
      </c>
      <c r="O121">
        <v>8</v>
      </c>
      <c r="P121" s="1" t="s">
        <v>1</v>
      </c>
      <c r="Q121">
        <v>6</v>
      </c>
      <c r="S121">
        <f t="shared" ref="S121:S136" si="21">IF(O121&gt;Q121,1,0)</f>
        <v>1</v>
      </c>
      <c r="T121">
        <f t="shared" ref="T121:T136" si="22">IF(ISNUMBER(Q121),IF(O121=Q121,1,0),0)</f>
        <v>0</v>
      </c>
      <c r="U121">
        <f t="shared" ref="U121:U136" si="23">IF(O121&lt;Q121,1,0)</f>
        <v>0</v>
      </c>
    </row>
    <row r="122" spans="1:21">
      <c r="A122" s="374">
        <v>115</v>
      </c>
      <c r="B122" s="68">
        <v>21</v>
      </c>
      <c r="C122">
        <v>12</v>
      </c>
      <c r="D122" s="81">
        <v>32585</v>
      </c>
      <c r="E122" s="2" t="s">
        <v>351</v>
      </c>
      <c r="F122" s="94" t="s">
        <v>0</v>
      </c>
      <c r="G122" s="2" t="s">
        <v>133</v>
      </c>
      <c r="H122" s="107"/>
      <c r="I122" s="2" t="s">
        <v>150</v>
      </c>
      <c r="K122" s="2" t="s">
        <v>83</v>
      </c>
      <c r="L122" t="s">
        <v>0</v>
      </c>
      <c r="M122" s="2" t="s">
        <v>135</v>
      </c>
      <c r="O122">
        <v>8</v>
      </c>
      <c r="P122" s="1" t="s">
        <v>1</v>
      </c>
      <c r="Q122">
        <v>6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>
      <c r="A123" s="374">
        <v>116</v>
      </c>
      <c r="B123" s="68">
        <v>28</v>
      </c>
      <c r="C123">
        <v>4</v>
      </c>
      <c r="D123" s="81">
        <v>32623</v>
      </c>
      <c r="E123" s="2" t="s">
        <v>98</v>
      </c>
      <c r="F123" s="94" t="s">
        <v>0</v>
      </c>
      <c r="G123" s="2" t="s">
        <v>139</v>
      </c>
      <c r="H123" s="107"/>
      <c r="I123" s="2" t="s">
        <v>150</v>
      </c>
      <c r="K123" s="2" t="s">
        <v>102</v>
      </c>
      <c r="L123" t="s">
        <v>0</v>
      </c>
      <c r="M123" s="2" t="s">
        <v>138</v>
      </c>
      <c r="O123">
        <v>8</v>
      </c>
      <c r="P123" s="1" t="s">
        <v>1</v>
      </c>
      <c r="Q123">
        <v>6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>
      <c r="A124" s="374">
        <v>117</v>
      </c>
      <c r="B124" s="68">
        <v>31</v>
      </c>
      <c r="C124">
        <v>7</v>
      </c>
      <c r="D124" s="81">
        <v>32632</v>
      </c>
      <c r="E124" s="2" t="s">
        <v>145</v>
      </c>
      <c r="F124" s="94" t="s">
        <v>0</v>
      </c>
      <c r="G124" s="2" t="s">
        <v>111</v>
      </c>
      <c r="H124" s="107">
        <v>1</v>
      </c>
      <c r="I124" s="2" t="s">
        <v>150</v>
      </c>
      <c r="K124" s="2" t="s">
        <v>146</v>
      </c>
      <c r="L124" t="s">
        <v>0</v>
      </c>
      <c r="M124" s="2" t="s">
        <v>112</v>
      </c>
      <c r="O124">
        <v>8</v>
      </c>
      <c r="P124" s="1" t="s">
        <v>1</v>
      </c>
      <c r="Q124">
        <v>6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>
      <c r="A125" s="374">
        <v>118</v>
      </c>
      <c r="B125" s="68">
        <v>45</v>
      </c>
      <c r="C125">
        <v>4</v>
      </c>
      <c r="D125" s="81">
        <v>32670</v>
      </c>
      <c r="E125" s="2" t="s">
        <v>133</v>
      </c>
      <c r="F125" s="94" t="s">
        <v>0</v>
      </c>
      <c r="G125" s="2" t="s">
        <v>98</v>
      </c>
      <c r="H125" s="107"/>
      <c r="I125" s="2" t="s">
        <v>150</v>
      </c>
      <c r="K125" s="2" t="s">
        <v>134</v>
      </c>
      <c r="L125" t="s">
        <v>0</v>
      </c>
      <c r="M125" s="2" t="s">
        <v>99</v>
      </c>
      <c r="O125">
        <v>8</v>
      </c>
      <c r="P125" s="1" t="s">
        <v>1</v>
      </c>
      <c r="Q125">
        <v>6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>
      <c r="A126" s="374">
        <v>119</v>
      </c>
      <c r="B126" s="68">
        <v>46</v>
      </c>
      <c r="C126">
        <v>11</v>
      </c>
      <c r="D126" s="81">
        <v>32676</v>
      </c>
      <c r="E126" s="2" t="s">
        <v>105</v>
      </c>
      <c r="F126" s="94" t="s">
        <v>0</v>
      </c>
      <c r="G126" s="2" t="s">
        <v>118</v>
      </c>
      <c r="H126" s="107"/>
      <c r="I126" s="2" t="s">
        <v>150</v>
      </c>
      <c r="K126" s="2" t="s">
        <v>108</v>
      </c>
      <c r="L126" t="s">
        <v>0</v>
      </c>
      <c r="M126" s="2" t="s">
        <v>122</v>
      </c>
      <c r="O126">
        <v>8</v>
      </c>
      <c r="P126" s="1" t="s">
        <v>1</v>
      </c>
      <c r="Q126">
        <v>6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>
      <c r="A127" s="374">
        <v>120</v>
      </c>
      <c r="B127" s="68">
        <v>46</v>
      </c>
      <c r="C127">
        <v>16</v>
      </c>
      <c r="D127" s="81">
        <v>32676</v>
      </c>
      <c r="E127" s="2" t="s">
        <v>118</v>
      </c>
      <c r="F127" s="94" t="s">
        <v>0</v>
      </c>
      <c r="G127" s="2" t="s">
        <v>105</v>
      </c>
      <c r="H127" s="107">
        <v>1</v>
      </c>
      <c r="I127" s="2" t="s">
        <v>150</v>
      </c>
      <c r="K127" s="2" t="s">
        <v>117</v>
      </c>
      <c r="L127" t="s">
        <v>0</v>
      </c>
      <c r="M127" s="2" t="s">
        <v>108</v>
      </c>
      <c r="O127">
        <v>8</v>
      </c>
      <c r="P127" s="1" t="s">
        <v>1</v>
      </c>
      <c r="Q127">
        <v>6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>
      <c r="A128" s="374">
        <v>121</v>
      </c>
      <c r="B128" s="68">
        <v>50</v>
      </c>
      <c r="C128">
        <v>7</v>
      </c>
      <c r="D128" s="81">
        <v>32677</v>
      </c>
      <c r="E128" s="2" t="s">
        <v>118</v>
      </c>
      <c r="F128" s="94" t="s">
        <v>0</v>
      </c>
      <c r="G128" s="2" t="s">
        <v>98</v>
      </c>
      <c r="H128" s="107">
        <v>1</v>
      </c>
      <c r="I128" s="2" t="s">
        <v>150</v>
      </c>
      <c r="K128" s="2" t="s">
        <v>122</v>
      </c>
      <c r="L128" t="s">
        <v>0</v>
      </c>
      <c r="M128" s="2" t="s">
        <v>99</v>
      </c>
      <c r="O128">
        <v>8</v>
      </c>
      <c r="P128" s="1" t="s">
        <v>1</v>
      </c>
      <c r="Q128">
        <v>6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>
      <c r="A129" s="374">
        <v>122</v>
      </c>
      <c r="B129" s="68">
        <v>5</v>
      </c>
      <c r="C129">
        <v>12</v>
      </c>
      <c r="D129" s="81">
        <v>32459</v>
      </c>
      <c r="E129" s="2" t="s">
        <v>105</v>
      </c>
      <c r="F129" s="94" t="s">
        <v>0</v>
      </c>
      <c r="G129" s="2" t="s">
        <v>98</v>
      </c>
      <c r="H129" s="107"/>
      <c r="I129" s="2" t="s">
        <v>150</v>
      </c>
      <c r="K129" s="2" t="s">
        <v>107</v>
      </c>
      <c r="L129" t="s">
        <v>0</v>
      </c>
      <c r="M129" s="2" t="s">
        <v>102</v>
      </c>
      <c r="O129">
        <v>8</v>
      </c>
      <c r="P129" s="1" t="s">
        <v>1</v>
      </c>
      <c r="Q129">
        <v>7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>
      <c r="A130" s="374">
        <v>123</v>
      </c>
      <c r="B130" s="68">
        <v>33</v>
      </c>
      <c r="C130">
        <v>4</v>
      </c>
      <c r="D130" s="81">
        <v>32634</v>
      </c>
      <c r="E130" s="2" t="s">
        <v>98</v>
      </c>
      <c r="F130" s="94" t="s">
        <v>0</v>
      </c>
      <c r="G130" s="2" t="s">
        <v>145</v>
      </c>
      <c r="H130" s="107"/>
      <c r="I130" s="2" t="s">
        <v>150</v>
      </c>
      <c r="K130" s="2" t="s">
        <v>102</v>
      </c>
      <c r="L130" t="s">
        <v>0</v>
      </c>
      <c r="M130" s="2" t="s">
        <v>144</v>
      </c>
      <c r="O130">
        <v>8</v>
      </c>
      <c r="P130" s="1" t="s">
        <v>1</v>
      </c>
      <c r="Q130">
        <v>7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>
      <c r="A131" s="374">
        <v>124</v>
      </c>
      <c r="B131" s="68">
        <v>41</v>
      </c>
      <c r="C131">
        <v>10</v>
      </c>
      <c r="D131" s="81">
        <v>32669</v>
      </c>
      <c r="E131" s="2" t="s">
        <v>118</v>
      </c>
      <c r="F131" s="94" t="s">
        <v>0</v>
      </c>
      <c r="G131" s="2" t="s">
        <v>133</v>
      </c>
      <c r="H131" s="107">
        <v>1</v>
      </c>
      <c r="I131" s="2" t="s">
        <v>150</v>
      </c>
      <c r="K131" s="2" t="s">
        <v>290</v>
      </c>
      <c r="L131" t="s">
        <v>0</v>
      </c>
      <c r="M131" s="2" t="s">
        <v>136</v>
      </c>
      <c r="O131">
        <v>8</v>
      </c>
      <c r="P131" s="1" t="s">
        <v>1</v>
      </c>
      <c r="Q131">
        <v>7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>
      <c r="A132" s="374">
        <v>125</v>
      </c>
      <c r="B132" s="68">
        <v>9</v>
      </c>
      <c r="C132">
        <v>6</v>
      </c>
      <c r="D132" s="81">
        <v>32474</v>
      </c>
      <c r="E132" s="2" t="s">
        <v>133</v>
      </c>
      <c r="F132" s="94" t="s">
        <v>0</v>
      </c>
      <c r="G132" s="2" t="s">
        <v>89</v>
      </c>
      <c r="H132" s="107"/>
      <c r="I132" s="2" t="s">
        <v>150</v>
      </c>
      <c r="K132" s="2" t="s">
        <v>135</v>
      </c>
      <c r="L132" t="s">
        <v>0</v>
      </c>
      <c r="M132" s="2" t="s">
        <v>91</v>
      </c>
      <c r="O132">
        <v>8</v>
      </c>
      <c r="P132" s="1" t="s">
        <v>1</v>
      </c>
      <c r="Q132">
        <v>8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>
      <c r="A133" s="374">
        <v>126</v>
      </c>
      <c r="B133" s="68">
        <v>21</v>
      </c>
      <c r="C133">
        <v>4</v>
      </c>
      <c r="D133" s="81">
        <v>32585</v>
      </c>
      <c r="E133" s="2" t="s">
        <v>351</v>
      </c>
      <c r="F133" s="94" t="s">
        <v>0</v>
      </c>
      <c r="G133" s="2" t="s">
        <v>133</v>
      </c>
      <c r="H133" s="107"/>
      <c r="I133" s="2" t="s">
        <v>150</v>
      </c>
      <c r="K133" s="2" t="s">
        <v>88</v>
      </c>
      <c r="L133" t="s">
        <v>0</v>
      </c>
      <c r="M133" s="2" t="s">
        <v>132</v>
      </c>
      <c r="O133">
        <v>8</v>
      </c>
      <c r="P133" s="1" t="s">
        <v>1</v>
      </c>
      <c r="Q133">
        <v>8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>
      <c r="A134" s="374">
        <v>127</v>
      </c>
      <c r="B134" s="68">
        <v>33</v>
      </c>
      <c r="C134">
        <v>1</v>
      </c>
      <c r="D134" s="81">
        <v>32634</v>
      </c>
      <c r="E134" s="2" t="s">
        <v>98</v>
      </c>
      <c r="F134" s="94" t="s">
        <v>0</v>
      </c>
      <c r="G134" s="2" t="s">
        <v>145</v>
      </c>
      <c r="H134" s="107"/>
      <c r="I134" s="2" t="s">
        <v>150</v>
      </c>
      <c r="K134" s="2" t="s">
        <v>100</v>
      </c>
      <c r="L134" t="s">
        <v>0</v>
      </c>
      <c r="M134" s="2" t="s">
        <v>146</v>
      </c>
      <c r="O134">
        <v>8</v>
      </c>
      <c r="P134" s="1" t="s">
        <v>1</v>
      </c>
      <c r="Q134">
        <v>8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>
      <c r="A135" s="374">
        <v>128</v>
      </c>
      <c r="B135" s="68">
        <v>14</v>
      </c>
      <c r="C135">
        <v>3</v>
      </c>
      <c r="D135" s="81">
        <v>32495</v>
      </c>
      <c r="E135" s="2" t="s">
        <v>127</v>
      </c>
      <c r="F135" s="94" t="s">
        <v>0</v>
      </c>
      <c r="G135" s="2" t="s">
        <v>351</v>
      </c>
      <c r="H135" s="107"/>
      <c r="I135" s="2" t="s">
        <v>150</v>
      </c>
      <c r="K135" s="2" t="s">
        <v>126</v>
      </c>
      <c r="L135" t="s">
        <v>0</v>
      </c>
      <c r="M135" s="2" t="s">
        <v>84</v>
      </c>
      <c r="O135">
        <v>7</v>
      </c>
      <c r="P135" s="1" t="s">
        <v>1</v>
      </c>
      <c r="Q135">
        <v>0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>
      <c r="A136" s="374">
        <v>129</v>
      </c>
      <c r="B136" s="68">
        <v>22</v>
      </c>
      <c r="C136">
        <v>6</v>
      </c>
      <c r="D136" s="81">
        <v>32586</v>
      </c>
      <c r="E136" s="2" t="s">
        <v>139</v>
      </c>
      <c r="F136" s="94" t="s">
        <v>0</v>
      </c>
      <c r="G136" s="2" t="s">
        <v>133</v>
      </c>
      <c r="H136" s="107"/>
      <c r="I136" s="2" t="s">
        <v>150</v>
      </c>
      <c r="K136" s="2" t="s">
        <v>141</v>
      </c>
      <c r="L136" t="s">
        <v>0</v>
      </c>
      <c r="M136" s="2" t="s">
        <v>134</v>
      </c>
      <c r="O136">
        <v>7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>
      <c r="A137" s="374">
        <v>130</v>
      </c>
      <c r="B137" s="68">
        <v>34</v>
      </c>
      <c r="C137">
        <v>3</v>
      </c>
      <c r="D137" s="81">
        <v>32643</v>
      </c>
      <c r="E137" s="2" t="s">
        <v>105</v>
      </c>
      <c r="F137" s="94" t="s">
        <v>0</v>
      </c>
      <c r="G137" s="2" t="s">
        <v>145</v>
      </c>
      <c r="H137" s="107">
        <v>1</v>
      </c>
      <c r="I137" s="2" t="s">
        <v>150</v>
      </c>
      <c r="K137" s="2" t="s">
        <v>108</v>
      </c>
      <c r="L137" t="s">
        <v>0</v>
      </c>
      <c r="M137" s="2" t="s">
        <v>147</v>
      </c>
      <c r="O137">
        <v>7</v>
      </c>
      <c r="P137" s="1" t="s">
        <v>1</v>
      </c>
      <c r="Q137">
        <v>0</v>
      </c>
      <c r="S137">
        <f t="shared" ref="S137:S152" si="24">IF(O137&gt;Q137,1,0)</f>
        <v>1</v>
      </c>
      <c r="T137">
        <f t="shared" ref="T137:T152" si="25">IF(ISNUMBER(Q137),IF(O137=Q137,1,0),0)</f>
        <v>0</v>
      </c>
      <c r="U137">
        <f t="shared" ref="U137:U152" si="26">IF(O137&lt;Q137,1,0)</f>
        <v>0</v>
      </c>
    </row>
    <row r="138" spans="1:21">
      <c r="A138" s="374">
        <v>131</v>
      </c>
      <c r="B138" s="68">
        <v>3</v>
      </c>
      <c r="C138">
        <v>3</v>
      </c>
      <c r="D138" s="81">
        <v>32439</v>
      </c>
      <c r="E138" s="2" t="s">
        <v>127</v>
      </c>
      <c r="F138" s="94" t="s">
        <v>0</v>
      </c>
      <c r="G138" s="2" t="s">
        <v>139</v>
      </c>
      <c r="H138" s="107"/>
      <c r="I138" s="2" t="s">
        <v>150</v>
      </c>
      <c r="K138" s="2" t="s">
        <v>126</v>
      </c>
      <c r="L138" t="s">
        <v>0</v>
      </c>
      <c r="M138" s="2" t="s">
        <v>138</v>
      </c>
      <c r="O138">
        <v>7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>
      <c r="A139" s="374">
        <v>132</v>
      </c>
      <c r="B139" s="68">
        <v>6</v>
      </c>
      <c r="C139">
        <v>14</v>
      </c>
      <c r="D139" s="81">
        <v>32466</v>
      </c>
      <c r="E139" s="2" t="s">
        <v>76</v>
      </c>
      <c r="F139" s="94" t="s">
        <v>0</v>
      </c>
      <c r="G139" s="2" t="s">
        <v>133</v>
      </c>
      <c r="H139" s="107"/>
      <c r="I139" s="2" t="s">
        <v>150</v>
      </c>
      <c r="K139" s="2" t="s">
        <v>78</v>
      </c>
      <c r="L139" t="s">
        <v>0</v>
      </c>
      <c r="M139" s="2" t="s">
        <v>136</v>
      </c>
      <c r="O139">
        <v>7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>
      <c r="A140" s="374">
        <v>133</v>
      </c>
      <c r="B140" s="68">
        <v>7</v>
      </c>
      <c r="C140">
        <v>1</v>
      </c>
      <c r="D140" s="81">
        <v>32467</v>
      </c>
      <c r="E140" s="2" t="s">
        <v>127</v>
      </c>
      <c r="F140" s="94" t="s">
        <v>0</v>
      </c>
      <c r="G140" s="2" t="s">
        <v>118</v>
      </c>
      <c r="H140" s="107"/>
      <c r="I140" s="2" t="s">
        <v>150</v>
      </c>
      <c r="K140" s="2" t="s">
        <v>129</v>
      </c>
      <c r="L140" t="s">
        <v>0</v>
      </c>
      <c r="M140" s="2" t="s">
        <v>122</v>
      </c>
      <c r="O140">
        <v>7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>
      <c r="A141" s="374">
        <v>134</v>
      </c>
      <c r="B141" s="68">
        <v>16</v>
      </c>
      <c r="C141">
        <v>15</v>
      </c>
      <c r="D141" s="81">
        <v>32523</v>
      </c>
      <c r="E141" s="2" t="s">
        <v>76</v>
      </c>
      <c r="F141" s="94" t="s">
        <v>0</v>
      </c>
      <c r="G141" s="2" t="s">
        <v>89</v>
      </c>
      <c r="H141" s="107">
        <v>1</v>
      </c>
      <c r="I141" s="2" t="s">
        <v>150</v>
      </c>
      <c r="K141" s="2" t="s">
        <v>79</v>
      </c>
      <c r="L141" t="s">
        <v>0</v>
      </c>
      <c r="M141" s="2" t="s">
        <v>93</v>
      </c>
      <c r="O141">
        <v>7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>
      <c r="A142" s="374">
        <v>135</v>
      </c>
      <c r="B142" s="68">
        <v>17</v>
      </c>
      <c r="C142">
        <v>8</v>
      </c>
      <c r="D142" s="81">
        <v>32530</v>
      </c>
      <c r="E142" s="2" t="s">
        <v>89</v>
      </c>
      <c r="F142" s="94" t="s">
        <v>0</v>
      </c>
      <c r="G142" s="2" t="s">
        <v>111</v>
      </c>
      <c r="H142" s="107"/>
      <c r="I142" s="2" t="s">
        <v>150</v>
      </c>
      <c r="K142" s="2" t="s">
        <v>94</v>
      </c>
      <c r="L142" t="s">
        <v>0</v>
      </c>
      <c r="M142" s="2" t="s">
        <v>115</v>
      </c>
      <c r="O142">
        <v>7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>
      <c r="A143" s="374">
        <v>136</v>
      </c>
      <c r="B143" s="68">
        <v>32</v>
      </c>
      <c r="C143">
        <v>3</v>
      </c>
      <c r="D143" s="81">
        <v>32633</v>
      </c>
      <c r="E143" s="2" t="s">
        <v>89</v>
      </c>
      <c r="F143" s="94" t="s">
        <v>0</v>
      </c>
      <c r="G143" s="2" t="s">
        <v>145</v>
      </c>
      <c r="H143" s="107"/>
      <c r="I143" s="2" t="s">
        <v>150</v>
      </c>
      <c r="K143" s="2" t="s">
        <v>93</v>
      </c>
      <c r="L143" t="s">
        <v>0</v>
      </c>
      <c r="M143" s="2" t="s">
        <v>149</v>
      </c>
      <c r="O143">
        <v>7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>
      <c r="A144" s="374">
        <v>137</v>
      </c>
      <c r="B144" s="68">
        <v>36</v>
      </c>
      <c r="C144">
        <v>1</v>
      </c>
      <c r="D144" s="81">
        <v>32655</v>
      </c>
      <c r="E144" s="2" t="s">
        <v>127</v>
      </c>
      <c r="F144" s="94" t="s">
        <v>0</v>
      </c>
      <c r="G144" s="2" t="s">
        <v>111</v>
      </c>
      <c r="H144" s="107">
        <v>1</v>
      </c>
      <c r="I144" s="2" t="s">
        <v>150</v>
      </c>
      <c r="K144" s="2" t="s">
        <v>129</v>
      </c>
      <c r="L144" t="s">
        <v>0</v>
      </c>
      <c r="M144" s="2" t="s">
        <v>110</v>
      </c>
      <c r="O144">
        <v>7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>
      <c r="A145" s="374">
        <v>138</v>
      </c>
      <c r="B145" s="68">
        <v>36</v>
      </c>
      <c r="C145">
        <v>2</v>
      </c>
      <c r="D145" s="81">
        <v>32655</v>
      </c>
      <c r="E145" s="2" t="s">
        <v>127</v>
      </c>
      <c r="F145" s="94" t="s">
        <v>0</v>
      </c>
      <c r="G145" s="2" t="s">
        <v>111</v>
      </c>
      <c r="H145" s="107">
        <v>1</v>
      </c>
      <c r="I145" s="2" t="s">
        <v>150</v>
      </c>
      <c r="K145" s="2" t="s">
        <v>128</v>
      </c>
      <c r="L145" t="s">
        <v>0</v>
      </c>
      <c r="M145" s="2" t="s">
        <v>115</v>
      </c>
      <c r="O145">
        <v>7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>
      <c r="A146" s="374">
        <v>139</v>
      </c>
      <c r="B146" s="68">
        <v>43</v>
      </c>
      <c r="C146">
        <v>14</v>
      </c>
      <c r="D146" s="81">
        <v>32670</v>
      </c>
      <c r="E146" s="2" t="s">
        <v>89</v>
      </c>
      <c r="F146" s="94" t="s">
        <v>0</v>
      </c>
      <c r="G146" s="2" t="s">
        <v>139</v>
      </c>
      <c r="H146" s="107">
        <v>1</v>
      </c>
      <c r="I146" s="2" t="s">
        <v>150</v>
      </c>
      <c r="K146" s="2" t="s">
        <v>95</v>
      </c>
      <c r="L146" t="s">
        <v>0</v>
      </c>
      <c r="M146" s="2" t="s">
        <v>140</v>
      </c>
      <c r="O146">
        <v>7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>
      <c r="A147" s="374">
        <v>140</v>
      </c>
      <c r="B147" s="68">
        <v>49</v>
      </c>
      <c r="C147">
        <v>11</v>
      </c>
      <c r="D147" s="81">
        <v>32677</v>
      </c>
      <c r="E147" s="2" t="s">
        <v>89</v>
      </c>
      <c r="F147" s="94" t="s">
        <v>0</v>
      </c>
      <c r="G147" s="2" t="s">
        <v>118</v>
      </c>
      <c r="H147" s="107"/>
      <c r="I147" s="2" t="s">
        <v>150</v>
      </c>
      <c r="K147" s="2" t="s">
        <v>91</v>
      </c>
      <c r="L147" t="s">
        <v>0</v>
      </c>
      <c r="M147" s="2" t="s">
        <v>117</v>
      </c>
      <c r="O147">
        <v>7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>
      <c r="A148" s="374">
        <v>141</v>
      </c>
      <c r="B148" s="68">
        <v>54</v>
      </c>
      <c r="C148">
        <v>8</v>
      </c>
      <c r="D148" s="81">
        <v>32698</v>
      </c>
      <c r="E148" s="2" t="s">
        <v>127</v>
      </c>
      <c r="F148" s="94" t="s">
        <v>0</v>
      </c>
      <c r="G148" s="2" t="s">
        <v>76</v>
      </c>
      <c r="H148" s="107"/>
      <c r="I148" s="2" t="s">
        <v>150</v>
      </c>
      <c r="K148" s="2" t="s">
        <v>129</v>
      </c>
      <c r="L148" t="s">
        <v>0</v>
      </c>
      <c r="M148" s="2" t="s">
        <v>75</v>
      </c>
      <c r="O148">
        <v>7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>
      <c r="A149" s="374">
        <v>142</v>
      </c>
      <c r="B149" s="68">
        <v>6</v>
      </c>
      <c r="C149">
        <v>5</v>
      </c>
      <c r="D149" s="81">
        <v>32466</v>
      </c>
      <c r="E149" s="2" t="s">
        <v>76</v>
      </c>
      <c r="F149" s="94" t="s">
        <v>0</v>
      </c>
      <c r="G149" s="2" t="s">
        <v>133</v>
      </c>
      <c r="H149" s="107"/>
      <c r="I149" s="2" t="s">
        <v>150</v>
      </c>
      <c r="K149" s="2" t="s">
        <v>77</v>
      </c>
      <c r="L149" t="s">
        <v>0</v>
      </c>
      <c r="M149" s="2" t="s">
        <v>136</v>
      </c>
      <c r="O149">
        <v>7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>
      <c r="A150" s="374">
        <v>143</v>
      </c>
      <c r="B150" s="68">
        <v>18</v>
      </c>
      <c r="C150">
        <v>1</v>
      </c>
      <c r="D150" s="81">
        <v>32558</v>
      </c>
      <c r="E150" s="2" t="s">
        <v>351</v>
      </c>
      <c r="F150" s="94" t="s">
        <v>0</v>
      </c>
      <c r="G150" s="2" t="s">
        <v>139</v>
      </c>
      <c r="H150" s="107"/>
      <c r="I150" s="2" t="s">
        <v>150</v>
      </c>
      <c r="K150" s="2" t="s">
        <v>83</v>
      </c>
      <c r="L150" t="s">
        <v>0</v>
      </c>
      <c r="M150" s="2" t="s">
        <v>142</v>
      </c>
      <c r="O150">
        <v>7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>
      <c r="A151" s="374">
        <v>144</v>
      </c>
      <c r="B151" s="68">
        <v>29</v>
      </c>
      <c r="C151">
        <v>15</v>
      </c>
      <c r="D151" s="81">
        <v>32628</v>
      </c>
      <c r="E151" s="2" t="s">
        <v>76</v>
      </c>
      <c r="F151" s="94" t="s">
        <v>0</v>
      </c>
      <c r="G151" s="2" t="s">
        <v>139</v>
      </c>
      <c r="H151" s="107"/>
      <c r="I151" s="2" t="s">
        <v>150</v>
      </c>
      <c r="K151" s="2" t="s">
        <v>79</v>
      </c>
      <c r="L151" t="s">
        <v>0</v>
      </c>
      <c r="M151" s="2" t="s">
        <v>138</v>
      </c>
      <c r="O151">
        <v>7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>
      <c r="A152" s="374">
        <v>145</v>
      </c>
      <c r="B152" s="68">
        <v>31</v>
      </c>
      <c r="C152">
        <v>10</v>
      </c>
      <c r="D152" s="81">
        <v>32632</v>
      </c>
      <c r="E152" s="2" t="s">
        <v>111</v>
      </c>
      <c r="F152" s="94" t="s">
        <v>0</v>
      </c>
      <c r="G152" s="2" t="s">
        <v>145</v>
      </c>
      <c r="H152" s="107"/>
      <c r="I152" s="2" t="s">
        <v>150</v>
      </c>
      <c r="K152" s="2" t="s">
        <v>113</v>
      </c>
      <c r="L152" t="s">
        <v>0</v>
      </c>
      <c r="M152" s="2" t="s">
        <v>144</v>
      </c>
      <c r="O152">
        <v>7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>
      <c r="A153" s="374">
        <v>146</v>
      </c>
      <c r="B153" s="68">
        <v>33</v>
      </c>
      <c r="C153">
        <v>10</v>
      </c>
      <c r="D153" s="81">
        <v>32634</v>
      </c>
      <c r="E153" s="2" t="s">
        <v>98</v>
      </c>
      <c r="F153" s="94" t="s">
        <v>0</v>
      </c>
      <c r="G153" s="2" t="s">
        <v>145</v>
      </c>
      <c r="H153" s="107"/>
      <c r="I153" s="2" t="s">
        <v>150</v>
      </c>
      <c r="K153" s="2" t="s">
        <v>101</v>
      </c>
      <c r="L153" t="s">
        <v>0</v>
      </c>
      <c r="M153" s="2" t="s">
        <v>146</v>
      </c>
      <c r="O153">
        <v>7</v>
      </c>
      <c r="P153" s="1" t="s">
        <v>1</v>
      </c>
      <c r="Q153">
        <v>2</v>
      </c>
      <c r="S153">
        <f t="shared" ref="S153:S168" si="27">IF(O153&gt;Q153,1,0)</f>
        <v>1</v>
      </c>
      <c r="T153">
        <f t="shared" ref="T153:T168" si="28">IF(ISNUMBER(Q153),IF(O153=Q153,1,0),0)</f>
        <v>0</v>
      </c>
      <c r="U153">
        <f t="shared" ref="U153:U168" si="29">IF(O153&lt;Q153,1,0)</f>
        <v>0</v>
      </c>
    </row>
    <row r="154" spans="1:21">
      <c r="A154" s="374">
        <v>147</v>
      </c>
      <c r="B154" s="68">
        <v>37</v>
      </c>
      <c r="C154">
        <v>5</v>
      </c>
      <c r="D154" s="81">
        <v>32656</v>
      </c>
      <c r="E154" s="2" t="s">
        <v>127</v>
      </c>
      <c r="F154" s="94" t="s">
        <v>0</v>
      </c>
      <c r="G154" s="2" t="s">
        <v>98</v>
      </c>
      <c r="H154" s="107">
        <v>1</v>
      </c>
      <c r="I154" s="2" t="s">
        <v>150</v>
      </c>
      <c r="K154" s="2" t="s">
        <v>129</v>
      </c>
      <c r="L154" t="s">
        <v>0</v>
      </c>
      <c r="M154" s="2" t="s">
        <v>97</v>
      </c>
      <c r="O154">
        <v>7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>
      <c r="A155" s="374">
        <v>148</v>
      </c>
      <c r="B155" s="68">
        <v>44</v>
      </c>
      <c r="C155">
        <v>15</v>
      </c>
      <c r="D155" s="81">
        <v>32670</v>
      </c>
      <c r="E155" s="2" t="s">
        <v>127</v>
      </c>
      <c r="F155" s="94" t="s">
        <v>0</v>
      </c>
      <c r="G155" s="2" t="s">
        <v>133</v>
      </c>
      <c r="H155" s="107">
        <v>1</v>
      </c>
      <c r="I155" s="2" t="s">
        <v>150</v>
      </c>
      <c r="K155" s="2" t="s">
        <v>130</v>
      </c>
      <c r="L155" t="s">
        <v>0</v>
      </c>
      <c r="M155" s="2" t="s">
        <v>136</v>
      </c>
      <c r="O155">
        <v>7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>
      <c r="A156" s="374">
        <v>149</v>
      </c>
      <c r="B156" s="68">
        <v>53</v>
      </c>
      <c r="C156">
        <v>1</v>
      </c>
      <c r="D156" s="81">
        <v>32697</v>
      </c>
      <c r="E156" s="2" t="s">
        <v>76</v>
      </c>
      <c r="F156" s="94" t="s">
        <v>0</v>
      </c>
      <c r="G156" s="2" t="s">
        <v>118</v>
      </c>
      <c r="H156" s="107">
        <v>1</v>
      </c>
      <c r="I156" s="2" t="s">
        <v>150</v>
      </c>
      <c r="K156" s="2" t="s">
        <v>78</v>
      </c>
      <c r="L156" t="s">
        <v>0</v>
      </c>
      <c r="M156" s="2" t="s">
        <v>121</v>
      </c>
      <c r="O156">
        <v>7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>
      <c r="A157" s="374">
        <v>150</v>
      </c>
      <c r="B157" s="68">
        <v>3</v>
      </c>
      <c r="C157">
        <v>7</v>
      </c>
      <c r="D157" s="81">
        <v>32439</v>
      </c>
      <c r="E157" s="2" t="s">
        <v>127</v>
      </c>
      <c r="F157" s="94" t="s">
        <v>0</v>
      </c>
      <c r="G157" s="2" t="s">
        <v>139</v>
      </c>
      <c r="H157" s="107"/>
      <c r="I157" s="2" t="s">
        <v>150</v>
      </c>
      <c r="K157" s="2" t="s">
        <v>130</v>
      </c>
      <c r="L157" t="s">
        <v>0</v>
      </c>
      <c r="M157" s="2" t="s">
        <v>138</v>
      </c>
      <c r="O157">
        <v>7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>
      <c r="A158" s="374">
        <v>151</v>
      </c>
      <c r="B158" s="68">
        <v>6</v>
      </c>
      <c r="C158">
        <v>4</v>
      </c>
      <c r="D158" s="81">
        <v>32466</v>
      </c>
      <c r="E158" s="2" t="s">
        <v>76</v>
      </c>
      <c r="F158" s="94" t="s">
        <v>0</v>
      </c>
      <c r="G158" s="2" t="s">
        <v>133</v>
      </c>
      <c r="H158" s="107"/>
      <c r="I158" s="2" t="s">
        <v>150</v>
      </c>
      <c r="K158" s="2" t="s">
        <v>78</v>
      </c>
      <c r="L158" t="s">
        <v>0</v>
      </c>
      <c r="M158" s="2" t="s">
        <v>132</v>
      </c>
      <c r="O158">
        <v>7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>
      <c r="A159" s="374">
        <v>152</v>
      </c>
      <c r="B159" s="68">
        <v>6</v>
      </c>
      <c r="C159">
        <v>7</v>
      </c>
      <c r="D159" s="81">
        <v>32466</v>
      </c>
      <c r="E159" s="2" t="s">
        <v>76</v>
      </c>
      <c r="F159" s="94" t="s">
        <v>0</v>
      </c>
      <c r="G159" s="2" t="s">
        <v>133</v>
      </c>
      <c r="H159" s="107"/>
      <c r="I159" s="2" t="s">
        <v>150</v>
      </c>
      <c r="K159" s="2" t="s">
        <v>78</v>
      </c>
      <c r="L159" t="s">
        <v>0</v>
      </c>
      <c r="M159" s="2" t="s">
        <v>135</v>
      </c>
      <c r="O159">
        <v>7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>
      <c r="A160" s="374">
        <v>153</v>
      </c>
      <c r="B160" s="68">
        <v>6</v>
      </c>
      <c r="C160">
        <v>11</v>
      </c>
      <c r="D160" s="81">
        <v>32466</v>
      </c>
      <c r="E160" s="2" t="s">
        <v>133</v>
      </c>
      <c r="F160" s="94" t="s">
        <v>0</v>
      </c>
      <c r="G160" s="2" t="s">
        <v>76</v>
      </c>
      <c r="H160" s="107">
        <v>1</v>
      </c>
      <c r="I160" s="2" t="s">
        <v>150</v>
      </c>
      <c r="K160" s="2" t="s">
        <v>132</v>
      </c>
      <c r="L160" t="s">
        <v>0</v>
      </c>
      <c r="M160" s="2" t="s">
        <v>77</v>
      </c>
      <c r="O160">
        <v>7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>
      <c r="A161" s="374">
        <v>154</v>
      </c>
      <c r="B161" s="68">
        <v>10</v>
      </c>
      <c r="C161">
        <v>2</v>
      </c>
      <c r="D161" s="81">
        <v>32474</v>
      </c>
      <c r="E161" s="2" t="s">
        <v>133</v>
      </c>
      <c r="F161" s="94" t="s">
        <v>0</v>
      </c>
      <c r="G161" s="2" t="s">
        <v>111</v>
      </c>
      <c r="H161" s="107"/>
      <c r="I161" s="2" t="s">
        <v>150</v>
      </c>
      <c r="K161" s="2" t="s">
        <v>132</v>
      </c>
      <c r="L161" t="s">
        <v>0</v>
      </c>
      <c r="M161" s="2" t="s">
        <v>110</v>
      </c>
      <c r="O161">
        <v>7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>
      <c r="A162" s="374">
        <v>155</v>
      </c>
      <c r="B162" s="68">
        <v>17</v>
      </c>
      <c r="C162">
        <v>6</v>
      </c>
      <c r="D162" s="81">
        <v>32530</v>
      </c>
      <c r="E162" s="2" t="s">
        <v>111</v>
      </c>
      <c r="F162" s="94" t="s">
        <v>0</v>
      </c>
      <c r="G162" s="2" t="s">
        <v>89</v>
      </c>
      <c r="H162" s="107">
        <v>1</v>
      </c>
      <c r="I162" s="2" t="s">
        <v>150</v>
      </c>
      <c r="K162" s="2" t="s">
        <v>110</v>
      </c>
      <c r="L162" t="s">
        <v>0</v>
      </c>
      <c r="M162" s="2" t="s">
        <v>93</v>
      </c>
      <c r="O162">
        <v>7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>
      <c r="A163" s="374">
        <v>156</v>
      </c>
      <c r="B163" s="68">
        <v>24</v>
      </c>
      <c r="C163">
        <v>5</v>
      </c>
      <c r="D163" s="81">
        <v>32613</v>
      </c>
      <c r="E163" s="2" t="s">
        <v>118</v>
      </c>
      <c r="F163" s="94" t="s">
        <v>0</v>
      </c>
      <c r="G163" s="2" t="s">
        <v>145</v>
      </c>
      <c r="H163" s="107"/>
      <c r="I163" s="2" t="s">
        <v>150</v>
      </c>
      <c r="K163" s="2" t="s">
        <v>117</v>
      </c>
      <c r="L163" t="s">
        <v>0</v>
      </c>
      <c r="M163" s="2" t="s">
        <v>144</v>
      </c>
      <c r="O163">
        <v>7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>
      <c r="A164" s="374">
        <v>157</v>
      </c>
      <c r="B164" s="68">
        <v>26</v>
      </c>
      <c r="C164">
        <v>15</v>
      </c>
      <c r="D164" s="81">
        <v>32620</v>
      </c>
      <c r="E164" s="2" t="s">
        <v>351</v>
      </c>
      <c r="F164" s="94" t="s">
        <v>0</v>
      </c>
      <c r="G164" s="2" t="s">
        <v>98</v>
      </c>
      <c r="H164" s="107"/>
      <c r="I164" s="2" t="s">
        <v>150</v>
      </c>
      <c r="K164" s="2" t="s">
        <v>85</v>
      </c>
      <c r="L164" t="s">
        <v>0</v>
      </c>
      <c r="M164" s="2" t="s">
        <v>101</v>
      </c>
      <c r="O164">
        <v>7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>
      <c r="A165" s="374">
        <v>158</v>
      </c>
      <c r="B165" s="68">
        <v>38</v>
      </c>
      <c r="C165">
        <v>5</v>
      </c>
      <c r="D165" s="81">
        <v>32656</v>
      </c>
      <c r="E165" s="2" t="s">
        <v>105</v>
      </c>
      <c r="F165" s="94" t="s">
        <v>0</v>
      </c>
      <c r="G165" s="2" t="s">
        <v>76</v>
      </c>
      <c r="H165" s="107">
        <v>1</v>
      </c>
      <c r="I165" s="2" t="s">
        <v>150</v>
      </c>
      <c r="K165" s="2" t="s">
        <v>106</v>
      </c>
      <c r="L165" t="s">
        <v>0</v>
      </c>
      <c r="M165" s="2" t="s">
        <v>80</v>
      </c>
      <c r="O165">
        <v>7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>
      <c r="A166" s="374">
        <v>159</v>
      </c>
      <c r="B166" s="68">
        <v>40</v>
      </c>
      <c r="C166">
        <v>9</v>
      </c>
      <c r="D166" s="81">
        <v>32663</v>
      </c>
      <c r="E166" s="2" t="s">
        <v>89</v>
      </c>
      <c r="F166" s="94" t="s">
        <v>0</v>
      </c>
      <c r="G166" s="2" t="s">
        <v>351</v>
      </c>
      <c r="H166" s="107">
        <v>1</v>
      </c>
      <c r="I166" s="2" t="s">
        <v>150</v>
      </c>
      <c r="K166" s="2" t="s">
        <v>94</v>
      </c>
      <c r="L166" t="s">
        <v>0</v>
      </c>
      <c r="M166" s="2" t="s">
        <v>86</v>
      </c>
      <c r="O166">
        <v>7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>
      <c r="A167" s="374">
        <v>160</v>
      </c>
      <c r="B167" s="68">
        <v>41</v>
      </c>
      <c r="C167">
        <v>8</v>
      </c>
      <c r="D167" s="81">
        <v>32669</v>
      </c>
      <c r="E167" s="2" t="s">
        <v>118</v>
      </c>
      <c r="F167" s="94" t="s">
        <v>0</v>
      </c>
      <c r="G167" s="2" t="s">
        <v>133</v>
      </c>
      <c r="H167" s="107">
        <v>1</v>
      </c>
      <c r="I167" s="2" t="s">
        <v>150</v>
      </c>
      <c r="K167" s="2" t="s">
        <v>117</v>
      </c>
      <c r="L167" t="s">
        <v>0</v>
      </c>
      <c r="M167" s="2" t="s">
        <v>134</v>
      </c>
      <c r="O167">
        <v>7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>
      <c r="A168" s="374">
        <v>161</v>
      </c>
      <c r="B168" s="68">
        <v>41</v>
      </c>
      <c r="C168">
        <v>14</v>
      </c>
      <c r="D168" s="81">
        <v>32669</v>
      </c>
      <c r="E168" s="2" t="s">
        <v>118</v>
      </c>
      <c r="F168" s="94" t="s">
        <v>0</v>
      </c>
      <c r="G168" s="2" t="s">
        <v>133</v>
      </c>
      <c r="H168" s="107">
        <v>1</v>
      </c>
      <c r="I168" s="2" t="s">
        <v>150</v>
      </c>
      <c r="K168" s="2" t="s">
        <v>290</v>
      </c>
      <c r="L168" t="s">
        <v>0</v>
      </c>
      <c r="M168" s="2" t="s">
        <v>135</v>
      </c>
      <c r="O168">
        <v>7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>
      <c r="A169" s="374">
        <v>162</v>
      </c>
      <c r="B169" s="68">
        <v>42</v>
      </c>
      <c r="C169">
        <v>1</v>
      </c>
      <c r="D169" s="81">
        <v>32669</v>
      </c>
      <c r="E169" s="2" t="s">
        <v>105</v>
      </c>
      <c r="F169" s="94" t="s">
        <v>0</v>
      </c>
      <c r="G169" s="2" t="s">
        <v>127</v>
      </c>
      <c r="H169" s="107"/>
      <c r="I169" s="2" t="s">
        <v>150</v>
      </c>
      <c r="K169" s="2" t="s">
        <v>107</v>
      </c>
      <c r="L169" t="s">
        <v>0</v>
      </c>
      <c r="M169" s="2" t="s">
        <v>129</v>
      </c>
      <c r="O169">
        <v>7</v>
      </c>
      <c r="P169" s="1" t="s">
        <v>1</v>
      </c>
      <c r="Q169">
        <v>3</v>
      </c>
      <c r="S169">
        <f t="shared" ref="S169:S184" si="30">IF(O169&gt;Q169,1,0)</f>
        <v>1</v>
      </c>
      <c r="T169">
        <f t="shared" ref="T169:T184" si="31">IF(ISNUMBER(Q169),IF(O169=Q169,1,0),0)</f>
        <v>0</v>
      </c>
      <c r="U169">
        <f t="shared" ref="U169:U184" si="32">IF(O169&lt;Q169,1,0)</f>
        <v>0</v>
      </c>
    </row>
    <row r="170" spans="1:21">
      <c r="A170" s="374">
        <v>163</v>
      </c>
      <c r="B170" s="68">
        <v>43</v>
      </c>
      <c r="C170">
        <v>8</v>
      </c>
      <c r="D170" s="81">
        <v>32670</v>
      </c>
      <c r="E170" s="2" t="s">
        <v>139</v>
      </c>
      <c r="F170" s="94" t="s">
        <v>0</v>
      </c>
      <c r="G170" s="2" t="s">
        <v>89</v>
      </c>
      <c r="H170" s="107"/>
      <c r="I170" s="2" t="s">
        <v>150</v>
      </c>
      <c r="K170" s="2" t="s">
        <v>142</v>
      </c>
      <c r="L170" t="s">
        <v>0</v>
      </c>
      <c r="M170" s="2" t="s">
        <v>91</v>
      </c>
      <c r="O170">
        <v>7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>
      <c r="A171" s="374">
        <v>164</v>
      </c>
      <c r="B171" s="68">
        <v>47</v>
      </c>
      <c r="C171">
        <v>4</v>
      </c>
      <c r="D171" s="81">
        <v>32677</v>
      </c>
      <c r="E171" s="2" t="s">
        <v>76</v>
      </c>
      <c r="F171" s="94" t="s">
        <v>0</v>
      </c>
      <c r="G171" s="2" t="s">
        <v>351</v>
      </c>
      <c r="H171" s="107"/>
      <c r="I171" s="2" t="s">
        <v>150</v>
      </c>
      <c r="K171" s="2" t="s">
        <v>78</v>
      </c>
      <c r="L171" t="s">
        <v>0</v>
      </c>
      <c r="M171" s="2" t="s">
        <v>85</v>
      </c>
      <c r="O171">
        <v>7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>
      <c r="A172" s="374">
        <v>165</v>
      </c>
      <c r="B172" s="68">
        <v>6</v>
      </c>
      <c r="C172">
        <v>12</v>
      </c>
      <c r="D172" s="81">
        <v>32466</v>
      </c>
      <c r="E172" s="2" t="s">
        <v>76</v>
      </c>
      <c r="F172" s="94" t="s">
        <v>0</v>
      </c>
      <c r="G172" s="2" t="s">
        <v>133</v>
      </c>
      <c r="H172" s="107"/>
      <c r="I172" s="2" t="s">
        <v>150</v>
      </c>
      <c r="K172" s="2" t="s">
        <v>80</v>
      </c>
      <c r="L172" t="s">
        <v>0</v>
      </c>
      <c r="M172" s="2" t="s">
        <v>135</v>
      </c>
      <c r="O172">
        <v>7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>
      <c r="A173" s="374">
        <v>166</v>
      </c>
      <c r="B173" s="68">
        <v>10</v>
      </c>
      <c r="C173">
        <v>12</v>
      </c>
      <c r="D173" s="81">
        <v>32474</v>
      </c>
      <c r="E173" s="2" t="s">
        <v>111</v>
      </c>
      <c r="F173" s="94" t="s">
        <v>0</v>
      </c>
      <c r="G173" s="2" t="s">
        <v>133</v>
      </c>
      <c r="H173" s="107">
        <v>1</v>
      </c>
      <c r="I173" s="2" t="s">
        <v>150</v>
      </c>
      <c r="K173" s="2" t="s">
        <v>113</v>
      </c>
      <c r="L173" t="s">
        <v>0</v>
      </c>
      <c r="M173" s="2" t="s">
        <v>134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>
      <c r="A174" s="374">
        <v>167</v>
      </c>
      <c r="B174" s="68">
        <v>12</v>
      </c>
      <c r="C174">
        <v>13</v>
      </c>
      <c r="D174" s="81">
        <v>32481</v>
      </c>
      <c r="E174" s="2" t="s">
        <v>98</v>
      </c>
      <c r="F174" s="94" t="s">
        <v>0</v>
      </c>
      <c r="G174" s="2" t="s">
        <v>111</v>
      </c>
      <c r="H174" s="107"/>
      <c r="I174" s="2" t="s">
        <v>150</v>
      </c>
      <c r="K174" s="2" t="s">
        <v>100</v>
      </c>
      <c r="L174" t="s">
        <v>0</v>
      </c>
      <c r="M174" s="2" t="s">
        <v>110</v>
      </c>
      <c r="O174">
        <v>7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>
      <c r="A175" s="374">
        <v>168</v>
      </c>
      <c r="B175" s="68">
        <v>13</v>
      </c>
      <c r="C175">
        <v>7</v>
      </c>
      <c r="D175" s="81">
        <v>32494</v>
      </c>
      <c r="E175" s="2" t="s">
        <v>351</v>
      </c>
      <c r="F175" s="94" t="s">
        <v>0</v>
      </c>
      <c r="G175" s="2" t="s">
        <v>145</v>
      </c>
      <c r="H175" s="107">
        <v>1</v>
      </c>
      <c r="I175" s="2" t="s">
        <v>150</v>
      </c>
      <c r="K175" s="2" t="s">
        <v>84</v>
      </c>
      <c r="L175" t="s">
        <v>0</v>
      </c>
      <c r="M175" s="2" t="s">
        <v>144</v>
      </c>
      <c r="O175">
        <v>7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>
      <c r="A176" s="374">
        <v>169</v>
      </c>
      <c r="B176" s="68">
        <v>16</v>
      </c>
      <c r="C176">
        <v>6</v>
      </c>
      <c r="D176" s="81">
        <v>32523</v>
      </c>
      <c r="E176" s="2" t="s">
        <v>89</v>
      </c>
      <c r="F176" s="94" t="s">
        <v>0</v>
      </c>
      <c r="G176" s="2" t="s">
        <v>76</v>
      </c>
      <c r="H176" s="107"/>
      <c r="I176" s="2" t="s">
        <v>150</v>
      </c>
      <c r="K176" s="2" t="s">
        <v>93</v>
      </c>
      <c r="L176" t="s">
        <v>0</v>
      </c>
      <c r="M176" s="2" t="s">
        <v>80</v>
      </c>
      <c r="O176">
        <v>7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>
      <c r="A177" s="374">
        <v>170</v>
      </c>
      <c r="B177" s="68">
        <v>18</v>
      </c>
      <c r="C177">
        <v>7</v>
      </c>
      <c r="D177" s="81">
        <v>32558</v>
      </c>
      <c r="E177" s="2" t="s">
        <v>351</v>
      </c>
      <c r="F177" s="94" t="s">
        <v>0</v>
      </c>
      <c r="G177" s="2" t="s">
        <v>139</v>
      </c>
      <c r="H177" s="107"/>
      <c r="I177" s="2" t="s">
        <v>150</v>
      </c>
      <c r="K177" s="2" t="s">
        <v>88</v>
      </c>
      <c r="L177" t="s">
        <v>0</v>
      </c>
      <c r="M177" s="2" t="s">
        <v>138</v>
      </c>
      <c r="O177">
        <v>7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>
      <c r="A178" s="374">
        <v>171</v>
      </c>
      <c r="B178" s="68">
        <v>18</v>
      </c>
      <c r="C178">
        <v>16</v>
      </c>
      <c r="D178" s="81">
        <v>32558</v>
      </c>
      <c r="E178" s="2" t="s">
        <v>351</v>
      </c>
      <c r="F178" s="94" t="s">
        <v>0</v>
      </c>
      <c r="G178" s="2" t="s">
        <v>139</v>
      </c>
      <c r="H178" s="107"/>
      <c r="I178" s="2" t="s">
        <v>150</v>
      </c>
      <c r="K178" s="2" t="s">
        <v>84</v>
      </c>
      <c r="L178" t="s">
        <v>0</v>
      </c>
      <c r="M178" s="2" t="s">
        <v>138</v>
      </c>
      <c r="O178">
        <v>7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>
      <c r="A179" s="374">
        <v>172</v>
      </c>
      <c r="B179" s="68">
        <v>23</v>
      </c>
      <c r="C179">
        <v>1</v>
      </c>
      <c r="D179" s="81">
        <v>32586</v>
      </c>
      <c r="E179" s="2" t="s">
        <v>351</v>
      </c>
      <c r="F179" s="94" t="s">
        <v>0</v>
      </c>
      <c r="G179" s="2" t="s">
        <v>111</v>
      </c>
      <c r="H179" s="107">
        <v>1</v>
      </c>
      <c r="I179" s="2" t="s">
        <v>150</v>
      </c>
      <c r="K179" s="2" t="s">
        <v>88</v>
      </c>
      <c r="L179" t="s">
        <v>0</v>
      </c>
      <c r="M179" s="2" t="s">
        <v>110</v>
      </c>
      <c r="O179">
        <v>7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>
      <c r="A180" s="374">
        <v>173</v>
      </c>
      <c r="B180" s="68">
        <v>23</v>
      </c>
      <c r="C180">
        <v>7</v>
      </c>
      <c r="D180" s="81">
        <v>32586</v>
      </c>
      <c r="E180" s="2" t="s">
        <v>111</v>
      </c>
      <c r="F180" s="94" t="s">
        <v>0</v>
      </c>
      <c r="G180" s="2" t="s">
        <v>351</v>
      </c>
      <c r="H180" s="107"/>
      <c r="I180" s="2" t="s">
        <v>150</v>
      </c>
      <c r="K180" s="2" t="s">
        <v>112</v>
      </c>
      <c r="L180" t="s">
        <v>0</v>
      </c>
      <c r="M180" s="2" t="s">
        <v>85</v>
      </c>
      <c r="O180">
        <v>7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>
      <c r="A181" s="374">
        <v>174</v>
      </c>
      <c r="B181" s="68">
        <v>24</v>
      </c>
      <c r="C181">
        <v>14</v>
      </c>
      <c r="D181" s="81">
        <v>32613</v>
      </c>
      <c r="E181" s="2" t="s">
        <v>145</v>
      </c>
      <c r="F181" s="94" t="s">
        <v>0</v>
      </c>
      <c r="G181" s="2" t="s">
        <v>118</v>
      </c>
      <c r="H181" s="107">
        <v>1</v>
      </c>
      <c r="I181" s="2" t="s">
        <v>150</v>
      </c>
      <c r="K181" s="2" t="s">
        <v>144</v>
      </c>
      <c r="L181" t="s">
        <v>0</v>
      </c>
      <c r="M181" s="2" t="s">
        <v>123</v>
      </c>
      <c r="O181">
        <v>7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>
      <c r="A182" s="374">
        <v>175</v>
      </c>
      <c r="B182" s="68">
        <v>24</v>
      </c>
      <c r="C182">
        <v>16</v>
      </c>
      <c r="D182" s="81">
        <v>32613</v>
      </c>
      <c r="E182" s="2" t="s">
        <v>145</v>
      </c>
      <c r="F182" s="94" t="s">
        <v>0</v>
      </c>
      <c r="G182" s="2" t="s">
        <v>118</v>
      </c>
      <c r="H182" s="107">
        <v>1</v>
      </c>
      <c r="I182" s="2" t="s">
        <v>150</v>
      </c>
      <c r="K182" s="2" t="s">
        <v>146</v>
      </c>
      <c r="L182" t="s">
        <v>0</v>
      </c>
      <c r="M182" s="2" t="s">
        <v>117</v>
      </c>
      <c r="O182">
        <v>7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>
      <c r="A183" s="374">
        <v>176</v>
      </c>
      <c r="B183" s="68">
        <v>25</v>
      </c>
      <c r="C183">
        <v>1</v>
      </c>
      <c r="D183" s="81">
        <v>32618</v>
      </c>
      <c r="E183" s="2" t="s">
        <v>105</v>
      </c>
      <c r="F183" s="94" t="s">
        <v>0</v>
      </c>
      <c r="G183" s="2" t="s">
        <v>133</v>
      </c>
      <c r="H183" s="107">
        <v>1</v>
      </c>
      <c r="I183" s="2" t="s">
        <v>150</v>
      </c>
      <c r="K183" s="2" t="s">
        <v>106</v>
      </c>
      <c r="L183" t="s">
        <v>0</v>
      </c>
      <c r="M183" s="2" t="s">
        <v>134</v>
      </c>
      <c r="O183">
        <v>7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>
      <c r="A184" s="374">
        <v>177</v>
      </c>
      <c r="B184" s="68">
        <v>27</v>
      </c>
      <c r="C184">
        <v>10</v>
      </c>
      <c r="D184" s="81">
        <v>32621</v>
      </c>
      <c r="E184" s="2" t="s">
        <v>127</v>
      </c>
      <c r="F184" s="94" t="s">
        <v>0</v>
      </c>
      <c r="G184" s="2" t="s">
        <v>145</v>
      </c>
      <c r="H184" s="107"/>
      <c r="I184" s="2" t="s">
        <v>150</v>
      </c>
      <c r="K184" s="2" t="s">
        <v>126</v>
      </c>
      <c r="L184" t="s">
        <v>0</v>
      </c>
      <c r="M184" s="2" t="s">
        <v>144</v>
      </c>
      <c r="O184">
        <v>7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>
      <c r="A185" s="374">
        <v>178</v>
      </c>
      <c r="B185" s="68">
        <v>29</v>
      </c>
      <c r="C185">
        <v>13</v>
      </c>
      <c r="D185" s="81">
        <v>32628</v>
      </c>
      <c r="E185" s="2" t="s">
        <v>76</v>
      </c>
      <c r="F185" s="94" t="s">
        <v>0</v>
      </c>
      <c r="G185" s="2" t="s">
        <v>139</v>
      </c>
      <c r="H185" s="107"/>
      <c r="I185" s="2" t="s">
        <v>150</v>
      </c>
      <c r="K185" s="2" t="s">
        <v>81</v>
      </c>
      <c r="L185" t="s">
        <v>0</v>
      </c>
      <c r="M185" s="2" t="s">
        <v>140</v>
      </c>
      <c r="O185">
        <v>7</v>
      </c>
      <c r="P185" s="1" t="s">
        <v>1</v>
      </c>
      <c r="Q185">
        <v>4</v>
      </c>
      <c r="S185">
        <f t="shared" ref="S185:S200" si="33">IF(O185&gt;Q185,1,0)</f>
        <v>1</v>
      </c>
      <c r="T185">
        <f t="shared" ref="T185:T200" si="34">IF(ISNUMBER(Q185),IF(O185=Q185,1,0),0)</f>
        <v>0</v>
      </c>
      <c r="U185">
        <f t="shared" ref="U185:U200" si="35">IF(O185&lt;Q185,1,0)</f>
        <v>0</v>
      </c>
    </row>
    <row r="186" spans="1:21">
      <c r="A186" s="374">
        <v>179</v>
      </c>
      <c r="B186" s="68">
        <v>32</v>
      </c>
      <c r="C186">
        <v>15</v>
      </c>
      <c r="D186" s="81">
        <v>32633</v>
      </c>
      <c r="E186" s="2" t="s">
        <v>89</v>
      </c>
      <c r="F186" s="94" t="s">
        <v>0</v>
      </c>
      <c r="G186" s="2" t="s">
        <v>145</v>
      </c>
      <c r="H186" s="107"/>
      <c r="I186" s="2" t="s">
        <v>150</v>
      </c>
      <c r="K186" s="2" t="s">
        <v>93</v>
      </c>
      <c r="L186" t="s">
        <v>0</v>
      </c>
      <c r="M186" s="2" t="s">
        <v>146</v>
      </c>
      <c r="O186">
        <v>7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>
      <c r="A187" s="374">
        <v>180</v>
      </c>
      <c r="B187" s="68">
        <v>38</v>
      </c>
      <c r="C187">
        <v>8</v>
      </c>
      <c r="D187" s="81">
        <v>32656</v>
      </c>
      <c r="E187" s="2" t="s">
        <v>105</v>
      </c>
      <c r="F187" s="94" t="s">
        <v>0</v>
      </c>
      <c r="G187" s="2" t="s">
        <v>76</v>
      </c>
      <c r="H187" s="107">
        <v>1</v>
      </c>
      <c r="I187" s="2" t="s">
        <v>150</v>
      </c>
      <c r="K187" s="2" t="s">
        <v>104</v>
      </c>
      <c r="L187" t="s">
        <v>0</v>
      </c>
      <c r="M187" s="2" t="s">
        <v>81</v>
      </c>
      <c r="O187">
        <v>7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>
      <c r="A188" s="374">
        <v>181</v>
      </c>
      <c r="B188" s="68">
        <v>44</v>
      </c>
      <c r="C188">
        <v>12</v>
      </c>
      <c r="D188" s="81">
        <v>32670</v>
      </c>
      <c r="E188" s="2" t="s">
        <v>127</v>
      </c>
      <c r="F188" s="94" t="s">
        <v>0</v>
      </c>
      <c r="G188" s="2" t="s">
        <v>133</v>
      </c>
      <c r="H188" s="107">
        <v>1</v>
      </c>
      <c r="I188" s="2" t="s">
        <v>150</v>
      </c>
      <c r="K188" s="2" t="s">
        <v>128</v>
      </c>
      <c r="L188" t="s">
        <v>0</v>
      </c>
      <c r="M188" s="2" t="s">
        <v>134</v>
      </c>
      <c r="O188">
        <v>7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>
      <c r="A189" s="374">
        <v>182</v>
      </c>
      <c r="B189" s="68">
        <v>46</v>
      </c>
      <c r="C189">
        <v>4</v>
      </c>
      <c r="D189" s="81">
        <v>32676</v>
      </c>
      <c r="E189" s="2" t="s">
        <v>118</v>
      </c>
      <c r="F189" s="94" t="s">
        <v>0</v>
      </c>
      <c r="G189" s="2" t="s">
        <v>105</v>
      </c>
      <c r="H189" s="107">
        <v>1</v>
      </c>
      <c r="I189" s="2" t="s">
        <v>150</v>
      </c>
      <c r="K189" s="2" t="s">
        <v>122</v>
      </c>
      <c r="L189" t="s">
        <v>0</v>
      </c>
      <c r="M189" s="2" t="s">
        <v>106</v>
      </c>
      <c r="O189">
        <v>7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>
      <c r="A190" s="374">
        <v>183</v>
      </c>
      <c r="B190" s="68">
        <v>47</v>
      </c>
      <c r="C190">
        <v>15</v>
      </c>
      <c r="D190" s="81">
        <v>32677</v>
      </c>
      <c r="E190" s="2" t="s">
        <v>76</v>
      </c>
      <c r="F190" s="94" t="s">
        <v>0</v>
      </c>
      <c r="G190" s="2" t="s">
        <v>351</v>
      </c>
      <c r="H190" s="107"/>
      <c r="I190" s="2" t="s">
        <v>150</v>
      </c>
      <c r="K190" s="2" t="s">
        <v>79</v>
      </c>
      <c r="L190" t="s">
        <v>0</v>
      </c>
      <c r="M190" s="2" t="s">
        <v>85</v>
      </c>
      <c r="O190">
        <v>7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>
      <c r="A191" s="374">
        <v>184</v>
      </c>
      <c r="B191" s="68">
        <v>48</v>
      </c>
      <c r="C191">
        <v>11</v>
      </c>
      <c r="D191" s="81">
        <v>32677</v>
      </c>
      <c r="E191" s="2" t="s">
        <v>111</v>
      </c>
      <c r="F191" s="94" t="s">
        <v>0</v>
      </c>
      <c r="G191" s="2" t="s">
        <v>118</v>
      </c>
      <c r="H191" s="107"/>
      <c r="I191" s="2" t="s">
        <v>150</v>
      </c>
      <c r="K191" s="2" t="s">
        <v>115</v>
      </c>
      <c r="L191" t="s">
        <v>0</v>
      </c>
      <c r="M191" s="2" t="s">
        <v>122</v>
      </c>
      <c r="O191">
        <v>7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>
      <c r="A192" s="374">
        <v>185</v>
      </c>
      <c r="B192" s="68">
        <v>50</v>
      </c>
      <c r="C192">
        <v>16</v>
      </c>
      <c r="D192" s="81">
        <v>32677</v>
      </c>
      <c r="E192" s="2" t="s">
        <v>98</v>
      </c>
      <c r="F192" s="94" t="s">
        <v>0</v>
      </c>
      <c r="G192" s="2" t="s">
        <v>118</v>
      </c>
      <c r="H192" s="107"/>
      <c r="I192" s="2" t="s">
        <v>150</v>
      </c>
      <c r="K192" s="2" t="s">
        <v>102</v>
      </c>
      <c r="L192" t="s">
        <v>0</v>
      </c>
      <c r="M192" s="2" t="s">
        <v>122</v>
      </c>
      <c r="O192">
        <v>7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>
      <c r="A193" s="374">
        <v>186</v>
      </c>
      <c r="B193" s="68">
        <v>52</v>
      </c>
      <c r="C193">
        <v>7</v>
      </c>
      <c r="D193" s="81">
        <v>32691</v>
      </c>
      <c r="E193" s="2" t="s">
        <v>105</v>
      </c>
      <c r="F193" s="94" t="s">
        <v>0</v>
      </c>
      <c r="G193" s="2" t="s">
        <v>139</v>
      </c>
      <c r="H193" s="107">
        <v>1</v>
      </c>
      <c r="I193" s="2" t="s">
        <v>150</v>
      </c>
      <c r="K193" s="2" t="s">
        <v>107</v>
      </c>
      <c r="L193" t="s">
        <v>0</v>
      </c>
      <c r="M193" s="2" t="s">
        <v>140</v>
      </c>
      <c r="O193">
        <v>7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>
      <c r="A194" s="374">
        <v>187</v>
      </c>
      <c r="B194" s="68">
        <v>5</v>
      </c>
      <c r="C194">
        <v>8</v>
      </c>
      <c r="D194" s="81">
        <v>32459</v>
      </c>
      <c r="E194" s="2" t="s">
        <v>98</v>
      </c>
      <c r="F194" s="94" t="s">
        <v>0</v>
      </c>
      <c r="G194" s="2" t="s">
        <v>105</v>
      </c>
      <c r="H194" s="107">
        <v>1</v>
      </c>
      <c r="I194" s="2" t="s">
        <v>150</v>
      </c>
      <c r="K194" s="2" t="s">
        <v>101</v>
      </c>
      <c r="L194" t="s">
        <v>0</v>
      </c>
      <c r="M194" s="2" t="s">
        <v>107</v>
      </c>
      <c r="O194">
        <v>7</v>
      </c>
      <c r="P194" s="1" t="s">
        <v>1</v>
      </c>
      <c r="Q194">
        <v>5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>
      <c r="A195" s="374">
        <v>188</v>
      </c>
      <c r="B195" s="68">
        <v>5</v>
      </c>
      <c r="C195">
        <v>13</v>
      </c>
      <c r="D195" s="81">
        <v>32459</v>
      </c>
      <c r="E195" s="2" t="s">
        <v>98</v>
      </c>
      <c r="F195" s="94" t="s">
        <v>0</v>
      </c>
      <c r="G195" s="2" t="s">
        <v>105</v>
      </c>
      <c r="H195" s="107">
        <v>1</v>
      </c>
      <c r="I195" s="2" t="s">
        <v>150</v>
      </c>
      <c r="K195" s="2" t="s">
        <v>97</v>
      </c>
      <c r="L195" t="s">
        <v>0</v>
      </c>
      <c r="M195" s="2" t="s">
        <v>107</v>
      </c>
      <c r="O195">
        <v>7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>
      <c r="A196" s="374">
        <v>189</v>
      </c>
      <c r="B196" s="68">
        <v>6</v>
      </c>
      <c r="C196">
        <v>2</v>
      </c>
      <c r="D196" s="81">
        <v>32466</v>
      </c>
      <c r="E196" s="2" t="s">
        <v>133</v>
      </c>
      <c r="F196" s="94" t="s">
        <v>0</v>
      </c>
      <c r="G196" s="2" t="s">
        <v>76</v>
      </c>
      <c r="H196" s="107">
        <v>1</v>
      </c>
      <c r="I196" s="2" t="s">
        <v>150</v>
      </c>
      <c r="K196" s="2" t="s">
        <v>134</v>
      </c>
      <c r="L196" t="s">
        <v>0</v>
      </c>
      <c r="M196" s="2" t="s">
        <v>77</v>
      </c>
      <c r="O196">
        <v>7</v>
      </c>
      <c r="P196" s="1" t="s">
        <v>1</v>
      </c>
      <c r="Q196">
        <v>5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>
      <c r="A197" s="374">
        <v>190</v>
      </c>
      <c r="B197" s="68">
        <v>6</v>
      </c>
      <c r="C197">
        <v>8</v>
      </c>
      <c r="D197" s="81">
        <v>32466</v>
      </c>
      <c r="E197" s="2" t="s">
        <v>76</v>
      </c>
      <c r="F197" s="94" t="s">
        <v>0</v>
      </c>
      <c r="G197" s="2" t="s">
        <v>133</v>
      </c>
      <c r="H197" s="107"/>
      <c r="I197" s="2" t="s">
        <v>150</v>
      </c>
      <c r="K197" s="2" t="s">
        <v>80</v>
      </c>
      <c r="L197" t="s">
        <v>0</v>
      </c>
      <c r="M197" s="2" t="s">
        <v>132</v>
      </c>
      <c r="O197">
        <v>7</v>
      </c>
      <c r="P197" s="1" t="s">
        <v>1</v>
      </c>
      <c r="Q197">
        <v>5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>
      <c r="A198" s="374">
        <v>191</v>
      </c>
      <c r="B198" s="68">
        <v>9</v>
      </c>
      <c r="C198">
        <v>11</v>
      </c>
      <c r="D198" s="81">
        <v>32474</v>
      </c>
      <c r="E198" s="2" t="s">
        <v>89</v>
      </c>
      <c r="F198" s="94" t="s">
        <v>0</v>
      </c>
      <c r="G198" s="2" t="s">
        <v>133</v>
      </c>
      <c r="H198" s="107">
        <v>1</v>
      </c>
      <c r="I198" s="2" t="s">
        <v>150</v>
      </c>
      <c r="K198" s="2" t="s">
        <v>94</v>
      </c>
      <c r="L198" t="s">
        <v>0</v>
      </c>
      <c r="M198" s="2" t="s">
        <v>132</v>
      </c>
      <c r="O198">
        <v>7</v>
      </c>
      <c r="P198" s="1" t="s">
        <v>1</v>
      </c>
      <c r="Q198">
        <v>5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>
      <c r="A199" s="374">
        <v>192</v>
      </c>
      <c r="B199" s="68">
        <v>13</v>
      </c>
      <c r="C199">
        <v>14</v>
      </c>
      <c r="D199" s="81">
        <v>32494</v>
      </c>
      <c r="E199" s="2" t="s">
        <v>351</v>
      </c>
      <c r="F199" s="94" t="s">
        <v>0</v>
      </c>
      <c r="G199" s="2" t="s">
        <v>145</v>
      </c>
      <c r="H199" s="107">
        <v>1</v>
      </c>
      <c r="I199" s="2" t="s">
        <v>150</v>
      </c>
      <c r="K199" s="2" t="s">
        <v>83</v>
      </c>
      <c r="L199" t="s">
        <v>0</v>
      </c>
      <c r="M199" s="2" t="s">
        <v>144</v>
      </c>
      <c r="O199">
        <v>7</v>
      </c>
      <c r="P199" s="1" t="s">
        <v>1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>
      <c r="A200" s="374">
        <v>193</v>
      </c>
      <c r="B200" s="68">
        <v>19</v>
      </c>
      <c r="C200">
        <v>2</v>
      </c>
      <c r="D200" s="81">
        <v>32564</v>
      </c>
      <c r="E200" s="2" t="s">
        <v>145</v>
      </c>
      <c r="F200" s="94" t="s">
        <v>0</v>
      </c>
      <c r="G200" s="2" t="s">
        <v>76</v>
      </c>
      <c r="H200" s="107"/>
      <c r="I200" s="2" t="s">
        <v>150</v>
      </c>
      <c r="K200" s="2" t="s">
        <v>147</v>
      </c>
      <c r="L200" t="s">
        <v>0</v>
      </c>
      <c r="M200" s="2" t="s">
        <v>78</v>
      </c>
      <c r="O200">
        <v>7</v>
      </c>
      <c r="P200" s="1" t="s">
        <v>1</v>
      </c>
      <c r="Q200">
        <v>5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>
      <c r="A201" s="374">
        <v>194</v>
      </c>
      <c r="B201" s="68">
        <v>19</v>
      </c>
      <c r="C201">
        <v>9</v>
      </c>
      <c r="D201" s="81">
        <v>32564</v>
      </c>
      <c r="E201" s="2" t="s">
        <v>76</v>
      </c>
      <c r="F201" s="94" t="s">
        <v>0</v>
      </c>
      <c r="G201" s="2" t="s">
        <v>145</v>
      </c>
      <c r="H201" s="107">
        <v>1</v>
      </c>
      <c r="I201" s="2" t="s">
        <v>150</v>
      </c>
      <c r="K201" s="2" t="s">
        <v>78</v>
      </c>
      <c r="L201" t="s">
        <v>0</v>
      </c>
      <c r="M201" s="2" t="s">
        <v>146</v>
      </c>
      <c r="O201">
        <v>7</v>
      </c>
      <c r="P201" s="1" t="s">
        <v>1</v>
      </c>
      <c r="Q201">
        <v>5</v>
      </c>
      <c r="S201">
        <f t="shared" ref="S201:S216" si="36">IF(O201&gt;Q201,1,0)</f>
        <v>1</v>
      </c>
      <c r="T201">
        <f t="shared" ref="T201:T216" si="37">IF(ISNUMBER(Q201),IF(O201=Q201,1,0),0)</f>
        <v>0</v>
      </c>
      <c r="U201">
        <f t="shared" ref="U201:U216" si="38">IF(O201&lt;Q201,1,0)</f>
        <v>0</v>
      </c>
    </row>
    <row r="202" spans="1:21">
      <c r="A202" s="374">
        <v>195</v>
      </c>
      <c r="B202" s="68">
        <v>19</v>
      </c>
      <c r="C202">
        <v>16</v>
      </c>
      <c r="D202" s="81">
        <v>32564</v>
      </c>
      <c r="E202" s="2" t="s">
        <v>145</v>
      </c>
      <c r="F202" s="94" t="s">
        <v>0</v>
      </c>
      <c r="G202" s="2" t="s">
        <v>76</v>
      </c>
      <c r="H202" s="107"/>
      <c r="I202" s="2" t="s">
        <v>150</v>
      </c>
      <c r="K202" s="2" t="s">
        <v>147</v>
      </c>
      <c r="L202" t="s">
        <v>0</v>
      </c>
      <c r="M202" s="2" t="s">
        <v>77</v>
      </c>
      <c r="O202">
        <v>7</v>
      </c>
      <c r="P202" s="1" t="s">
        <v>1</v>
      </c>
      <c r="Q202">
        <v>5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>
      <c r="A203" s="374">
        <v>196</v>
      </c>
      <c r="B203" s="68">
        <v>21</v>
      </c>
      <c r="C203">
        <v>16</v>
      </c>
      <c r="D203" s="81">
        <v>32585</v>
      </c>
      <c r="E203" s="2" t="s">
        <v>351</v>
      </c>
      <c r="F203" s="94" t="s">
        <v>0</v>
      </c>
      <c r="G203" s="2" t="s">
        <v>133</v>
      </c>
      <c r="H203" s="107"/>
      <c r="I203" s="2" t="s">
        <v>150</v>
      </c>
      <c r="K203" s="2" t="s">
        <v>84</v>
      </c>
      <c r="L203" t="s">
        <v>0</v>
      </c>
      <c r="M203" s="2" t="s">
        <v>135</v>
      </c>
      <c r="O203">
        <v>7</v>
      </c>
      <c r="P203" s="1" t="s">
        <v>1</v>
      </c>
      <c r="Q203">
        <v>5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>
      <c r="A204" s="374">
        <v>197</v>
      </c>
      <c r="B204" s="68">
        <v>22</v>
      </c>
      <c r="C204">
        <v>12</v>
      </c>
      <c r="D204" s="81">
        <v>32586</v>
      </c>
      <c r="E204" s="2" t="s">
        <v>139</v>
      </c>
      <c r="F204" s="94" t="s">
        <v>0</v>
      </c>
      <c r="G204" s="2" t="s">
        <v>133</v>
      </c>
      <c r="H204" s="107"/>
      <c r="I204" s="2" t="s">
        <v>150</v>
      </c>
      <c r="K204" s="2" t="s">
        <v>142</v>
      </c>
      <c r="L204" t="s">
        <v>0</v>
      </c>
      <c r="M204" s="2" t="s">
        <v>135</v>
      </c>
      <c r="O204">
        <v>7</v>
      </c>
      <c r="P204" s="1" t="s">
        <v>1</v>
      </c>
      <c r="Q204">
        <v>5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>
      <c r="A205" s="374">
        <v>198</v>
      </c>
      <c r="B205" s="68">
        <v>27</v>
      </c>
      <c r="C205">
        <v>9</v>
      </c>
      <c r="D205" s="81">
        <v>32621</v>
      </c>
      <c r="E205" s="2" t="s">
        <v>145</v>
      </c>
      <c r="F205" s="94" t="s">
        <v>0</v>
      </c>
      <c r="G205" s="2" t="s">
        <v>127</v>
      </c>
      <c r="H205" s="107">
        <v>1</v>
      </c>
      <c r="I205" s="2" t="s">
        <v>150</v>
      </c>
      <c r="K205" s="2" t="s">
        <v>147</v>
      </c>
      <c r="L205" t="s">
        <v>0</v>
      </c>
      <c r="M205" s="2" t="s">
        <v>130</v>
      </c>
      <c r="O205">
        <v>7</v>
      </c>
      <c r="P205" s="1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>
      <c r="A206" s="374">
        <v>199</v>
      </c>
      <c r="B206" s="68">
        <v>28</v>
      </c>
      <c r="C206">
        <v>15</v>
      </c>
      <c r="D206" s="81">
        <v>32623</v>
      </c>
      <c r="E206" s="2" t="s">
        <v>98</v>
      </c>
      <c r="F206" s="94" t="s">
        <v>0</v>
      </c>
      <c r="G206" s="2" t="s">
        <v>139</v>
      </c>
      <c r="H206" s="107"/>
      <c r="I206" s="2" t="s">
        <v>150</v>
      </c>
      <c r="K206" s="2" t="s">
        <v>101</v>
      </c>
      <c r="L206" t="s">
        <v>0</v>
      </c>
      <c r="M206" s="2" t="s">
        <v>138</v>
      </c>
      <c r="O206">
        <v>7</v>
      </c>
      <c r="P206" s="1" t="s">
        <v>1</v>
      </c>
      <c r="Q206">
        <v>5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>
      <c r="A207" s="374">
        <v>200</v>
      </c>
      <c r="B207" s="68">
        <v>31</v>
      </c>
      <c r="C207">
        <v>16</v>
      </c>
      <c r="D207" s="81">
        <v>32632</v>
      </c>
      <c r="E207" s="2" t="s">
        <v>111</v>
      </c>
      <c r="F207" s="94" t="s">
        <v>0</v>
      </c>
      <c r="G207" s="2" t="s">
        <v>145</v>
      </c>
      <c r="H207" s="107"/>
      <c r="I207" s="2" t="s">
        <v>150</v>
      </c>
      <c r="K207" s="2" t="s">
        <v>115</v>
      </c>
      <c r="L207" t="s">
        <v>0</v>
      </c>
      <c r="M207" s="2" t="s">
        <v>146</v>
      </c>
      <c r="O207">
        <v>7</v>
      </c>
      <c r="P207" s="1" t="s">
        <v>1</v>
      </c>
      <c r="Q207">
        <v>5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>
      <c r="A208" s="374">
        <v>201</v>
      </c>
      <c r="B208" s="68">
        <v>33</v>
      </c>
      <c r="C208">
        <v>8</v>
      </c>
      <c r="D208" s="81">
        <v>32634</v>
      </c>
      <c r="E208" s="2" t="s">
        <v>145</v>
      </c>
      <c r="F208" s="94" t="s">
        <v>0</v>
      </c>
      <c r="G208" s="2" t="s">
        <v>98</v>
      </c>
      <c r="H208" s="107">
        <v>1</v>
      </c>
      <c r="I208" s="2" t="s">
        <v>150</v>
      </c>
      <c r="K208" s="2" t="s">
        <v>144</v>
      </c>
      <c r="L208" t="s">
        <v>0</v>
      </c>
      <c r="M208" s="2" t="s">
        <v>100</v>
      </c>
      <c r="O208">
        <v>7</v>
      </c>
      <c r="P208" s="1" t="s">
        <v>1</v>
      </c>
      <c r="Q208">
        <v>5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>
      <c r="A209" s="374">
        <v>202</v>
      </c>
      <c r="B209" s="68">
        <v>34</v>
      </c>
      <c r="C209">
        <v>10</v>
      </c>
      <c r="D209" s="81">
        <v>32643</v>
      </c>
      <c r="E209" s="2" t="s">
        <v>105</v>
      </c>
      <c r="F209" s="94" t="s">
        <v>0</v>
      </c>
      <c r="G209" s="2" t="s">
        <v>145</v>
      </c>
      <c r="H209" s="107">
        <v>1</v>
      </c>
      <c r="I209" s="2" t="s">
        <v>150</v>
      </c>
      <c r="K209" s="2" t="s">
        <v>107</v>
      </c>
      <c r="L209" t="s">
        <v>0</v>
      </c>
      <c r="M209" s="2" t="s">
        <v>147</v>
      </c>
      <c r="O209">
        <v>7</v>
      </c>
      <c r="P209" s="1" t="s">
        <v>1</v>
      </c>
      <c r="Q209">
        <v>5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>
      <c r="A210" s="374">
        <v>203</v>
      </c>
      <c r="B210" s="68">
        <v>34</v>
      </c>
      <c r="C210">
        <v>15</v>
      </c>
      <c r="D210" s="81">
        <v>32643</v>
      </c>
      <c r="E210" s="2" t="s">
        <v>145</v>
      </c>
      <c r="F210" s="94" t="s">
        <v>0</v>
      </c>
      <c r="G210" s="2" t="s">
        <v>105</v>
      </c>
      <c r="H210" s="107"/>
      <c r="I210" s="2" t="s">
        <v>150</v>
      </c>
      <c r="K210" s="2" t="s">
        <v>147</v>
      </c>
      <c r="L210" t="s">
        <v>0</v>
      </c>
      <c r="M210" s="2" t="s">
        <v>104</v>
      </c>
      <c r="O210">
        <v>7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>
      <c r="A211" s="374">
        <v>204</v>
      </c>
      <c r="B211" s="68">
        <v>53</v>
      </c>
      <c r="C211">
        <v>11</v>
      </c>
      <c r="D211" s="81">
        <v>32697</v>
      </c>
      <c r="E211" s="2" t="s">
        <v>118</v>
      </c>
      <c r="F211" s="94" t="s">
        <v>0</v>
      </c>
      <c r="G211" s="2" t="s">
        <v>76</v>
      </c>
      <c r="H211" s="107"/>
      <c r="I211" s="2" t="s">
        <v>150</v>
      </c>
      <c r="K211" s="2" t="s">
        <v>117</v>
      </c>
      <c r="L211" t="s">
        <v>0</v>
      </c>
      <c r="M211" s="2" t="s">
        <v>75</v>
      </c>
      <c r="O211">
        <v>7</v>
      </c>
      <c r="P211" s="1" t="s">
        <v>1</v>
      </c>
      <c r="Q211">
        <v>5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>
      <c r="A212" s="374">
        <v>205</v>
      </c>
      <c r="B212" s="68">
        <v>54</v>
      </c>
      <c r="C212">
        <v>9</v>
      </c>
      <c r="D212" s="81">
        <v>32698</v>
      </c>
      <c r="E212" s="2" t="s">
        <v>76</v>
      </c>
      <c r="F212" s="94" t="s">
        <v>0</v>
      </c>
      <c r="G212" s="2" t="s">
        <v>127</v>
      </c>
      <c r="H212" s="107">
        <v>1</v>
      </c>
      <c r="I212" s="2" t="s">
        <v>150</v>
      </c>
      <c r="K212" s="2" t="s">
        <v>81</v>
      </c>
      <c r="L212" t="s">
        <v>0</v>
      </c>
      <c r="M212" s="2" t="s">
        <v>128</v>
      </c>
      <c r="O212">
        <v>7</v>
      </c>
      <c r="P212" s="1" t="s">
        <v>1</v>
      </c>
      <c r="Q212">
        <v>5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>
      <c r="A213" s="374">
        <v>206</v>
      </c>
      <c r="B213" s="68">
        <v>5</v>
      </c>
      <c r="C213">
        <v>5</v>
      </c>
      <c r="D213" s="81">
        <v>32459</v>
      </c>
      <c r="E213" s="2" t="s">
        <v>105</v>
      </c>
      <c r="F213" s="94" t="s">
        <v>0</v>
      </c>
      <c r="G213" s="2" t="s">
        <v>98</v>
      </c>
      <c r="H213" s="107"/>
      <c r="I213" s="2" t="s">
        <v>150</v>
      </c>
      <c r="K213" s="2" t="s">
        <v>104</v>
      </c>
      <c r="L213" t="s">
        <v>0</v>
      </c>
      <c r="M213" s="2" t="s">
        <v>100</v>
      </c>
      <c r="O213">
        <v>7</v>
      </c>
      <c r="P213" s="1" t="s">
        <v>1</v>
      </c>
      <c r="Q213">
        <v>6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>
      <c r="A214" s="374">
        <v>207</v>
      </c>
      <c r="B214" s="68">
        <v>18</v>
      </c>
      <c r="C214">
        <v>11</v>
      </c>
      <c r="D214" s="81">
        <v>32558</v>
      </c>
      <c r="E214" s="2" t="s">
        <v>351</v>
      </c>
      <c r="F214" s="94" t="s">
        <v>0</v>
      </c>
      <c r="G214" s="2" t="s">
        <v>139</v>
      </c>
      <c r="H214" s="107"/>
      <c r="I214" s="2" t="s">
        <v>150</v>
      </c>
      <c r="K214" s="2" t="s">
        <v>84</v>
      </c>
      <c r="L214" t="s">
        <v>0</v>
      </c>
      <c r="M214" s="2" t="s">
        <v>141</v>
      </c>
      <c r="O214">
        <v>7</v>
      </c>
      <c r="P214" s="1" t="s">
        <v>1</v>
      </c>
      <c r="Q214">
        <v>6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>
      <c r="A215" s="374">
        <v>208</v>
      </c>
      <c r="B215" s="68">
        <v>21</v>
      </c>
      <c r="C215">
        <v>2</v>
      </c>
      <c r="D215" s="81">
        <v>32585</v>
      </c>
      <c r="E215" s="2" t="s">
        <v>351</v>
      </c>
      <c r="F215" s="94" t="s">
        <v>0</v>
      </c>
      <c r="G215" s="2" t="s">
        <v>133</v>
      </c>
      <c r="H215" s="107"/>
      <c r="I215" s="2" t="s">
        <v>150</v>
      </c>
      <c r="K215" s="2" t="s">
        <v>84</v>
      </c>
      <c r="L215" t="s">
        <v>0</v>
      </c>
      <c r="M215" s="2" t="s">
        <v>134</v>
      </c>
      <c r="O215">
        <v>7</v>
      </c>
      <c r="P215" s="1" t="s">
        <v>1</v>
      </c>
      <c r="Q215">
        <v>6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>
      <c r="A216" s="374">
        <v>209</v>
      </c>
      <c r="B216" s="68">
        <v>28</v>
      </c>
      <c r="C216">
        <v>14</v>
      </c>
      <c r="D216" s="81">
        <v>32623</v>
      </c>
      <c r="E216" s="2" t="s">
        <v>98</v>
      </c>
      <c r="F216" s="94" t="s">
        <v>0</v>
      </c>
      <c r="G216" s="2" t="s">
        <v>139</v>
      </c>
      <c r="H216" s="107"/>
      <c r="I216" s="2" t="s">
        <v>150</v>
      </c>
      <c r="K216" s="2" t="s">
        <v>102</v>
      </c>
      <c r="L216" t="s">
        <v>0</v>
      </c>
      <c r="M216" s="2" t="s">
        <v>140</v>
      </c>
      <c r="O216">
        <v>7</v>
      </c>
      <c r="P216" s="1" t="s">
        <v>1</v>
      </c>
      <c r="Q216">
        <v>6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>
      <c r="A217" s="374">
        <v>210</v>
      </c>
      <c r="B217" s="68">
        <v>29</v>
      </c>
      <c r="C217">
        <v>11</v>
      </c>
      <c r="D217" s="81">
        <v>32628</v>
      </c>
      <c r="E217" s="2" t="s">
        <v>139</v>
      </c>
      <c r="F217" s="94" t="s">
        <v>0</v>
      </c>
      <c r="G217" s="2" t="s">
        <v>76</v>
      </c>
      <c r="H217" s="107">
        <v>1</v>
      </c>
      <c r="I217" s="2" t="s">
        <v>150</v>
      </c>
      <c r="K217" s="2" t="s">
        <v>138</v>
      </c>
      <c r="L217" t="s">
        <v>0</v>
      </c>
      <c r="M217" s="2" t="s">
        <v>77</v>
      </c>
      <c r="O217">
        <v>7</v>
      </c>
      <c r="P217" s="1" t="s">
        <v>1</v>
      </c>
      <c r="Q217">
        <v>6</v>
      </c>
      <c r="S217">
        <f t="shared" ref="S217:S232" si="39">IF(O217&gt;Q217,1,0)</f>
        <v>1</v>
      </c>
      <c r="T217">
        <f t="shared" ref="T217:T232" si="40">IF(ISNUMBER(Q217),IF(O217=Q217,1,0),0)</f>
        <v>0</v>
      </c>
      <c r="U217">
        <f t="shared" ref="U217:U232" si="41">IF(O217&lt;Q217,1,0)</f>
        <v>0</v>
      </c>
    </row>
    <row r="218" spans="1:21">
      <c r="A218" s="374">
        <v>211</v>
      </c>
      <c r="B218" s="68">
        <v>36</v>
      </c>
      <c r="C218">
        <v>5</v>
      </c>
      <c r="D218" s="81">
        <v>32655</v>
      </c>
      <c r="E218" s="2" t="s">
        <v>111</v>
      </c>
      <c r="F218" s="94" t="s">
        <v>0</v>
      </c>
      <c r="G218" s="2" t="s">
        <v>127</v>
      </c>
      <c r="H218" s="107"/>
      <c r="I218" s="2" t="s">
        <v>150</v>
      </c>
      <c r="K218" s="2" t="s">
        <v>115</v>
      </c>
      <c r="L218" t="s">
        <v>0</v>
      </c>
      <c r="M218" s="2" t="s">
        <v>129</v>
      </c>
      <c r="O218">
        <v>7</v>
      </c>
      <c r="P218" s="1" t="s">
        <v>1</v>
      </c>
      <c r="Q218">
        <v>6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>
      <c r="A219" s="374">
        <v>212</v>
      </c>
      <c r="B219" s="68">
        <v>37</v>
      </c>
      <c r="C219">
        <v>9</v>
      </c>
      <c r="D219" s="81">
        <v>32656</v>
      </c>
      <c r="E219" s="2" t="s">
        <v>98</v>
      </c>
      <c r="F219" s="94" t="s">
        <v>0</v>
      </c>
      <c r="G219" s="2" t="s">
        <v>127</v>
      </c>
      <c r="H219" s="107"/>
      <c r="I219" s="2" t="s">
        <v>150</v>
      </c>
      <c r="K219" s="2" t="s">
        <v>102</v>
      </c>
      <c r="L219" t="s">
        <v>0</v>
      </c>
      <c r="M219" s="2" t="s">
        <v>128</v>
      </c>
      <c r="O219">
        <v>7</v>
      </c>
      <c r="P219" s="1" t="s">
        <v>1</v>
      </c>
      <c r="Q219">
        <v>6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>
      <c r="A220" s="374">
        <v>213</v>
      </c>
      <c r="B220" s="68">
        <v>37</v>
      </c>
      <c r="C220">
        <v>12</v>
      </c>
      <c r="D220" s="81">
        <v>32656</v>
      </c>
      <c r="E220" s="2" t="s">
        <v>127</v>
      </c>
      <c r="F220" s="94" t="s">
        <v>0</v>
      </c>
      <c r="G220" s="2" t="s">
        <v>98</v>
      </c>
      <c r="H220" s="107">
        <v>1</v>
      </c>
      <c r="I220" s="2" t="s">
        <v>150</v>
      </c>
      <c r="K220" s="2" t="s">
        <v>130</v>
      </c>
      <c r="L220" t="s">
        <v>0</v>
      </c>
      <c r="M220" s="2" t="s">
        <v>100</v>
      </c>
      <c r="O220">
        <v>7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>
      <c r="A221" s="374">
        <v>214</v>
      </c>
      <c r="B221" s="68">
        <v>41</v>
      </c>
      <c r="C221">
        <v>3</v>
      </c>
      <c r="D221" s="81">
        <v>32669</v>
      </c>
      <c r="E221" s="2" t="s">
        <v>118</v>
      </c>
      <c r="F221" s="94" t="s">
        <v>0</v>
      </c>
      <c r="G221" s="2" t="s">
        <v>133</v>
      </c>
      <c r="H221" s="107">
        <v>1</v>
      </c>
      <c r="I221" s="2" t="s">
        <v>150</v>
      </c>
      <c r="K221" s="2" t="s">
        <v>122</v>
      </c>
      <c r="L221" t="s">
        <v>0</v>
      </c>
      <c r="M221" s="2" t="s">
        <v>136</v>
      </c>
      <c r="O221">
        <v>7</v>
      </c>
      <c r="P221" s="1" t="s">
        <v>1</v>
      </c>
      <c r="Q221">
        <v>6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>
      <c r="A222" s="374">
        <v>215</v>
      </c>
      <c r="B222" s="68">
        <v>41</v>
      </c>
      <c r="C222">
        <v>7</v>
      </c>
      <c r="D222" s="81">
        <v>32669</v>
      </c>
      <c r="E222" s="2" t="s">
        <v>118</v>
      </c>
      <c r="F222" s="94" t="s">
        <v>0</v>
      </c>
      <c r="G222" s="2" t="s">
        <v>133</v>
      </c>
      <c r="H222" s="107">
        <v>1</v>
      </c>
      <c r="I222" s="2" t="s">
        <v>150</v>
      </c>
      <c r="K222" s="2" t="s">
        <v>122</v>
      </c>
      <c r="L222" t="s">
        <v>0</v>
      </c>
      <c r="M222" s="2" t="s">
        <v>135</v>
      </c>
      <c r="O222">
        <v>7</v>
      </c>
      <c r="P222" s="1" t="s">
        <v>1</v>
      </c>
      <c r="Q222">
        <v>6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>
      <c r="A223" s="374">
        <v>216</v>
      </c>
      <c r="B223" s="68">
        <v>42</v>
      </c>
      <c r="C223">
        <v>3</v>
      </c>
      <c r="D223" s="81">
        <v>32669</v>
      </c>
      <c r="E223" s="2" t="s">
        <v>105</v>
      </c>
      <c r="F223" s="94" t="s">
        <v>0</v>
      </c>
      <c r="G223" s="2" t="s">
        <v>127</v>
      </c>
      <c r="H223" s="107"/>
      <c r="I223" s="2" t="s">
        <v>150</v>
      </c>
      <c r="K223" s="2" t="s">
        <v>104</v>
      </c>
      <c r="L223" t="s">
        <v>0</v>
      </c>
      <c r="M223" s="2" t="s">
        <v>128</v>
      </c>
      <c r="O223">
        <v>7</v>
      </c>
      <c r="P223" s="1" t="s">
        <v>1</v>
      </c>
      <c r="Q223">
        <v>6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>
      <c r="A224" s="374">
        <v>217</v>
      </c>
      <c r="B224" s="68">
        <v>42</v>
      </c>
      <c r="C224">
        <v>5</v>
      </c>
      <c r="D224" s="81">
        <v>32669</v>
      </c>
      <c r="E224" s="2" t="s">
        <v>127</v>
      </c>
      <c r="F224" s="94" t="s">
        <v>0</v>
      </c>
      <c r="G224" s="2" t="s">
        <v>105</v>
      </c>
      <c r="H224" s="107">
        <v>1</v>
      </c>
      <c r="I224" s="2" t="s">
        <v>150</v>
      </c>
      <c r="K224" s="2" t="s">
        <v>129</v>
      </c>
      <c r="L224" t="s">
        <v>0</v>
      </c>
      <c r="M224" s="2" t="s">
        <v>108</v>
      </c>
      <c r="O224">
        <v>7</v>
      </c>
      <c r="P224" s="1" t="s">
        <v>1</v>
      </c>
      <c r="Q224">
        <v>6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>
      <c r="A225" s="374">
        <v>218</v>
      </c>
      <c r="B225" s="68">
        <v>53</v>
      </c>
      <c r="C225">
        <v>7</v>
      </c>
      <c r="D225" s="81">
        <v>32697</v>
      </c>
      <c r="E225" s="2" t="s">
        <v>118</v>
      </c>
      <c r="F225" s="94" t="s">
        <v>0</v>
      </c>
      <c r="G225" s="2" t="s">
        <v>76</v>
      </c>
      <c r="H225" s="107"/>
      <c r="I225" s="2" t="s">
        <v>150</v>
      </c>
      <c r="K225" s="2" t="s">
        <v>290</v>
      </c>
      <c r="L225" t="s">
        <v>0</v>
      </c>
      <c r="M225" s="2" t="s">
        <v>79</v>
      </c>
      <c r="O225">
        <v>7</v>
      </c>
      <c r="P225" s="1" t="s">
        <v>1</v>
      </c>
      <c r="Q225">
        <v>6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>
      <c r="A226" s="374">
        <v>219</v>
      </c>
      <c r="B226" s="68">
        <v>36</v>
      </c>
      <c r="C226">
        <v>13</v>
      </c>
      <c r="D226" s="81">
        <v>32655</v>
      </c>
      <c r="E226" s="2" t="s">
        <v>111</v>
      </c>
      <c r="F226" s="94" t="s">
        <v>0</v>
      </c>
      <c r="G226" s="2" t="s">
        <v>127</v>
      </c>
      <c r="H226" s="107"/>
      <c r="I226" s="2" t="s">
        <v>150</v>
      </c>
      <c r="K226" s="2" t="s">
        <v>110</v>
      </c>
      <c r="L226" t="s">
        <v>0</v>
      </c>
      <c r="M226" s="2" t="s">
        <v>128</v>
      </c>
      <c r="O226">
        <v>7</v>
      </c>
      <c r="P226" s="1" t="s">
        <v>1</v>
      </c>
      <c r="Q226">
        <v>7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>
      <c r="A227" s="374">
        <v>220</v>
      </c>
      <c r="B227" s="68">
        <v>38</v>
      </c>
      <c r="C227">
        <v>3</v>
      </c>
      <c r="D227" s="81">
        <v>32656</v>
      </c>
      <c r="E227" s="2" t="s">
        <v>76</v>
      </c>
      <c r="F227" s="94" t="s">
        <v>0</v>
      </c>
      <c r="G227" s="2" t="s">
        <v>105</v>
      </c>
      <c r="H227" s="107"/>
      <c r="I227" s="2" t="s">
        <v>150</v>
      </c>
      <c r="K227" s="2" t="s">
        <v>79</v>
      </c>
      <c r="L227" t="s">
        <v>0</v>
      </c>
      <c r="M227" s="2" t="s">
        <v>108</v>
      </c>
      <c r="O227">
        <v>7</v>
      </c>
      <c r="P227" s="1" t="s">
        <v>1</v>
      </c>
      <c r="Q227">
        <v>7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>
      <c r="A228" s="374">
        <v>221</v>
      </c>
      <c r="B228" s="68">
        <v>39</v>
      </c>
      <c r="C228">
        <v>12</v>
      </c>
      <c r="D228" s="81">
        <v>32656</v>
      </c>
      <c r="E228" s="2" t="s">
        <v>145</v>
      </c>
      <c r="F228" s="94" t="s">
        <v>0</v>
      </c>
      <c r="G228" s="2" t="s">
        <v>133</v>
      </c>
      <c r="H228" s="107"/>
      <c r="I228" s="2" t="s">
        <v>150</v>
      </c>
      <c r="K228" s="2" t="s">
        <v>146</v>
      </c>
      <c r="L228" t="s">
        <v>0</v>
      </c>
      <c r="M228" s="2" t="s">
        <v>136</v>
      </c>
      <c r="O228">
        <v>7</v>
      </c>
      <c r="P228" s="1" t="s">
        <v>1</v>
      </c>
      <c r="Q228">
        <v>7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>
      <c r="A229" s="374">
        <v>222</v>
      </c>
      <c r="B229" s="68">
        <v>41</v>
      </c>
      <c r="C229">
        <v>12</v>
      </c>
      <c r="D229" s="81">
        <v>32669</v>
      </c>
      <c r="E229" s="2" t="s">
        <v>133</v>
      </c>
      <c r="F229" s="94" t="s">
        <v>0</v>
      </c>
      <c r="G229" s="2" t="s">
        <v>118</v>
      </c>
      <c r="H229" s="107"/>
      <c r="I229" s="2" t="s">
        <v>150</v>
      </c>
      <c r="K229" s="2" t="s">
        <v>134</v>
      </c>
      <c r="L229" t="s">
        <v>0</v>
      </c>
      <c r="M229" s="2" t="s">
        <v>122</v>
      </c>
      <c r="O229">
        <v>7</v>
      </c>
      <c r="P229" s="1" t="s">
        <v>1</v>
      </c>
      <c r="Q229">
        <v>7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>
      <c r="A230" s="374">
        <v>223</v>
      </c>
      <c r="B230" s="68">
        <v>9</v>
      </c>
      <c r="C230">
        <v>1</v>
      </c>
      <c r="D230" s="81">
        <v>32474</v>
      </c>
      <c r="E230" s="2" t="s">
        <v>89</v>
      </c>
      <c r="F230" s="94" t="s">
        <v>0</v>
      </c>
      <c r="G230" s="2" t="s">
        <v>133</v>
      </c>
      <c r="H230" s="107">
        <v>1</v>
      </c>
      <c r="I230" s="2" t="s">
        <v>150</v>
      </c>
      <c r="K230" s="2" t="s">
        <v>93</v>
      </c>
      <c r="L230" t="s">
        <v>0</v>
      </c>
      <c r="M230" s="2" t="s">
        <v>134</v>
      </c>
      <c r="O230">
        <v>6</v>
      </c>
      <c r="P230" s="1" t="s">
        <v>1</v>
      </c>
      <c r="Q230">
        <v>0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>
      <c r="A231" s="374">
        <v>224</v>
      </c>
      <c r="B231" s="68">
        <v>14</v>
      </c>
      <c r="C231">
        <v>9</v>
      </c>
      <c r="D231" s="81">
        <v>32495</v>
      </c>
      <c r="E231" s="2" t="s">
        <v>127</v>
      </c>
      <c r="F231" s="94" t="s">
        <v>0</v>
      </c>
      <c r="G231" s="2" t="s">
        <v>351</v>
      </c>
      <c r="H231" s="107"/>
      <c r="I231" s="2" t="s">
        <v>150</v>
      </c>
      <c r="K231" s="2" t="s">
        <v>130</v>
      </c>
      <c r="L231" t="s">
        <v>0</v>
      </c>
      <c r="M231" s="2" t="s">
        <v>88</v>
      </c>
      <c r="O231">
        <v>6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>
      <c r="A232" s="374">
        <v>225</v>
      </c>
      <c r="B232" s="68">
        <v>1</v>
      </c>
      <c r="C232">
        <v>7</v>
      </c>
      <c r="D232" s="81">
        <v>32367</v>
      </c>
      <c r="E232" s="2" t="s">
        <v>76</v>
      </c>
      <c r="F232" s="94" t="s">
        <v>0</v>
      </c>
      <c r="G232" s="2" t="s">
        <v>111</v>
      </c>
      <c r="H232" s="107"/>
      <c r="I232" s="2" t="s">
        <v>150</v>
      </c>
      <c r="K232" s="2" t="s">
        <v>78</v>
      </c>
      <c r="L232" t="s">
        <v>0</v>
      </c>
      <c r="M232" s="2" t="s">
        <v>110</v>
      </c>
      <c r="O232">
        <v>6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>
      <c r="A233" s="374">
        <v>226</v>
      </c>
      <c r="B233" s="68">
        <v>3</v>
      </c>
      <c r="C233">
        <v>9</v>
      </c>
      <c r="D233" s="81">
        <v>32439</v>
      </c>
      <c r="E233" s="2" t="s">
        <v>127</v>
      </c>
      <c r="F233" s="94" t="s">
        <v>0</v>
      </c>
      <c r="G233" s="2" t="s">
        <v>139</v>
      </c>
      <c r="H233" s="107"/>
      <c r="I233" s="2" t="s">
        <v>150</v>
      </c>
      <c r="K233" s="2" t="s">
        <v>130</v>
      </c>
      <c r="L233" t="s">
        <v>0</v>
      </c>
      <c r="M233" s="2" t="s">
        <v>142</v>
      </c>
      <c r="O233">
        <v>6</v>
      </c>
      <c r="P233" s="1" t="s">
        <v>1</v>
      </c>
      <c r="Q233">
        <v>1</v>
      </c>
      <c r="S233">
        <f t="shared" ref="S233:S248" si="42">IF(O233&gt;Q233,1,0)</f>
        <v>1</v>
      </c>
      <c r="T233">
        <f t="shared" ref="T233:T248" si="43">IF(ISNUMBER(Q233),IF(O233=Q233,1,0),0)</f>
        <v>0</v>
      </c>
      <c r="U233">
        <f t="shared" ref="U233:U248" si="44">IF(O233&lt;Q233,1,0)</f>
        <v>0</v>
      </c>
    </row>
    <row r="234" spans="1:21">
      <c r="A234" s="374">
        <v>227</v>
      </c>
      <c r="B234" s="68">
        <v>4</v>
      </c>
      <c r="C234">
        <v>1</v>
      </c>
      <c r="D234" s="81">
        <v>32452</v>
      </c>
      <c r="E234" s="2" t="s">
        <v>139</v>
      </c>
      <c r="F234" s="94" t="s">
        <v>0</v>
      </c>
      <c r="G234" s="2" t="s">
        <v>145</v>
      </c>
      <c r="H234" s="107"/>
      <c r="I234" s="2" t="s">
        <v>150</v>
      </c>
      <c r="K234" s="2" t="s">
        <v>142</v>
      </c>
      <c r="L234" t="s">
        <v>0</v>
      </c>
      <c r="M234" s="2" t="s">
        <v>144</v>
      </c>
      <c r="O234">
        <v>6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>
      <c r="A235" s="374">
        <v>228</v>
      </c>
      <c r="B235" s="68">
        <v>8</v>
      </c>
      <c r="C235">
        <v>13</v>
      </c>
      <c r="D235" s="81">
        <v>32473</v>
      </c>
      <c r="E235" s="2" t="s">
        <v>111</v>
      </c>
      <c r="F235" s="94" t="s">
        <v>0</v>
      </c>
      <c r="G235" s="2" t="s">
        <v>105</v>
      </c>
      <c r="H235" s="107">
        <v>1</v>
      </c>
      <c r="I235" s="2" t="s">
        <v>150</v>
      </c>
      <c r="K235" s="2" t="s">
        <v>110</v>
      </c>
      <c r="L235" t="s">
        <v>0</v>
      </c>
      <c r="M235" s="2" t="s">
        <v>107</v>
      </c>
      <c r="O235">
        <v>6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>
      <c r="A236" s="374">
        <v>229</v>
      </c>
      <c r="B236" s="68">
        <v>14</v>
      </c>
      <c r="C236">
        <v>2</v>
      </c>
      <c r="D236" s="81">
        <v>32495</v>
      </c>
      <c r="E236" s="2" t="s">
        <v>351</v>
      </c>
      <c r="F236" s="94" t="s">
        <v>0</v>
      </c>
      <c r="G236" s="2" t="s">
        <v>127</v>
      </c>
      <c r="H236" s="107">
        <v>1</v>
      </c>
      <c r="I236" s="2" t="s">
        <v>150</v>
      </c>
      <c r="K236" s="2" t="s">
        <v>88</v>
      </c>
      <c r="L236" t="s">
        <v>0</v>
      </c>
      <c r="M236" s="2" t="s">
        <v>128</v>
      </c>
      <c r="O236">
        <v>6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>
      <c r="A237" s="374">
        <v>230</v>
      </c>
      <c r="B237" s="68">
        <v>21</v>
      </c>
      <c r="C237">
        <v>5</v>
      </c>
      <c r="D237" s="81">
        <v>32585</v>
      </c>
      <c r="E237" s="2" t="s">
        <v>351</v>
      </c>
      <c r="F237" s="94" t="s">
        <v>0</v>
      </c>
      <c r="G237" s="2" t="s">
        <v>133</v>
      </c>
      <c r="H237" s="107"/>
      <c r="I237" s="2" t="s">
        <v>150</v>
      </c>
      <c r="K237" s="2" t="s">
        <v>84</v>
      </c>
      <c r="L237" t="s">
        <v>0</v>
      </c>
      <c r="M237" s="2" t="s">
        <v>136</v>
      </c>
      <c r="O237">
        <v>6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>
      <c r="A238" s="374">
        <v>231</v>
      </c>
      <c r="B238" s="68">
        <v>24</v>
      </c>
      <c r="C238">
        <v>8</v>
      </c>
      <c r="D238" s="81">
        <v>32613</v>
      </c>
      <c r="E238" s="2" t="s">
        <v>118</v>
      </c>
      <c r="F238" s="94" t="s">
        <v>0</v>
      </c>
      <c r="G238" s="2" t="s">
        <v>145</v>
      </c>
      <c r="H238" s="107"/>
      <c r="I238" s="2" t="s">
        <v>150</v>
      </c>
      <c r="K238" s="2" t="s">
        <v>124</v>
      </c>
      <c r="L238" t="s">
        <v>0</v>
      </c>
      <c r="M238" s="2" t="s">
        <v>147</v>
      </c>
      <c r="O238">
        <v>6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>
      <c r="A239" s="374">
        <v>232</v>
      </c>
      <c r="B239" s="68">
        <v>25</v>
      </c>
      <c r="C239">
        <v>11</v>
      </c>
      <c r="D239" s="81">
        <v>32618</v>
      </c>
      <c r="E239" s="2" t="s">
        <v>133</v>
      </c>
      <c r="F239" s="94" t="s">
        <v>0</v>
      </c>
      <c r="G239" s="2" t="s">
        <v>105</v>
      </c>
      <c r="H239" s="107"/>
      <c r="I239" s="2" t="s">
        <v>150</v>
      </c>
      <c r="K239" s="2" t="s">
        <v>132</v>
      </c>
      <c r="L239" t="s">
        <v>0</v>
      </c>
      <c r="M239" s="2" t="s">
        <v>108</v>
      </c>
      <c r="O239">
        <v>6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>
      <c r="A240" s="374">
        <v>233</v>
      </c>
      <c r="B240" s="68">
        <v>27</v>
      </c>
      <c r="C240">
        <v>1</v>
      </c>
      <c r="D240" s="81">
        <v>32621</v>
      </c>
      <c r="E240" s="2" t="s">
        <v>127</v>
      </c>
      <c r="F240" s="94" t="s">
        <v>0</v>
      </c>
      <c r="G240" s="2" t="s">
        <v>145</v>
      </c>
      <c r="H240" s="107"/>
      <c r="I240" s="2" t="s">
        <v>150</v>
      </c>
      <c r="K240" s="2" t="s">
        <v>129</v>
      </c>
      <c r="L240" t="s">
        <v>0</v>
      </c>
      <c r="M240" s="2" t="s">
        <v>144</v>
      </c>
      <c r="O240">
        <v>6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>
      <c r="A241" s="374">
        <v>234</v>
      </c>
      <c r="B241" s="68">
        <v>27</v>
      </c>
      <c r="C241">
        <v>8</v>
      </c>
      <c r="D241" s="81">
        <v>32621</v>
      </c>
      <c r="E241" s="2" t="s">
        <v>127</v>
      </c>
      <c r="F241" s="94" t="s">
        <v>0</v>
      </c>
      <c r="G241" s="2" t="s">
        <v>145</v>
      </c>
      <c r="H241" s="107"/>
      <c r="I241" s="2" t="s">
        <v>150</v>
      </c>
      <c r="K241" s="2" t="s">
        <v>129</v>
      </c>
      <c r="L241" t="s">
        <v>0</v>
      </c>
      <c r="M241" s="2" t="s">
        <v>146</v>
      </c>
      <c r="O241">
        <v>6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>
      <c r="A242" s="374">
        <v>235</v>
      </c>
      <c r="B242" s="68">
        <v>32</v>
      </c>
      <c r="C242">
        <v>12</v>
      </c>
      <c r="D242" s="81">
        <v>32633</v>
      </c>
      <c r="E242" s="2" t="s">
        <v>89</v>
      </c>
      <c r="F242" s="94" t="s">
        <v>0</v>
      </c>
      <c r="G242" s="2" t="s">
        <v>145</v>
      </c>
      <c r="H242" s="107"/>
      <c r="I242" s="2" t="s">
        <v>150</v>
      </c>
      <c r="K242" s="2" t="s">
        <v>94</v>
      </c>
      <c r="L242" t="s">
        <v>0</v>
      </c>
      <c r="M242" s="2" t="s">
        <v>149</v>
      </c>
      <c r="O242">
        <v>6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>
      <c r="A243" s="374">
        <v>236</v>
      </c>
      <c r="B243" s="68">
        <v>34</v>
      </c>
      <c r="C243">
        <v>9</v>
      </c>
      <c r="D243" s="81">
        <v>32643</v>
      </c>
      <c r="E243" s="2" t="s">
        <v>105</v>
      </c>
      <c r="F243" s="94" t="s">
        <v>0</v>
      </c>
      <c r="G243" s="2" t="s">
        <v>145</v>
      </c>
      <c r="H243" s="107">
        <v>1</v>
      </c>
      <c r="I243" s="2" t="s">
        <v>150</v>
      </c>
      <c r="K243" s="2" t="s">
        <v>106</v>
      </c>
      <c r="L243" t="s">
        <v>0</v>
      </c>
      <c r="M243" s="2" t="s">
        <v>144</v>
      </c>
      <c r="O243">
        <v>6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>
      <c r="A244" s="374">
        <v>237</v>
      </c>
      <c r="B244" s="68">
        <v>40</v>
      </c>
      <c r="C244">
        <v>15</v>
      </c>
      <c r="D244" s="81">
        <v>32663</v>
      </c>
      <c r="E244" s="2" t="s">
        <v>89</v>
      </c>
      <c r="F244" s="94" t="s">
        <v>0</v>
      </c>
      <c r="G244" s="2" t="s">
        <v>351</v>
      </c>
      <c r="H244" s="107">
        <v>1</v>
      </c>
      <c r="I244" s="2" t="s">
        <v>150</v>
      </c>
      <c r="K244" s="2" t="s">
        <v>91</v>
      </c>
      <c r="L244" t="s">
        <v>0</v>
      </c>
      <c r="M244" s="2" t="s">
        <v>85</v>
      </c>
      <c r="O244">
        <v>6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>
      <c r="A245" s="374">
        <v>238</v>
      </c>
      <c r="B245" s="68">
        <v>45</v>
      </c>
      <c r="C245">
        <v>1</v>
      </c>
      <c r="D245" s="81">
        <v>32670</v>
      </c>
      <c r="E245" s="2" t="s">
        <v>98</v>
      </c>
      <c r="F245" s="94" t="s">
        <v>0</v>
      </c>
      <c r="G245" s="2" t="s">
        <v>133</v>
      </c>
      <c r="H245" s="107">
        <v>1</v>
      </c>
      <c r="I245" s="2" t="s">
        <v>150</v>
      </c>
      <c r="K245" s="2" t="s">
        <v>101</v>
      </c>
      <c r="L245" t="s">
        <v>0</v>
      </c>
      <c r="M245" s="2" t="s">
        <v>135</v>
      </c>
      <c r="O245">
        <v>6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>
      <c r="A246" s="374">
        <v>239</v>
      </c>
      <c r="B246" s="68">
        <v>46</v>
      </c>
      <c r="C246">
        <v>13</v>
      </c>
      <c r="D246" s="81">
        <v>32676</v>
      </c>
      <c r="E246" s="2" t="s">
        <v>105</v>
      </c>
      <c r="F246" s="94" t="s">
        <v>0</v>
      </c>
      <c r="G246" s="2" t="s">
        <v>118</v>
      </c>
      <c r="H246" s="107"/>
      <c r="I246" s="2" t="s">
        <v>150</v>
      </c>
      <c r="K246" s="2" t="s">
        <v>107</v>
      </c>
      <c r="L246" t="s">
        <v>0</v>
      </c>
      <c r="M246" s="2" t="s">
        <v>121</v>
      </c>
      <c r="O246">
        <v>6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>
      <c r="A247" s="374">
        <v>240</v>
      </c>
      <c r="B247" s="68">
        <v>14</v>
      </c>
      <c r="C247">
        <v>6</v>
      </c>
      <c r="D247" s="81">
        <v>32495</v>
      </c>
      <c r="E247" s="2" t="s">
        <v>127</v>
      </c>
      <c r="F247" s="94" t="s">
        <v>0</v>
      </c>
      <c r="G247" s="2" t="s">
        <v>351</v>
      </c>
      <c r="H247" s="107"/>
      <c r="I247" s="2" t="s">
        <v>150</v>
      </c>
      <c r="K247" s="2" t="s">
        <v>126</v>
      </c>
      <c r="L247" t="s">
        <v>0</v>
      </c>
      <c r="M247" s="2" t="s">
        <v>88</v>
      </c>
      <c r="O247">
        <v>6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>
      <c r="A248" s="374">
        <v>241</v>
      </c>
      <c r="B248" s="68">
        <v>14</v>
      </c>
      <c r="C248">
        <v>13</v>
      </c>
      <c r="D248" s="81">
        <v>32495</v>
      </c>
      <c r="E248" s="2" t="s">
        <v>127</v>
      </c>
      <c r="F248" s="94" t="s">
        <v>0</v>
      </c>
      <c r="G248" s="2" t="s">
        <v>351</v>
      </c>
      <c r="H248" s="107"/>
      <c r="I248" s="2" t="s">
        <v>150</v>
      </c>
      <c r="K248" s="2" t="s">
        <v>129</v>
      </c>
      <c r="L248" t="s">
        <v>0</v>
      </c>
      <c r="M248" s="2" t="s">
        <v>88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>
      <c r="A249" s="374">
        <v>242</v>
      </c>
      <c r="B249" s="68">
        <v>17</v>
      </c>
      <c r="C249">
        <v>5</v>
      </c>
      <c r="D249" s="81">
        <v>32530</v>
      </c>
      <c r="E249" s="2" t="s">
        <v>89</v>
      </c>
      <c r="F249" s="94" t="s">
        <v>0</v>
      </c>
      <c r="G249" s="2" t="s">
        <v>111</v>
      </c>
      <c r="H249" s="107"/>
      <c r="I249" s="2" t="s">
        <v>150</v>
      </c>
      <c r="K249" s="2" t="s">
        <v>91</v>
      </c>
      <c r="L249" t="s">
        <v>0</v>
      </c>
      <c r="M249" s="2" t="s">
        <v>112</v>
      </c>
      <c r="O249">
        <v>6</v>
      </c>
      <c r="P249" s="1" t="s">
        <v>1</v>
      </c>
      <c r="Q249">
        <v>2</v>
      </c>
      <c r="S249">
        <f t="shared" ref="S249:S264" si="45">IF(O249&gt;Q249,1,0)</f>
        <v>1</v>
      </c>
      <c r="T249">
        <f t="shared" ref="T249:T264" si="46">IF(ISNUMBER(Q249),IF(O249=Q249,1,0),0)</f>
        <v>0</v>
      </c>
      <c r="U249">
        <f t="shared" ref="U249:U264" si="47">IF(O249&lt;Q249,1,0)</f>
        <v>0</v>
      </c>
    </row>
    <row r="250" spans="1:21">
      <c r="A250" s="374">
        <v>243</v>
      </c>
      <c r="B250" s="68">
        <v>23</v>
      </c>
      <c r="C250">
        <v>15</v>
      </c>
      <c r="D250" s="81">
        <v>32586</v>
      </c>
      <c r="E250" s="2" t="s">
        <v>351</v>
      </c>
      <c r="F250" s="94" t="s">
        <v>0</v>
      </c>
      <c r="G250" s="2" t="s">
        <v>111</v>
      </c>
      <c r="H250" s="107">
        <v>1</v>
      </c>
      <c r="I250" s="2" t="s">
        <v>150</v>
      </c>
      <c r="K250" s="2" t="s">
        <v>84</v>
      </c>
      <c r="L250" t="s">
        <v>0</v>
      </c>
      <c r="M250" s="2" t="s">
        <v>113</v>
      </c>
      <c r="O250">
        <v>6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>
      <c r="A251" s="374">
        <v>244</v>
      </c>
      <c r="B251" s="68">
        <v>24</v>
      </c>
      <c r="C251">
        <v>7</v>
      </c>
      <c r="D251" s="81">
        <v>32613</v>
      </c>
      <c r="E251" s="2" t="s">
        <v>118</v>
      </c>
      <c r="F251" s="94" t="s">
        <v>0</v>
      </c>
      <c r="G251" s="2" t="s">
        <v>145</v>
      </c>
      <c r="H251" s="107"/>
      <c r="I251" s="2" t="s">
        <v>150</v>
      </c>
      <c r="K251" s="2" t="s">
        <v>123</v>
      </c>
      <c r="L251" t="s">
        <v>0</v>
      </c>
      <c r="M251" s="2" t="s">
        <v>146</v>
      </c>
      <c r="O251">
        <v>6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>
      <c r="A252" s="374">
        <v>245</v>
      </c>
      <c r="B252" s="68">
        <v>26</v>
      </c>
      <c r="C252">
        <v>14</v>
      </c>
      <c r="D252" s="81">
        <v>32620</v>
      </c>
      <c r="E252" s="2" t="s">
        <v>98</v>
      </c>
      <c r="F252" s="94" t="s">
        <v>0</v>
      </c>
      <c r="G252" s="2" t="s">
        <v>351</v>
      </c>
      <c r="H252" s="107">
        <v>1</v>
      </c>
      <c r="I252" s="2" t="s">
        <v>150</v>
      </c>
      <c r="K252" s="2" t="s">
        <v>100</v>
      </c>
      <c r="L252" t="s">
        <v>0</v>
      </c>
      <c r="M252" s="2" t="s">
        <v>86</v>
      </c>
      <c r="O252">
        <v>6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>
      <c r="A253" s="374">
        <v>246</v>
      </c>
      <c r="B253" s="68">
        <v>29</v>
      </c>
      <c r="C253">
        <v>2</v>
      </c>
      <c r="D253" s="81">
        <v>32628</v>
      </c>
      <c r="E253" s="2" t="s">
        <v>139</v>
      </c>
      <c r="F253" s="94" t="s">
        <v>0</v>
      </c>
      <c r="G253" s="2" t="s">
        <v>76</v>
      </c>
      <c r="H253" s="107">
        <v>1</v>
      </c>
      <c r="I253" s="2" t="s">
        <v>150</v>
      </c>
      <c r="K253" s="2" t="s">
        <v>140</v>
      </c>
      <c r="L253" t="s">
        <v>0</v>
      </c>
      <c r="M253" s="2" t="s">
        <v>77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>
      <c r="A254" s="374">
        <v>247</v>
      </c>
      <c r="B254" s="68">
        <v>31</v>
      </c>
      <c r="C254">
        <v>2</v>
      </c>
      <c r="D254" s="81">
        <v>32632</v>
      </c>
      <c r="E254" s="2" t="s">
        <v>111</v>
      </c>
      <c r="F254" s="94" t="s">
        <v>0</v>
      </c>
      <c r="G254" s="2" t="s">
        <v>145</v>
      </c>
      <c r="H254" s="107"/>
      <c r="I254" s="2" t="s">
        <v>150</v>
      </c>
      <c r="K254" s="2" t="s">
        <v>115</v>
      </c>
      <c r="L254" t="s">
        <v>0</v>
      </c>
      <c r="M254" s="2" t="s">
        <v>149</v>
      </c>
      <c r="O254">
        <v>6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>
      <c r="A255" s="374">
        <v>248</v>
      </c>
      <c r="B255" s="68">
        <v>32</v>
      </c>
      <c r="C255">
        <v>9</v>
      </c>
      <c r="D255" s="81">
        <v>32633</v>
      </c>
      <c r="E255" s="2" t="s">
        <v>89</v>
      </c>
      <c r="F255" s="94" t="s">
        <v>0</v>
      </c>
      <c r="G255" s="2" t="s">
        <v>145</v>
      </c>
      <c r="H255" s="107"/>
      <c r="I255" s="2" t="s">
        <v>150</v>
      </c>
      <c r="K255" s="2" t="s">
        <v>95</v>
      </c>
      <c r="L255" t="s">
        <v>0</v>
      </c>
      <c r="M255" s="2" t="s">
        <v>144</v>
      </c>
      <c r="O255">
        <v>6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>
      <c r="A256" s="374">
        <v>249</v>
      </c>
      <c r="B256" s="68">
        <v>35</v>
      </c>
      <c r="C256">
        <v>10</v>
      </c>
      <c r="D256" s="81">
        <v>32655</v>
      </c>
      <c r="E256" s="2" t="s">
        <v>127</v>
      </c>
      <c r="F256" s="94" t="s">
        <v>0</v>
      </c>
      <c r="G256" s="2" t="s">
        <v>89</v>
      </c>
      <c r="H256" s="107">
        <v>1</v>
      </c>
      <c r="I256" s="2" t="s">
        <v>150</v>
      </c>
      <c r="K256" s="2" t="s">
        <v>129</v>
      </c>
      <c r="L256" t="s">
        <v>0</v>
      </c>
      <c r="M256" s="2" t="s">
        <v>92</v>
      </c>
      <c r="O256">
        <v>6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>
      <c r="A257" s="374">
        <v>250</v>
      </c>
      <c r="B257" s="68">
        <v>35</v>
      </c>
      <c r="C257">
        <v>16</v>
      </c>
      <c r="D257" s="81">
        <v>32655</v>
      </c>
      <c r="E257" s="2" t="s">
        <v>127</v>
      </c>
      <c r="F257" s="94" t="s">
        <v>0</v>
      </c>
      <c r="G257" s="2" t="s">
        <v>89</v>
      </c>
      <c r="H257" s="107">
        <v>1</v>
      </c>
      <c r="I257" s="2" t="s">
        <v>150</v>
      </c>
      <c r="K257" s="2" t="s">
        <v>126</v>
      </c>
      <c r="L257" t="s">
        <v>0</v>
      </c>
      <c r="M257" s="2" t="s">
        <v>91</v>
      </c>
      <c r="O257">
        <v>6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>
      <c r="A258" s="374">
        <v>251</v>
      </c>
      <c r="B258" s="68">
        <v>36</v>
      </c>
      <c r="C258">
        <v>10</v>
      </c>
      <c r="D258" s="81">
        <v>32655</v>
      </c>
      <c r="E258" s="2" t="s">
        <v>127</v>
      </c>
      <c r="F258" s="94" t="s">
        <v>0</v>
      </c>
      <c r="G258" s="2" t="s">
        <v>111</v>
      </c>
      <c r="H258" s="107">
        <v>1</v>
      </c>
      <c r="I258" s="2" t="s">
        <v>150</v>
      </c>
      <c r="K258" s="2" t="s">
        <v>129</v>
      </c>
      <c r="L258" t="s">
        <v>0</v>
      </c>
      <c r="M258" s="2" t="s">
        <v>113</v>
      </c>
      <c r="O258">
        <v>6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>
      <c r="A259" s="374">
        <v>252</v>
      </c>
      <c r="B259" s="68">
        <v>37</v>
      </c>
      <c r="C259">
        <v>16</v>
      </c>
      <c r="D259" s="81">
        <v>32656</v>
      </c>
      <c r="E259" s="2" t="s">
        <v>127</v>
      </c>
      <c r="F259" s="94" t="s">
        <v>0</v>
      </c>
      <c r="G259" s="2" t="s">
        <v>98</v>
      </c>
      <c r="H259" s="107">
        <v>1</v>
      </c>
      <c r="I259" s="2" t="s">
        <v>150</v>
      </c>
      <c r="K259" s="2" t="s">
        <v>130</v>
      </c>
      <c r="L259" t="s">
        <v>0</v>
      </c>
      <c r="M259" s="2" t="s">
        <v>97</v>
      </c>
      <c r="O259">
        <v>6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>
      <c r="A260" s="374">
        <v>253</v>
      </c>
      <c r="B260" s="68">
        <v>49</v>
      </c>
      <c r="C260">
        <v>14</v>
      </c>
      <c r="D260" s="81">
        <v>32677</v>
      </c>
      <c r="E260" s="2" t="s">
        <v>89</v>
      </c>
      <c r="F260" s="94" t="s">
        <v>0</v>
      </c>
      <c r="G260" s="2" t="s">
        <v>118</v>
      </c>
      <c r="H260" s="107"/>
      <c r="I260" s="2" t="s">
        <v>150</v>
      </c>
      <c r="K260" s="2" t="s">
        <v>95</v>
      </c>
      <c r="L260" t="s">
        <v>0</v>
      </c>
      <c r="M260" s="2" t="s">
        <v>121</v>
      </c>
      <c r="O260">
        <v>6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>
      <c r="A261" s="374">
        <v>254</v>
      </c>
      <c r="B261" s="68">
        <v>53</v>
      </c>
      <c r="C261">
        <v>8</v>
      </c>
      <c r="D261" s="81">
        <v>32697</v>
      </c>
      <c r="E261" s="2" t="s">
        <v>76</v>
      </c>
      <c r="F261" s="94" t="s">
        <v>0</v>
      </c>
      <c r="G261" s="2" t="s">
        <v>118</v>
      </c>
      <c r="H261" s="107">
        <v>1</v>
      </c>
      <c r="I261" s="2" t="s">
        <v>150</v>
      </c>
      <c r="K261" s="2" t="s">
        <v>75</v>
      </c>
      <c r="L261" t="s">
        <v>0</v>
      </c>
      <c r="M261" s="2" t="s">
        <v>121</v>
      </c>
      <c r="O261">
        <v>6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>
      <c r="A262" s="374">
        <v>255</v>
      </c>
      <c r="B262" s="68">
        <v>54</v>
      </c>
      <c r="C262">
        <v>2</v>
      </c>
      <c r="D262" s="81">
        <v>32698</v>
      </c>
      <c r="E262" s="2" t="s">
        <v>76</v>
      </c>
      <c r="F262" s="94" t="s">
        <v>0</v>
      </c>
      <c r="G262" s="2" t="s">
        <v>127</v>
      </c>
      <c r="H262" s="107">
        <v>1</v>
      </c>
      <c r="I262" s="2" t="s">
        <v>150</v>
      </c>
      <c r="K262" s="2" t="s">
        <v>81</v>
      </c>
      <c r="L262" t="s">
        <v>0</v>
      </c>
      <c r="M262" s="2" t="s">
        <v>126</v>
      </c>
      <c r="O262">
        <v>6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>
      <c r="A263" s="374">
        <v>256</v>
      </c>
      <c r="B263" s="68">
        <v>1</v>
      </c>
      <c r="C263">
        <v>16</v>
      </c>
      <c r="D263" s="81">
        <v>32367</v>
      </c>
      <c r="E263" s="2" t="s">
        <v>76</v>
      </c>
      <c r="F263" s="94" t="s">
        <v>0</v>
      </c>
      <c r="G263" s="2" t="s">
        <v>111</v>
      </c>
      <c r="H263" s="107"/>
      <c r="I263" s="2" t="s">
        <v>150</v>
      </c>
      <c r="K263" s="2" t="s">
        <v>77</v>
      </c>
      <c r="L263" t="s">
        <v>0</v>
      </c>
      <c r="M263" s="2" t="s">
        <v>110</v>
      </c>
      <c r="O263">
        <v>6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>
      <c r="A264" s="374">
        <v>257</v>
      </c>
      <c r="B264" s="68">
        <v>2</v>
      </c>
      <c r="C264">
        <v>6</v>
      </c>
      <c r="D264" s="81">
        <v>32438</v>
      </c>
      <c r="E264" s="2" t="s">
        <v>139</v>
      </c>
      <c r="F264" s="94" t="s">
        <v>0</v>
      </c>
      <c r="G264" s="2" t="s">
        <v>118</v>
      </c>
      <c r="H264" s="107">
        <v>1</v>
      </c>
      <c r="I264" s="2" t="s">
        <v>150</v>
      </c>
      <c r="K264" s="2" t="s">
        <v>142</v>
      </c>
      <c r="L264" t="s">
        <v>0</v>
      </c>
      <c r="M264" s="2" t="s">
        <v>122</v>
      </c>
      <c r="O264">
        <v>6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>
      <c r="A265" s="374">
        <v>258</v>
      </c>
      <c r="B265" s="68">
        <v>2</v>
      </c>
      <c r="C265">
        <v>10</v>
      </c>
      <c r="D265" s="81">
        <v>32438</v>
      </c>
      <c r="E265" s="2" t="s">
        <v>118</v>
      </c>
      <c r="F265" s="94" t="s">
        <v>0</v>
      </c>
      <c r="G265" s="2" t="s">
        <v>139</v>
      </c>
      <c r="H265" s="107"/>
      <c r="I265" s="2" t="s">
        <v>150</v>
      </c>
      <c r="K265" s="2" t="s">
        <v>122</v>
      </c>
      <c r="L265" t="s">
        <v>0</v>
      </c>
      <c r="M265" s="2" t="s">
        <v>140</v>
      </c>
      <c r="O265">
        <v>6</v>
      </c>
      <c r="P265" s="1" t="s">
        <v>1</v>
      </c>
      <c r="Q265">
        <v>3</v>
      </c>
      <c r="S265">
        <f t="shared" ref="S265:S280" si="48">IF(O265&gt;Q265,1,0)</f>
        <v>1</v>
      </c>
      <c r="T265">
        <f t="shared" ref="T265:T280" si="49">IF(ISNUMBER(Q265),IF(O265=Q265,1,0),0)</f>
        <v>0</v>
      </c>
      <c r="U265">
        <f t="shared" ref="U265:U280" si="50">IF(O265&lt;Q265,1,0)</f>
        <v>0</v>
      </c>
    </row>
    <row r="266" spans="1:21">
      <c r="A266" s="374">
        <v>259</v>
      </c>
      <c r="B266" s="68">
        <v>2</v>
      </c>
      <c r="C266">
        <v>16</v>
      </c>
      <c r="D266" s="81">
        <v>32438</v>
      </c>
      <c r="E266" s="2" t="s">
        <v>118</v>
      </c>
      <c r="F266" s="94" t="s">
        <v>0</v>
      </c>
      <c r="G266" s="2" t="s">
        <v>139</v>
      </c>
      <c r="H266" s="107"/>
      <c r="I266" s="2" t="s">
        <v>150</v>
      </c>
      <c r="K266" s="2" t="s">
        <v>117</v>
      </c>
      <c r="L266" t="s">
        <v>0</v>
      </c>
      <c r="M266" s="2" t="s">
        <v>138</v>
      </c>
      <c r="O266">
        <v>6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>
      <c r="A267" s="374">
        <v>260</v>
      </c>
      <c r="B267" s="68">
        <v>3</v>
      </c>
      <c r="C267">
        <v>6</v>
      </c>
      <c r="D267" s="81">
        <v>32439</v>
      </c>
      <c r="E267" s="2" t="s">
        <v>127</v>
      </c>
      <c r="F267" s="94" t="s">
        <v>0</v>
      </c>
      <c r="G267" s="2" t="s">
        <v>139</v>
      </c>
      <c r="H267" s="107"/>
      <c r="I267" s="2" t="s">
        <v>150</v>
      </c>
      <c r="K267" s="2" t="s">
        <v>126</v>
      </c>
      <c r="L267" t="s">
        <v>0</v>
      </c>
      <c r="M267" s="2" t="s">
        <v>142</v>
      </c>
      <c r="O267">
        <v>6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>
      <c r="A268" s="374">
        <v>261</v>
      </c>
      <c r="B268" s="68">
        <v>3</v>
      </c>
      <c r="C268">
        <v>10</v>
      </c>
      <c r="D268" s="81">
        <v>32439</v>
      </c>
      <c r="E268" s="2" t="s">
        <v>139</v>
      </c>
      <c r="F268" s="94" t="s">
        <v>0</v>
      </c>
      <c r="G268" s="2" t="s">
        <v>127</v>
      </c>
      <c r="H268" s="107">
        <v>1</v>
      </c>
      <c r="I268" s="2" t="s">
        <v>150</v>
      </c>
      <c r="K268" s="2" t="s">
        <v>140</v>
      </c>
      <c r="L268" t="s">
        <v>0</v>
      </c>
      <c r="M268" s="2" t="s">
        <v>126</v>
      </c>
      <c r="O268">
        <v>6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>
      <c r="A269" s="374">
        <v>262</v>
      </c>
      <c r="B269" s="68">
        <v>7</v>
      </c>
      <c r="C269">
        <v>11</v>
      </c>
      <c r="D269" s="81">
        <v>32467</v>
      </c>
      <c r="E269" s="2" t="s">
        <v>127</v>
      </c>
      <c r="F269" s="94" t="s">
        <v>0</v>
      </c>
      <c r="G269" s="2" t="s">
        <v>118</v>
      </c>
      <c r="H269" s="107"/>
      <c r="I269" s="2" t="s">
        <v>150</v>
      </c>
      <c r="K269" s="2" t="s">
        <v>126</v>
      </c>
      <c r="L269" t="s">
        <v>0</v>
      </c>
      <c r="M269" s="2" t="s">
        <v>120</v>
      </c>
      <c r="O269">
        <v>6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>
      <c r="A270" s="374">
        <v>263</v>
      </c>
      <c r="B270" s="68">
        <v>8</v>
      </c>
      <c r="C270">
        <v>3</v>
      </c>
      <c r="D270" s="81">
        <v>32473</v>
      </c>
      <c r="E270" s="2" t="s">
        <v>105</v>
      </c>
      <c r="F270" s="94" t="s">
        <v>0</v>
      </c>
      <c r="G270" s="2" t="s">
        <v>111</v>
      </c>
      <c r="H270" s="107"/>
      <c r="I270" s="2" t="s">
        <v>150</v>
      </c>
      <c r="K270" s="2" t="s">
        <v>108</v>
      </c>
      <c r="L270" t="s">
        <v>0</v>
      </c>
      <c r="M270" s="2" t="s">
        <v>113</v>
      </c>
      <c r="O270">
        <v>6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>
      <c r="A271" s="374">
        <v>264</v>
      </c>
      <c r="B271" s="68">
        <v>8</v>
      </c>
      <c r="C271">
        <v>15</v>
      </c>
      <c r="D271" s="81">
        <v>32473</v>
      </c>
      <c r="E271" s="2" t="s">
        <v>111</v>
      </c>
      <c r="F271" s="94" t="s">
        <v>0</v>
      </c>
      <c r="G271" s="2" t="s">
        <v>105</v>
      </c>
      <c r="H271" s="107">
        <v>1</v>
      </c>
      <c r="I271" s="2" t="s">
        <v>150</v>
      </c>
      <c r="K271" s="2" t="s">
        <v>115</v>
      </c>
      <c r="L271" t="s">
        <v>0</v>
      </c>
      <c r="M271" s="2" t="s">
        <v>108</v>
      </c>
      <c r="O271">
        <v>6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>
      <c r="A272" s="374">
        <v>265</v>
      </c>
      <c r="B272" s="68">
        <v>11</v>
      </c>
      <c r="C272">
        <v>16</v>
      </c>
      <c r="D272" s="81">
        <v>32474</v>
      </c>
      <c r="E272" s="2" t="s">
        <v>89</v>
      </c>
      <c r="F272" s="94" t="s">
        <v>0</v>
      </c>
      <c r="G272" s="2" t="s">
        <v>105</v>
      </c>
      <c r="H272" s="107">
        <v>1</v>
      </c>
      <c r="I272" s="2" t="s">
        <v>150</v>
      </c>
      <c r="K272" s="2" t="s">
        <v>349</v>
      </c>
      <c r="L272" t="s">
        <v>0</v>
      </c>
      <c r="M272" s="2" t="s">
        <v>104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>
      <c r="A273" s="374">
        <v>266</v>
      </c>
      <c r="B273" s="68">
        <v>17</v>
      </c>
      <c r="C273">
        <v>9</v>
      </c>
      <c r="D273" s="81">
        <v>32530</v>
      </c>
      <c r="E273" s="2" t="s">
        <v>111</v>
      </c>
      <c r="F273" s="94" t="s">
        <v>0</v>
      </c>
      <c r="G273" s="2" t="s">
        <v>89</v>
      </c>
      <c r="H273" s="107">
        <v>1</v>
      </c>
      <c r="I273" s="2" t="s">
        <v>150</v>
      </c>
      <c r="K273" s="2" t="s">
        <v>110</v>
      </c>
      <c r="L273" t="s">
        <v>0</v>
      </c>
      <c r="M273" s="2" t="s">
        <v>95</v>
      </c>
      <c r="O273">
        <v>6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>
      <c r="A274" s="374">
        <v>267</v>
      </c>
      <c r="B274" s="68">
        <v>18</v>
      </c>
      <c r="C274">
        <v>15</v>
      </c>
      <c r="D274" s="81">
        <v>32558</v>
      </c>
      <c r="E274" s="2" t="s">
        <v>351</v>
      </c>
      <c r="F274" s="94" t="s">
        <v>0</v>
      </c>
      <c r="G274" s="2" t="s">
        <v>139</v>
      </c>
      <c r="H274" s="107"/>
      <c r="I274" s="2" t="s">
        <v>150</v>
      </c>
      <c r="K274" s="2" t="s">
        <v>85</v>
      </c>
      <c r="L274" t="s">
        <v>0</v>
      </c>
      <c r="M274" s="2" t="s">
        <v>141</v>
      </c>
      <c r="O274">
        <v>6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>
      <c r="A275" s="374">
        <v>268</v>
      </c>
      <c r="B275" s="68">
        <v>19</v>
      </c>
      <c r="C275">
        <v>7</v>
      </c>
      <c r="D275" s="81">
        <v>32564</v>
      </c>
      <c r="E275" s="2" t="s">
        <v>145</v>
      </c>
      <c r="F275" s="94" t="s">
        <v>0</v>
      </c>
      <c r="G275" s="2" t="s">
        <v>76</v>
      </c>
      <c r="H275" s="107"/>
      <c r="I275" s="2" t="s">
        <v>150</v>
      </c>
      <c r="K275" s="2" t="s">
        <v>146</v>
      </c>
      <c r="L275" t="s">
        <v>0</v>
      </c>
      <c r="M275" s="2" t="s">
        <v>77</v>
      </c>
      <c r="O275">
        <v>6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>
      <c r="A276" s="374">
        <v>269</v>
      </c>
      <c r="B276" s="68">
        <v>20</v>
      </c>
      <c r="C276">
        <v>5</v>
      </c>
      <c r="D276" s="81">
        <v>32579</v>
      </c>
      <c r="E276" s="2" t="s">
        <v>98</v>
      </c>
      <c r="F276" s="94" t="s">
        <v>0</v>
      </c>
      <c r="G276" s="2" t="s">
        <v>89</v>
      </c>
      <c r="H276" s="107"/>
      <c r="I276" s="2" t="s">
        <v>150</v>
      </c>
      <c r="K276" s="2" t="s">
        <v>97</v>
      </c>
      <c r="L276" t="s">
        <v>0</v>
      </c>
      <c r="M276" s="2" t="s">
        <v>95</v>
      </c>
      <c r="O276">
        <v>6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>
      <c r="A277" s="374">
        <v>270</v>
      </c>
      <c r="B277" s="68">
        <v>21</v>
      </c>
      <c r="C277">
        <v>6</v>
      </c>
      <c r="D277" s="81">
        <v>32585</v>
      </c>
      <c r="E277" s="2" t="s">
        <v>133</v>
      </c>
      <c r="F277" s="94" t="s">
        <v>0</v>
      </c>
      <c r="G277" s="2" t="s">
        <v>351</v>
      </c>
      <c r="H277" s="107">
        <v>1</v>
      </c>
      <c r="I277" s="2" t="s">
        <v>150</v>
      </c>
      <c r="K277" s="2" t="s">
        <v>134</v>
      </c>
      <c r="L277" t="s">
        <v>0</v>
      </c>
      <c r="M277" s="2" t="s">
        <v>85</v>
      </c>
      <c r="O277">
        <v>6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>
      <c r="A278" s="374">
        <v>271</v>
      </c>
      <c r="B278" s="68">
        <v>22</v>
      </c>
      <c r="C278">
        <v>7</v>
      </c>
      <c r="D278" s="81">
        <v>32586</v>
      </c>
      <c r="E278" s="2" t="s">
        <v>139</v>
      </c>
      <c r="F278" s="94" t="s">
        <v>0</v>
      </c>
      <c r="G278" s="2" t="s">
        <v>133</v>
      </c>
      <c r="H278" s="107"/>
      <c r="I278" s="2" t="s">
        <v>150</v>
      </c>
      <c r="K278" s="2" t="s">
        <v>140</v>
      </c>
      <c r="L278" t="s">
        <v>0</v>
      </c>
      <c r="M278" s="2" t="s">
        <v>135</v>
      </c>
      <c r="O278">
        <v>6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>
      <c r="A279" s="374">
        <v>272</v>
      </c>
      <c r="B279" s="68">
        <v>23</v>
      </c>
      <c r="C279">
        <v>6</v>
      </c>
      <c r="D279" s="81">
        <v>32586</v>
      </c>
      <c r="E279" s="2" t="s">
        <v>351</v>
      </c>
      <c r="F279" s="94" t="s">
        <v>0</v>
      </c>
      <c r="G279" s="2" t="s">
        <v>111</v>
      </c>
      <c r="H279" s="107">
        <v>1</v>
      </c>
      <c r="I279" s="2" t="s">
        <v>150</v>
      </c>
      <c r="K279" s="2" t="s">
        <v>83</v>
      </c>
      <c r="L279" t="s">
        <v>0</v>
      </c>
      <c r="M279" s="2" t="s">
        <v>113</v>
      </c>
      <c r="O279">
        <v>6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>
      <c r="A280" s="374">
        <v>273</v>
      </c>
      <c r="B280" s="68">
        <v>24</v>
      </c>
      <c r="C280">
        <v>10</v>
      </c>
      <c r="D280" s="81">
        <v>32613</v>
      </c>
      <c r="E280" s="2" t="s">
        <v>118</v>
      </c>
      <c r="F280" s="94" t="s">
        <v>0</v>
      </c>
      <c r="G280" s="2" t="s">
        <v>145</v>
      </c>
      <c r="H280" s="107"/>
      <c r="I280" s="2" t="s">
        <v>150</v>
      </c>
      <c r="K280" s="2" t="s">
        <v>122</v>
      </c>
      <c r="L280" t="s">
        <v>0</v>
      </c>
      <c r="M280" s="2" t="s">
        <v>144</v>
      </c>
      <c r="O280">
        <v>6</v>
      </c>
      <c r="P280" s="1" t="s">
        <v>1</v>
      </c>
      <c r="Q280">
        <v>3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>
      <c r="A281" s="374">
        <v>274</v>
      </c>
      <c r="B281" s="68">
        <v>29</v>
      </c>
      <c r="C281">
        <v>4</v>
      </c>
      <c r="D281" s="81">
        <v>32628</v>
      </c>
      <c r="E281" s="2" t="s">
        <v>76</v>
      </c>
      <c r="F281" s="94" t="s">
        <v>0</v>
      </c>
      <c r="G281" s="2" t="s">
        <v>139</v>
      </c>
      <c r="H281" s="107"/>
      <c r="I281" s="2" t="s">
        <v>150</v>
      </c>
      <c r="K281" s="2" t="s">
        <v>78</v>
      </c>
      <c r="L281" t="s">
        <v>0</v>
      </c>
      <c r="M281" s="2" t="s">
        <v>138</v>
      </c>
      <c r="O281">
        <v>6</v>
      </c>
      <c r="P281" s="1" t="s">
        <v>1</v>
      </c>
      <c r="Q281">
        <v>3</v>
      </c>
      <c r="S281">
        <f t="shared" ref="S281:S296" si="51">IF(O281&gt;Q281,1,0)</f>
        <v>1</v>
      </c>
      <c r="T281">
        <f t="shared" ref="T281:T296" si="52">IF(ISNUMBER(Q281),IF(O281=Q281,1,0),0)</f>
        <v>0</v>
      </c>
      <c r="U281">
        <f t="shared" ref="U281:U296" si="53">IF(O281&lt;Q281,1,0)</f>
        <v>0</v>
      </c>
    </row>
    <row r="282" spans="1:21">
      <c r="A282" s="374">
        <v>275</v>
      </c>
      <c r="B282" s="68">
        <v>31</v>
      </c>
      <c r="C282">
        <v>9</v>
      </c>
      <c r="D282" s="81">
        <v>32632</v>
      </c>
      <c r="E282" s="2" t="s">
        <v>111</v>
      </c>
      <c r="F282" s="94" t="s">
        <v>0</v>
      </c>
      <c r="G282" s="2" t="s">
        <v>145</v>
      </c>
      <c r="H282" s="107"/>
      <c r="I282" s="2" t="s">
        <v>150</v>
      </c>
      <c r="K282" s="2" t="s">
        <v>112</v>
      </c>
      <c r="L282" t="s">
        <v>0</v>
      </c>
      <c r="M282" s="2" t="s">
        <v>149</v>
      </c>
      <c r="O282">
        <v>6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>
      <c r="A283" s="374">
        <v>276</v>
      </c>
      <c r="B283" s="68">
        <v>36</v>
      </c>
      <c r="C283">
        <v>8</v>
      </c>
      <c r="D283" s="81">
        <v>32655</v>
      </c>
      <c r="E283" s="2" t="s">
        <v>127</v>
      </c>
      <c r="F283" s="94" t="s">
        <v>0</v>
      </c>
      <c r="G283" s="2" t="s">
        <v>111</v>
      </c>
      <c r="H283" s="107">
        <v>1</v>
      </c>
      <c r="I283" s="2" t="s">
        <v>150</v>
      </c>
      <c r="K283" s="2" t="s">
        <v>130</v>
      </c>
      <c r="L283" t="s">
        <v>0</v>
      </c>
      <c r="M283" s="2" t="s">
        <v>110</v>
      </c>
      <c r="O283">
        <v>6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>
      <c r="A284" s="374">
        <v>277</v>
      </c>
      <c r="B284" s="68">
        <v>37</v>
      </c>
      <c r="C284">
        <v>2</v>
      </c>
      <c r="D284" s="81">
        <v>32656</v>
      </c>
      <c r="E284" s="2" t="s">
        <v>127</v>
      </c>
      <c r="F284" s="94" t="s">
        <v>0</v>
      </c>
      <c r="G284" s="2" t="s">
        <v>98</v>
      </c>
      <c r="H284" s="107">
        <v>1</v>
      </c>
      <c r="I284" s="2" t="s">
        <v>150</v>
      </c>
      <c r="K284" s="2" t="s">
        <v>128</v>
      </c>
      <c r="L284" t="s">
        <v>0</v>
      </c>
      <c r="M284" s="2" t="s">
        <v>97</v>
      </c>
      <c r="O284">
        <v>6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>
      <c r="A285" s="374">
        <v>278</v>
      </c>
      <c r="B285" s="68">
        <v>37</v>
      </c>
      <c r="C285">
        <v>3</v>
      </c>
      <c r="D285" s="81">
        <v>32656</v>
      </c>
      <c r="E285" s="2" t="s">
        <v>98</v>
      </c>
      <c r="F285" s="94" t="s">
        <v>0</v>
      </c>
      <c r="G285" s="2" t="s">
        <v>127</v>
      </c>
      <c r="H285" s="107"/>
      <c r="I285" s="2" t="s">
        <v>150</v>
      </c>
      <c r="K285" s="2" t="s">
        <v>101</v>
      </c>
      <c r="L285" t="s">
        <v>0</v>
      </c>
      <c r="M285" s="2" t="s">
        <v>130</v>
      </c>
      <c r="O285">
        <v>6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>
      <c r="A286" s="374">
        <v>279</v>
      </c>
      <c r="B286" s="68">
        <v>38</v>
      </c>
      <c r="C286">
        <v>6</v>
      </c>
      <c r="D286" s="81">
        <v>32656</v>
      </c>
      <c r="E286" s="2" t="s">
        <v>105</v>
      </c>
      <c r="F286" s="94" t="s">
        <v>0</v>
      </c>
      <c r="G286" s="2" t="s">
        <v>76</v>
      </c>
      <c r="H286" s="107">
        <v>1</v>
      </c>
      <c r="I286" s="2" t="s">
        <v>150</v>
      </c>
      <c r="K286" s="2" t="s">
        <v>107</v>
      </c>
      <c r="L286" t="s">
        <v>0</v>
      </c>
      <c r="M286" s="2" t="s">
        <v>79</v>
      </c>
      <c r="O286">
        <v>6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>
      <c r="A287" s="374">
        <v>280</v>
      </c>
      <c r="B287" s="68">
        <v>39</v>
      </c>
      <c r="C287">
        <v>4</v>
      </c>
      <c r="D287" s="81">
        <v>32656</v>
      </c>
      <c r="E287" s="2" t="s">
        <v>133</v>
      </c>
      <c r="F287" s="94" t="s">
        <v>0</v>
      </c>
      <c r="G287" s="2" t="s">
        <v>145</v>
      </c>
      <c r="H287" s="107">
        <v>1</v>
      </c>
      <c r="I287" s="2" t="s">
        <v>150</v>
      </c>
      <c r="K287" s="2" t="s">
        <v>132</v>
      </c>
      <c r="L287" t="s">
        <v>0</v>
      </c>
      <c r="M287" s="2" t="s">
        <v>148</v>
      </c>
      <c r="O287">
        <v>6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>
      <c r="A288" s="374">
        <v>281</v>
      </c>
      <c r="B288" s="68">
        <v>44</v>
      </c>
      <c r="C288">
        <v>9</v>
      </c>
      <c r="D288" s="81">
        <v>32670</v>
      </c>
      <c r="E288" s="2" t="s">
        <v>127</v>
      </c>
      <c r="F288" s="94" t="s">
        <v>0</v>
      </c>
      <c r="G288" s="2" t="s">
        <v>133</v>
      </c>
      <c r="H288" s="107">
        <v>1</v>
      </c>
      <c r="I288" s="2" t="s">
        <v>150</v>
      </c>
      <c r="K288" s="2" t="s">
        <v>126</v>
      </c>
      <c r="L288" t="s">
        <v>0</v>
      </c>
      <c r="M288" s="2" t="s">
        <v>135</v>
      </c>
      <c r="O288">
        <v>6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>
      <c r="A289" s="374">
        <v>282</v>
      </c>
      <c r="B289" s="68">
        <v>47</v>
      </c>
      <c r="C289">
        <v>7</v>
      </c>
      <c r="D289" s="81">
        <v>32677</v>
      </c>
      <c r="E289" s="2" t="s">
        <v>351</v>
      </c>
      <c r="F289" s="94" t="s">
        <v>0</v>
      </c>
      <c r="G289" s="2" t="s">
        <v>76</v>
      </c>
      <c r="H289" s="107">
        <v>1</v>
      </c>
      <c r="I289" s="2" t="s">
        <v>150</v>
      </c>
      <c r="K289" s="2" t="s">
        <v>88</v>
      </c>
      <c r="L289" t="s">
        <v>0</v>
      </c>
      <c r="M289" s="2" t="s">
        <v>78</v>
      </c>
      <c r="O289">
        <v>6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>
      <c r="A290" s="374">
        <v>283</v>
      </c>
      <c r="B290" s="68">
        <v>52</v>
      </c>
      <c r="C290">
        <v>12</v>
      </c>
      <c r="D290" s="81">
        <v>32691</v>
      </c>
      <c r="E290" s="2" t="s">
        <v>139</v>
      </c>
      <c r="F290" s="94" t="s">
        <v>0</v>
      </c>
      <c r="G290" s="2" t="s">
        <v>105</v>
      </c>
      <c r="H290" s="107"/>
      <c r="I290" s="2" t="s">
        <v>150</v>
      </c>
      <c r="K290" s="2" t="s">
        <v>142</v>
      </c>
      <c r="L290" t="s">
        <v>0</v>
      </c>
      <c r="M290" s="2" t="s">
        <v>107</v>
      </c>
      <c r="O290">
        <v>6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>
      <c r="A291" s="374">
        <v>284</v>
      </c>
      <c r="B291" s="68">
        <v>1</v>
      </c>
      <c r="C291">
        <v>13</v>
      </c>
      <c r="D291" s="81">
        <v>32367</v>
      </c>
      <c r="E291" s="2" t="s">
        <v>111</v>
      </c>
      <c r="F291" s="94" t="s">
        <v>0</v>
      </c>
      <c r="G291" s="2" t="s">
        <v>76</v>
      </c>
      <c r="H291" s="107">
        <v>1</v>
      </c>
      <c r="I291" s="2" t="s">
        <v>150</v>
      </c>
      <c r="K291" s="2" t="s">
        <v>114</v>
      </c>
      <c r="L291" t="s">
        <v>0</v>
      </c>
      <c r="M291" s="2" t="s">
        <v>81</v>
      </c>
      <c r="O291">
        <v>6</v>
      </c>
      <c r="P291" s="1" t="s">
        <v>1</v>
      </c>
      <c r="Q291">
        <v>4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>
      <c r="A292" s="374">
        <v>285</v>
      </c>
      <c r="B292" s="68">
        <v>2</v>
      </c>
      <c r="C292">
        <v>3</v>
      </c>
      <c r="D292" s="81">
        <v>32438</v>
      </c>
      <c r="E292" s="2" t="s">
        <v>118</v>
      </c>
      <c r="F292" s="94" t="s">
        <v>0</v>
      </c>
      <c r="G292" s="2" t="s">
        <v>139</v>
      </c>
      <c r="H292" s="107"/>
      <c r="I292" s="2" t="s">
        <v>150</v>
      </c>
      <c r="K292" s="2" t="s">
        <v>122</v>
      </c>
      <c r="L292" t="s">
        <v>0</v>
      </c>
      <c r="M292" s="2" t="s">
        <v>138</v>
      </c>
      <c r="O292">
        <v>6</v>
      </c>
      <c r="P292" s="1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>
      <c r="A293" s="374">
        <v>286</v>
      </c>
      <c r="B293" s="68">
        <v>2</v>
      </c>
      <c r="C293">
        <v>12</v>
      </c>
      <c r="D293" s="81">
        <v>32438</v>
      </c>
      <c r="E293" s="2" t="s">
        <v>139</v>
      </c>
      <c r="F293" s="94" t="s">
        <v>0</v>
      </c>
      <c r="G293" s="2" t="s">
        <v>118</v>
      </c>
      <c r="H293" s="107">
        <v>1</v>
      </c>
      <c r="I293" s="2" t="s">
        <v>150</v>
      </c>
      <c r="K293" s="2" t="s">
        <v>138</v>
      </c>
      <c r="L293" t="s">
        <v>0</v>
      </c>
      <c r="M293" s="2" t="s">
        <v>119</v>
      </c>
      <c r="O293">
        <v>6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>
      <c r="A294" s="374">
        <v>287</v>
      </c>
      <c r="B294" s="68">
        <v>9</v>
      </c>
      <c r="C294">
        <v>9</v>
      </c>
      <c r="D294" s="81">
        <v>32474</v>
      </c>
      <c r="E294" s="2" t="s">
        <v>133</v>
      </c>
      <c r="F294" s="94" t="s">
        <v>0</v>
      </c>
      <c r="G294" s="2" t="s">
        <v>89</v>
      </c>
      <c r="H294" s="107"/>
      <c r="I294" s="2" t="s">
        <v>150</v>
      </c>
      <c r="K294" s="2" t="s">
        <v>136</v>
      </c>
      <c r="L294" t="s">
        <v>0</v>
      </c>
      <c r="M294" s="2" t="s">
        <v>91</v>
      </c>
      <c r="O294">
        <v>6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>
      <c r="A295" s="374">
        <v>288</v>
      </c>
      <c r="B295" s="68">
        <v>13</v>
      </c>
      <c r="C295">
        <v>1</v>
      </c>
      <c r="D295" s="81">
        <v>32494</v>
      </c>
      <c r="E295" s="2" t="s">
        <v>145</v>
      </c>
      <c r="F295" s="94" t="s">
        <v>0</v>
      </c>
      <c r="G295" s="2" t="s">
        <v>351</v>
      </c>
      <c r="H295" s="107"/>
      <c r="I295" s="2" t="s">
        <v>150</v>
      </c>
      <c r="K295" s="2" t="s">
        <v>149</v>
      </c>
      <c r="L295" t="s">
        <v>0</v>
      </c>
      <c r="M295" s="2" t="s">
        <v>83</v>
      </c>
      <c r="O295">
        <v>6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>
      <c r="A296" s="374">
        <v>289</v>
      </c>
      <c r="B296" s="68">
        <v>13</v>
      </c>
      <c r="C296">
        <v>16</v>
      </c>
      <c r="D296" s="81">
        <v>32494</v>
      </c>
      <c r="E296" s="2" t="s">
        <v>351</v>
      </c>
      <c r="F296" s="94" t="s">
        <v>0</v>
      </c>
      <c r="G296" s="2" t="s">
        <v>145</v>
      </c>
      <c r="H296" s="107">
        <v>1</v>
      </c>
      <c r="I296" s="2" t="s">
        <v>150</v>
      </c>
      <c r="K296" s="2" t="s">
        <v>84</v>
      </c>
      <c r="L296" t="s">
        <v>0</v>
      </c>
      <c r="M296" s="2" t="s">
        <v>350</v>
      </c>
      <c r="O296">
        <v>6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>
      <c r="A297" s="374">
        <v>290</v>
      </c>
      <c r="B297" s="68">
        <v>15</v>
      </c>
      <c r="C297">
        <v>5</v>
      </c>
      <c r="D297" s="81">
        <v>32516</v>
      </c>
      <c r="E297" s="2" t="s">
        <v>76</v>
      </c>
      <c r="F297" s="94" t="s">
        <v>0</v>
      </c>
      <c r="G297" s="2" t="s">
        <v>98</v>
      </c>
      <c r="H297" s="107"/>
      <c r="I297" s="2" t="s">
        <v>150</v>
      </c>
      <c r="K297" s="2" t="s">
        <v>81</v>
      </c>
      <c r="L297" t="s">
        <v>0</v>
      </c>
      <c r="M297" s="2" t="s">
        <v>101</v>
      </c>
      <c r="O297">
        <v>6</v>
      </c>
      <c r="P297" s="1" t="s">
        <v>1</v>
      </c>
      <c r="Q297">
        <v>4</v>
      </c>
      <c r="S297">
        <f t="shared" ref="S297:S312" si="54">IF(O297&gt;Q297,1,0)</f>
        <v>1</v>
      </c>
      <c r="T297">
        <f t="shared" ref="T297:T312" si="55">IF(ISNUMBER(Q297),IF(O297=Q297,1,0),0)</f>
        <v>0</v>
      </c>
      <c r="U297">
        <f t="shared" ref="U297:U312" si="56">IF(O297&lt;Q297,1,0)</f>
        <v>0</v>
      </c>
    </row>
    <row r="298" spans="1:21">
      <c r="A298" s="374">
        <v>291</v>
      </c>
      <c r="B298" s="68">
        <v>19</v>
      </c>
      <c r="C298">
        <v>10</v>
      </c>
      <c r="D298" s="81">
        <v>32564</v>
      </c>
      <c r="E298" s="2" t="s">
        <v>76</v>
      </c>
      <c r="F298" s="94" t="s">
        <v>0</v>
      </c>
      <c r="G298" s="2" t="s">
        <v>145</v>
      </c>
      <c r="H298" s="107">
        <v>1</v>
      </c>
      <c r="I298" s="2" t="s">
        <v>150</v>
      </c>
      <c r="K298" s="2" t="s">
        <v>80</v>
      </c>
      <c r="L298" t="s">
        <v>0</v>
      </c>
      <c r="M298" s="2" t="s">
        <v>149</v>
      </c>
      <c r="O298">
        <v>6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>
      <c r="A299" s="374">
        <v>292</v>
      </c>
      <c r="B299" s="68">
        <v>19</v>
      </c>
      <c r="C299">
        <v>13</v>
      </c>
      <c r="D299" s="81">
        <v>32564</v>
      </c>
      <c r="E299" s="2" t="s">
        <v>76</v>
      </c>
      <c r="F299" s="94" t="s">
        <v>0</v>
      </c>
      <c r="G299" s="2" t="s">
        <v>145</v>
      </c>
      <c r="H299" s="107">
        <v>1</v>
      </c>
      <c r="I299" s="2" t="s">
        <v>150</v>
      </c>
      <c r="K299" s="2" t="s">
        <v>78</v>
      </c>
      <c r="L299" t="s">
        <v>0</v>
      </c>
      <c r="M299" s="2" t="s">
        <v>144</v>
      </c>
      <c r="O299">
        <v>6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>
      <c r="A300" s="374">
        <v>293</v>
      </c>
      <c r="B300" s="68">
        <v>19</v>
      </c>
      <c r="C300">
        <v>14</v>
      </c>
      <c r="D300" s="81">
        <v>32564</v>
      </c>
      <c r="E300" s="2" t="s">
        <v>145</v>
      </c>
      <c r="F300" s="94" t="s">
        <v>0</v>
      </c>
      <c r="G300" s="2" t="s">
        <v>76</v>
      </c>
      <c r="H300" s="107"/>
      <c r="I300" s="2" t="s">
        <v>150</v>
      </c>
      <c r="K300" s="2" t="s">
        <v>146</v>
      </c>
      <c r="L300" t="s">
        <v>0</v>
      </c>
      <c r="M300" s="2" t="s">
        <v>80</v>
      </c>
      <c r="O300">
        <v>6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>
      <c r="A301" s="374">
        <v>294</v>
      </c>
      <c r="B301" s="68">
        <v>23</v>
      </c>
      <c r="C301">
        <v>13</v>
      </c>
      <c r="D301" s="81">
        <v>32586</v>
      </c>
      <c r="E301" s="2" t="s">
        <v>111</v>
      </c>
      <c r="F301" s="94" t="s">
        <v>0</v>
      </c>
      <c r="G301" s="2" t="s">
        <v>351</v>
      </c>
      <c r="H301" s="107"/>
      <c r="I301" s="2" t="s">
        <v>150</v>
      </c>
      <c r="K301" s="2" t="s">
        <v>110</v>
      </c>
      <c r="L301" t="s">
        <v>0</v>
      </c>
      <c r="M301" s="2" t="s">
        <v>83</v>
      </c>
      <c r="O301">
        <v>6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>
      <c r="A302" s="374">
        <v>295</v>
      </c>
      <c r="B302" s="68">
        <v>24</v>
      </c>
      <c r="C302">
        <v>15</v>
      </c>
      <c r="D302" s="81">
        <v>32613</v>
      </c>
      <c r="E302" s="2" t="s">
        <v>118</v>
      </c>
      <c r="F302" s="94" t="s">
        <v>0</v>
      </c>
      <c r="G302" s="2" t="s">
        <v>145</v>
      </c>
      <c r="H302" s="107"/>
      <c r="I302" s="2" t="s">
        <v>150</v>
      </c>
      <c r="K302" s="2" t="s">
        <v>122</v>
      </c>
      <c r="L302" t="s">
        <v>0</v>
      </c>
      <c r="M302" s="2" t="s">
        <v>147</v>
      </c>
      <c r="O302">
        <v>6</v>
      </c>
      <c r="P302" s="1" t="s">
        <v>1</v>
      </c>
      <c r="Q302">
        <v>4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>
      <c r="A303" s="374">
        <v>296</v>
      </c>
      <c r="B303" s="68">
        <v>25</v>
      </c>
      <c r="C303">
        <v>16</v>
      </c>
      <c r="D303" s="81">
        <v>32618</v>
      </c>
      <c r="E303" s="2" t="s">
        <v>105</v>
      </c>
      <c r="F303" s="94" t="s">
        <v>0</v>
      </c>
      <c r="G303" s="2" t="s">
        <v>133</v>
      </c>
      <c r="H303" s="107">
        <v>1</v>
      </c>
      <c r="I303" s="2" t="s">
        <v>150</v>
      </c>
      <c r="K303" s="2" t="s">
        <v>104</v>
      </c>
      <c r="L303" t="s">
        <v>0</v>
      </c>
      <c r="M303" s="2" t="s">
        <v>132</v>
      </c>
      <c r="O303">
        <v>6</v>
      </c>
      <c r="P303" s="1" t="s">
        <v>1</v>
      </c>
      <c r="Q303">
        <v>4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>
      <c r="A304" s="374">
        <v>297</v>
      </c>
      <c r="B304" s="68">
        <v>27</v>
      </c>
      <c r="C304">
        <v>5</v>
      </c>
      <c r="D304" s="81">
        <v>32621</v>
      </c>
      <c r="E304" s="2" t="s">
        <v>145</v>
      </c>
      <c r="F304" s="94" t="s">
        <v>0</v>
      </c>
      <c r="G304" s="2" t="s">
        <v>127</v>
      </c>
      <c r="H304" s="107">
        <v>1</v>
      </c>
      <c r="I304" s="2" t="s">
        <v>150</v>
      </c>
      <c r="K304" s="2" t="s">
        <v>144</v>
      </c>
      <c r="L304" t="s">
        <v>0</v>
      </c>
      <c r="M304" s="2" t="s">
        <v>128</v>
      </c>
      <c r="O304">
        <v>6</v>
      </c>
      <c r="P304" s="1" t="s">
        <v>1</v>
      </c>
      <c r="Q304">
        <v>4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>
      <c r="A305" s="374">
        <v>298</v>
      </c>
      <c r="B305" s="68">
        <v>27</v>
      </c>
      <c r="C305">
        <v>12</v>
      </c>
      <c r="D305" s="81">
        <v>32621</v>
      </c>
      <c r="E305" s="2" t="s">
        <v>127</v>
      </c>
      <c r="F305" s="94" t="s">
        <v>0</v>
      </c>
      <c r="G305" s="2" t="s">
        <v>145</v>
      </c>
      <c r="H305" s="107"/>
      <c r="I305" s="2" t="s">
        <v>150</v>
      </c>
      <c r="K305" s="2" t="s">
        <v>129</v>
      </c>
      <c r="L305" t="s">
        <v>0</v>
      </c>
      <c r="M305" s="2" t="s">
        <v>149</v>
      </c>
      <c r="O305">
        <v>6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>
      <c r="A306" s="374">
        <v>299</v>
      </c>
      <c r="B306" s="68">
        <v>28</v>
      </c>
      <c r="C306">
        <v>8</v>
      </c>
      <c r="D306" s="81">
        <v>32623</v>
      </c>
      <c r="E306" s="2" t="s">
        <v>139</v>
      </c>
      <c r="F306" s="94" t="s">
        <v>0</v>
      </c>
      <c r="G306" s="2" t="s">
        <v>98</v>
      </c>
      <c r="H306" s="107">
        <v>1</v>
      </c>
      <c r="I306" s="2" t="s">
        <v>150</v>
      </c>
      <c r="K306" s="2" t="s">
        <v>138</v>
      </c>
      <c r="L306" t="s">
        <v>0</v>
      </c>
      <c r="M306" s="2" t="s">
        <v>100</v>
      </c>
      <c r="O306">
        <v>6</v>
      </c>
      <c r="P306" s="1" t="s">
        <v>1</v>
      </c>
      <c r="Q306">
        <v>4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>
      <c r="A307" s="374">
        <v>300</v>
      </c>
      <c r="B307" s="68">
        <v>29</v>
      </c>
      <c r="C307">
        <v>1</v>
      </c>
      <c r="D307" s="81">
        <v>32628</v>
      </c>
      <c r="E307" s="2" t="s">
        <v>76</v>
      </c>
      <c r="F307" s="94" t="s">
        <v>0</v>
      </c>
      <c r="G307" s="2" t="s">
        <v>139</v>
      </c>
      <c r="H307" s="107"/>
      <c r="I307" s="2" t="s">
        <v>150</v>
      </c>
      <c r="K307" s="2" t="s">
        <v>81</v>
      </c>
      <c r="L307" t="s">
        <v>0</v>
      </c>
      <c r="M307" s="2" t="s">
        <v>142</v>
      </c>
      <c r="O307">
        <v>6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>
      <c r="A308" s="374">
        <v>301</v>
      </c>
      <c r="B308" s="68">
        <v>33</v>
      </c>
      <c r="C308">
        <v>16</v>
      </c>
      <c r="D308" s="81">
        <v>32634</v>
      </c>
      <c r="E308" s="2" t="s">
        <v>98</v>
      </c>
      <c r="F308" s="94" t="s">
        <v>0</v>
      </c>
      <c r="G308" s="2" t="s">
        <v>145</v>
      </c>
      <c r="H308" s="107"/>
      <c r="I308" s="2" t="s">
        <v>150</v>
      </c>
      <c r="K308" s="2" t="s">
        <v>97</v>
      </c>
      <c r="L308" t="s">
        <v>0</v>
      </c>
      <c r="M308" s="2" t="s">
        <v>147</v>
      </c>
      <c r="O308">
        <v>6</v>
      </c>
      <c r="P308" s="1" t="s">
        <v>1</v>
      </c>
      <c r="Q308">
        <v>4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>
      <c r="A309" s="374">
        <v>302</v>
      </c>
      <c r="B309" s="68">
        <v>34</v>
      </c>
      <c r="C309">
        <v>11</v>
      </c>
      <c r="D309" s="81">
        <v>32643</v>
      </c>
      <c r="E309" s="2" t="s">
        <v>105</v>
      </c>
      <c r="F309" s="94" t="s">
        <v>0</v>
      </c>
      <c r="G309" s="2" t="s">
        <v>145</v>
      </c>
      <c r="H309" s="107">
        <v>1</v>
      </c>
      <c r="I309" s="2" t="s">
        <v>150</v>
      </c>
      <c r="K309" s="2" t="s">
        <v>104</v>
      </c>
      <c r="L309" t="s">
        <v>0</v>
      </c>
      <c r="M309" s="2" t="s">
        <v>146</v>
      </c>
      <c r="O309">
        <v>6</v>
      </c>
      <c r="P309" s="1" t="s">
        <v>1</v>
      </c>
      <c r="Q309">
        <v>4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>
      <c r="A310" s="374">
        <v>303</v>
      </c>
      <c r="B310" s="68">
        <v>36</v>
      </c>
      <c r="C310">
        <v>12</v>
      </c>
      <c r="D310" s="81">
        <v>32655</v>
      </c>
      <c r="E310" s="2" t="s">
        <v>111</v>
      </c>
      <c r="F310" s="94" t="s">
        <v>0</v>
      </c>
      <c r="G310" s="2" t="s">
        <v>127</v>
      </c>
      <c r="H310" s="107"/>
      <c r="I310" s="2" t="s">
        <v>150</v>
      </c>
      <c r="K310" s="2" t="s">
        <v>110</v>
      </c>
      <c r="L310" t="s">
        <v>0</v>
      </c>
      <c r="M310" s="2" t="s">
        <v>126</v>
      </c>
      <c r="O310">
        <v>6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>
      <c r="A311" s="374">
        <v>304</v>
      </c>
      <c r="B311" s="68">
        <v>37</v>
      </c>
      <c r="C311">
        <v>6</v>
      </c>
      <c r="D311" s="81">
        <v>32656</v>
      </c>
      <c r="E311" s="2" t="s">
        <v>127</v>
      </c>
      <c r="F311" s="94" t="s">
        <v>0</v>
      </c>
      <c r="G311" s="2" t="s">
        <v>98</v>
      </c>
      <c r="H311" s="107">
        <v>1</v>
      </c>
      <c r="I311" s="2" t="s">
        <v>150</v>
      </c>
      <c r="K311" s="2" t="s">
        <v>128</v>
      </c>
      <c r="L311" t="s">
        <v>0</v>
      </c>
      <c r="M311" s="2" t="s">
        <v>101</v>
      </c>
      <c r="O311">
        <v>6</v>
      </c>
      <c r="P311" s="1" t="s">
        <v>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>
      <c r="A312" s="374">
        <v>305</v>
      </c>
      <c r="B312" s="68">
        <v>37</v>
      </c>
      <c r="C312">
        <v>8</v>
      </c>
      <c r="D312" s="81">
        <v>32656</v>
      </c>
      <c r="E312" s="2" t="s">
        <v>127</v>
      </c>
      <c r="F312" s="94" t="s">
        <v>0</v>
      </c>
      <c r="G312" s="2" t="s">
        <v>98</v>
      </c>
      <c r="H312" s="107">
        <v>1</v>
      </c>
      <c r="I312" s="2" t="s">
        <v>150</v>
      </c>
      <c r="K312" s="2" t="s">
        <v>126</v>
      </c>
      <c r="L312" t="s">
        <v>0</v>
      </c>
      <c r="M312" s="2" t="s">
        <v>100</v>
      </c>
      <c r="O312">
        <v>6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>
      <c r="A313" s="374">
        <v>306</v>
      </c>
      <c r="B313" s="68">
        <v>39</v>
      </c>
      <c r="C313">
        <v>3</v>
      </c>
      <c r="D313" s="81">
        <v>32656</v>
      </c>
      <c r="E313" s="2" t="s">
        <v>145</v>
      </c>
      <c r="F313" s="94" t="s">
        <v>0</v>
      </c>
      <c r="G313" s="2" t="s">
        <v>133</v>
      </c>
      <c r="H313" s="107"/>
      <c r="I313" s="2" t="s">
        <v>150</v>
      </c>
      <c r="K313" s="2" t="s">
        <v>147</v>
      </c>
      <c r="L313" t="s">
        <v>0</v>
      </c>
      <c r="M313" s="2" t="s">
        <v>136</v>
      </c>
      <c r="O313">
        <v>6</v>
      </c>
      <c r="P313" s="1" t="s">
        <v>1</v>
      </c>
      <c r="Q313">
        <v>4</v>
      </c>
      <c r="S313">
        <f t="shared" ref="S313:S328" si="57">IF(O313&gt;Q313,1,0)</f>
        <v>1</v>
      </c>
      <c r="T313">
        <f t="shared" ref="T313:T328" si="58">IF(ISNUMBER(Q313),IF(O313=Q313,1,0),0)</f>
        <v>0</v>
      </c>
      <c r="U313">
        <f t="shared" ref="U313:U328" si="59">IF(O313&lt;Q313,1,0)</f>
        <v>0</v>
      </c>
    </row>
    <row r="314" spans="1:21">
      <c r="A314" s="374">
        <v>307</v>
      </c>
      <c r="B314" s="68">
        <v>39</v>
      </c>
      <c r="C314">
        <v>10</v>
      </c>
      <c r="D314" s="81">
        <v>32656</v>
      </c>
      <c r="E314" s="2" t="s">
        <v>133</v>
      </c>
      <c r="F314" s="94" t="s">
        <v>0</v>
      </c>
      <c r="G314" s="2" t="s">
        <v>145</v>
      </c>
      <c r="H314" s="107">
        <v>1</v>
      </c>
      <c r="I314" s="2" t="s">
        <v>150</v>
      </c>
      <c r="K314" s="2" t="s">
        <v>135</v>
      </c>
      <c r="L314" t="s">
        <v>0</v>
      </c>
      <c r="M314" s="2" t="s">
        <v>147</v>
      </c>
      <c r="O314">
        <v>6</v>
      </c>
      <c r="P314" s="1" t="s">
        <v>1</v>
      </c>
      <c r="Q314">
        <v>4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>
      <c r="A315" s="374">
        <v>308</v>
      </c>
      <c r="B315" s="68">
        <v>41</v>
      </c>
      <c r="C315">
        <v>5</v>
      </c>
      <c r="D315" s="81">
        <v>32669</v>
      </c>
      <c r="E315" s="2" t="s">
        <v>118</v>
      </c>
      <c r="F315" s="94" t="s">
        <v>0</v>
      </c>
      <c r="G315" s="2" t="s">
        <v>133</v>
      </c>
      <c r="H315" s="107">
        <v>1</v>
      </c>
      <c r="I315" s="2" t="s">
        <v>150</v>
      </c>
      <c r="K315" s="2" t="s">
        <v>290</v>
      </c>
      <c r="L315" t="s">
        <v>0</v>
      </c>
      <c r="M315" s="2" t="s">
        <v>132</v>
      </c>
      <c r="O315">
        <v>6</v>
      </c>
      <c r="P315" s="1" t="s">
        <v>1</v>
      </c>
      <c r="Q315">
        <v>4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>
      <c r="A316" s="374">
        <v>309</v>
      </c>
      <c r="B316" s="68">
        <v>42</v>
      </c>
      <c r="C316">
        <v>13</v>
      </c>
      <c r="D316" s="81">
        <v>32669</v>
      </c>
      <c r="E316" s="2" t="s">
        <v>105</v>
      </c>
      <c r="F316" s="94" t="s">
        <v>0</v>
      </c>
      <c r="G316" s="2" t="s">
        <v>127</v>
      </c>
      <c r="H316" s="107"/>
      <c r="I316" s="2" t="s">
        <v>150</v>
      </c>
      <c r="K316" s="2" t="s">
        <v>107</v>
      </c>
      <c r="L316" t="s">
        <v>0</v>
      </c>
      <c r="M316" s="2" t="s">
        <v>126</v>
      </c>
      <c r="O316">
        <v>6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>
      <c r="A317" s="374">
        <v>310</v>
      </c>
      <c r="B317" s="68">
        <v>43</v>
      </c>
      <c r="C317">
        <v>6</v>
      </c>
      <c r="D317" s="81">
        <v>32670</v>
      </c>
      <c r="E317" s="2" t="s">
        <v>89</v>
      </c>
      <c r="F317" s="94" t="s">
        <v>0</v>
      </c>
      <c r="G317" s="2" t="s">
        <v>139</v>
      </c>
      <c r="H317" s="107">
        <v>1</v>
      </c>
      <c r="I317" s="2" t="s">
        <v>150</v>
      </c>
      <c r="K317" s="2" t="s">
        <v>94</v>
      </c>
      <c r="L317" t="s">
        <v>0</v>
      </c>
      <c r="M317" s="2" t="s">
        <v>141</v>
      </c>
      <c r="O317">
        <v>6</v>
      </c>
      <c r="P317" s="1" t="s">
        <v>1</v>
      </c>
      <c r="Q317">
        <v>4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>
      <c r="A318" s="374">
        <v>311</v>
      </c>
      <c r="B318" s="68">
        <v>44</v>
      </c>
      <c r="C318">
        <v>5</v>
      </c>
      <c r="D318" s="81">
        <v>32670</v>
      </c>
      <c r="E318" s="2" t="s">
        <v>127</v>
      </c>
      <c r="F318" s="94" t="s">
        <v>0</v>
      </c>
      <c r="G318" s="2" t="s">
        <v>133</v>
      </c>
      <c r="H318" s="107">
        <v>1</v>
      </c>
      <c r="I318" s="2" t="s">
        <v>150</v>
      </c>
      <c r="K318" s="2" t="s">
        <v>129</v>
      </c>
      <c r="L318" t="s">
        <v>0</v>
      </c>
      <c r="M318" s="2" t="s">
        <v>132</v>
      </c>
      <c r="O318">
        <v>6</v>
      </c>
      <c r="P318" s="1" t="s">
        <v>1</v>
      </c>
      <c r="Q318">
        <v>4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>
      <c r="A319" s="374">
        <v>312</v>
      </c>
      <c r="B319" s="68">
        <v>46</v>
      </c>
      <c r="C319">
        <v>6</v>
      </c>
      <c r="D319" s="81">
        <v>32676</v>
      </c>
      <c r="E319" s="2" t="s">
        <v>118</v>
      </c>
      <c r="F319" s="94" t="s">
        <v>0</v>
      </c>
      <c r="G319" s="2" t="s">
        <v>105</v>
      </c>
      <c r="H319" s="107">
        <v>1</v>
      </c>
      <c r="I319" s="2" t="s">
        <v>150</v>
      </c>
      <c r="K319" s="2" t="s">
        <v>121</v>
      </c>
      <c r="L319" t="s">
        <v>0</v>
      </c>
      <c r="M319" s="2" t="s">
        <v>104</v>
      </c>
      <c r="O319">
        <v>6</v>
      </c>
      <c r="P319" s="1" t="s">
        <v>1</v>
      </c>
      <c r="Q319">
        <v>4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>
      <c r="A320" s="374">
        <v>313</v>
      </c>
      <c r="B320" s="68">
        <v>46</v>
      </c>
      <c r="C320">
        <v>7</v>
      </c>
      <c r="D320" s="81">
        <v>32676</v>
      </c>
      <c r="E320" s="2" t="s">
        <v>118</v>
      </c>
      <c r="F320" s="94" t="s">
        <v>0</v>
      </c>
      <c r="G320" s="2" t="s">
        <v>105</v>
      </c>
      <c r="H320" s="107">
        <v>1</v>
      </c>
      <c r="I320" s="2" t="s">
        <v>150</v>
      </c>
      <c r="K320" s="2" t="s">
        <v>117</v>
      </c>
      <c r="L320" t="s">
        <v>0</v>
      </c>
      <c r="M320" s="2" t="s">
        <v>106</v>
      </c>
      <c r="O320">
        <v>6</v>
      </c>
      <c r="P320" s="1" t="s">
        <v>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>
      <c r="A321" s="374">
        <v>314</v>
      </c>
      <c r="B321" s="68">
        <v>48</v>
      </c>
      <c r="C321">
        <v>7</v>
      </c>
      <c r="D321" s="81">
        <v>32677</v>
      </c>
      <c r="E321" s="2" t="s">
        <v>118</v>
      </c>
      <c r="F321" s="94" t="s">
        <v>0</v>
      </c>
      <c r="G321" s="2" t="s">
        <v>111</v>
      </c>
      <c r="H321" s="107">
        <v>1</v>
      </c>
      <c r="I321" s="2" t="s">
        <v>150</v>
      </c>
      <c r="K321" s="2" t="s">
        <v>117</v>
      </c>
      <c r="L321" t="s">
        <v>0</v>
      </c>
      <c r="M321" s="2" t="s">
        <v>112</v>
      </c>
      <c r="O321">
        <v>6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>
      <c r="A322" s="374">
        <v>315</v>
      </c>
      <c r="B322" s="68">
        <v>51</v>
      </c>
      <c r="C322">
        <v>7</v>
      </c>
      <c r="D322" s="81">
        <v>32691</v>
      </c>
      <c r="E322" s="2" t="s">
        <v>105</v>
      </c>
      <c r="F322" s="94" t="s">
        <v>0</v>
      </c>
      <c r="G322" s="2" t="s">
        <v>351</v>
      </c>
      <c r="H322" s="107">
        <v>1</v>
      </c>
      <c r="I322" s="2" t="s">
        <v>150</v>
      </c>
      <c r="K322" s="2" t="s">
        <v>108</v>
      </c>
      <c r="L322" t="s">
        <v>0</v>
      </c>
      <c r="M322" s="2" t="s">
        <v>85</v>
      </c>
      <c r="O322">
        <v>6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>
      <c r="A323" s="374">
        <v>316</v>
      </c>
      <c r="B323" s="68">
        <v>52</v>
      </c>
      <c r="C323">
        <v>10</v>
      </c>
      <c r="D323" s="81">
        <v>32691</v>
      </c>
      <c r="E323" s="2" t="s">
        <v>139</v>
      </c>
      <c r="F323" s="94" t="s">
        <v>0</v>
      </c>
      <c r="G323" s="2" t="s">
        <v>105</v>
      </c>
      <c r="H323" s="107"/>
      <c r="I323" s="2" t="s">
        <v>150</v>
      </c>
      <c r="K323" s="2" t="s">
        <v>141</v>
      </c>
      <c r="L323" t="s">
        <v>0</v>
      </c>
      <c r="M323" s="2" t="s">
        <v>104</v>
      </c>
      <c r="O323">
        <v>6</v>
      </c>
      <c r="P323" s="1" t="s">
        <v>1</v>
      </c>
      <c r="Q323">
        <v>4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>
      <c r="A324" s="374">
        <v>317</v>
      </c>
      <c r="B324" s="68">
        <v>53</v>
      </c>
      <c r="C324">
        <v>5</v>
      </c>
      <c r="D324" s="81">
        <v>32697</v>
      </c>
      <c r="E324" s="2" t="s">
        <v>76</v>
      </c>
      <c r="F324" s="94" t="s">
        <v>0</v>
      </c>
      <c r="G324" s="2" t="s">
        <v>118</v>
      </c>
      <c r="H324" s="107">
        <v>1</v>
      </c>
      <c r="I324" s="2" t="s">
        <v>150</v>
      </c>
      <c r="K324" s="2" t="s">
        <v>78</v>
      </c>
      <c r="L324" t="s">
        <v>0</v>
      </c>
      <c r="M324" s="2" t="s">
        <v>117</v>
      </c>
      <c r="O324">
        <v>6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>
      <c r="A325" s="374">
        <v>318</v>
      </c>
      <c r="B325" s="68">
        <v>2</v>
      </c>
      <c r="C325">
        <v>9</v>
      </c>
      <c r="D325" s="81">
        <v>32438</v>
      </c>
      <c r="E325" s="2" t="s">
        <v>139</v>
      </c>
      <c r="F325" s="94" t="s">
        <v>0</v>
      </c>
      <c r="G325" s="2" t="s">
        <v>118</v>
      </c>
      <c r="H325" s="107">
        <v>1</v>
      </c>
      <c r="I325" s="2" t="s">
        <v>150</v>
      </c>
      <c r="K325" s="2" t="s">
        <v>142</v>
      </c>
      <c r="L325" t="s">
        <v>0</v>
      </c>
      <c r="M325" s="2" t="s">
        <v>123</v>
      </c>
      <c r="O325">
        <v>6</v>
      </c>
      <c r="P325" s="1" t="s">
        <v>1</v>
      </c>
      <c r="Q325">
        <v>5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>
      <c r="A326" s="374">
        <v>319</v>
      </c>
      <c r="B326" s="68">
        <v>5</v>
      </c>
      <c r="C326">
        <v>15</v>
      </c>
      <c r="D326" s="81">
        <v>32459</v>
      </c>
      <c r="E326" s="2" t="s">
        <v>105</v>
      </c>
      <c r="F326" s="94" t="s">
        <v>0</v>
      </c>
      <c r="G326" s="2" t="s">
        <v>98</v>
      </c>
      <c r="H326" s="107"/>
      <c r="I326" s="2" t="s">
        <v>150</v>
      </c>
      <c r="K326" s="2" t="s">
        <v>108</v>
      </c>
      <c r="L326" t="s">
        <v>0</v>
      </c>
      <c r="M326" s="2" t="s">
        <v>101</v>
      </c>
      <c r="O326">
        <v>6</v>
      </c>
      <c r="P326" s="1" t="s">
        <v>1</v>
      </c>
      <c r="Q326">
        <v>5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>
      <c r="A327" s="374">
        <v>320</v>
      </c>
      <c r="B327" s="68">
        <v>7</v>
      </c>
      <c r="C327">
        <v>9</v>
      </c>
      <c r="D327" s="81">
        <v>32467</v>
      </c>
      <c r="E327" s="2" t="s">
        <v>127</v>
      </c>
      <c r="F327" s="94" t="s">
        <v>0</v>
      </c>
      <c r="G327" s="2" t="s">
        <v>118</v>
      </c>
      <c r="H327" s="107"/>
      <c r="I327" s="2" t="s">
        <v>150</v>
      </c>
      <c r="K327" s="2" t="s">
        <v>128</v>
      </c>
      <c r="L327" t="s">
        <v>0</v>
      </c>
      <c r="M327" s="2" t="s">
        <v>123</v>
      </c>
      <c r="O327">
        <v>6</v>
      </c>
      <c r="P327" s="1" t="s">
        <v>1</v>
      </c>
      <c r="Q327">
        <v>5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>
      <c r="A328" s="374">
        <v>321</v>
      </c>
      <c r="B328" s="68">
        <v>11</v>
      </c>
      <c r="C328">
        <v>4</v>
      </c>
      <c r="D328" s="81">
        <v>32474</v>
      </c>
      <c r="E328" s="2" t="s">
        <v>105</v>
      </c>
      <c r="F328" s="94" t="s">
        <v>0</v>
      </c>
      <c r="G328" s="2" t="s">
        <v>89</v>
      </c>
      <c r="H328" s="107"/>
      <c r="I328" s="2" t="s">
        <v>150</v>
      </c>
      <c r="K328" s="2" t="s">
        <v>106</v>
      </c>
      <c r="L328" t="s">
        <v>0</v>
      </c>
      <c r="M328" s="2" t="s">
        <v>94</v>
      </c>
      <c r="O328">
        <v>6</v>
      </c>
      <c r="P328" s="1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>
      <c r="A329" s="374">
        <v>322</v>
      </c>
      <c r="B329" s="68">
        <v>12</v>
      </c>
      <c r="C329">
        <v>3</v>
      </c>
      <c r="D329" s="81">
        <v>32481</v>
      </c>
      <c r="E329" s="2" t="s">
        <v>111</v>
      </c>
      <c r="F329" s="94" t="s">
        <v>0</v>
      </c>
      <c r="G329" s="2" t="s">
        <v>98</v>
      </c>
      <c r="H329" s="107">
        <v>1</v>
      </c>
      <c r="I329" s="2" t="s">
        <v>150</v>
      </c>
      <c r="K329" s="2" t="s">
        <v>113</v>
      </c>
      <c r="L329" t="s">
        <v>0</v>
      </c>
      <c r="M329" s="2" t="s">
        <v>102</v>
      </c>
      <c r="O329">
        <v>6</v>
      </c>
      <c r="P329" s="1" t="s">
        <v>1</v>
      </c>
      <c r="Q329">
        <v>5</v>
      </c>
      <c r="S329">
        <f t="shared" ref="S329:S344" si="60">IF(O329&gt;Q329,1,0)</f>
        <v>1</v>
      </c>
      <c r="T329">
        <f t="shared" ref="T329:T344" si="61">IF(ISNUMBER(Q329),IF(O329=Q329,1,0),0)</f>
        <v>0</v>
      </c>
      <c r="U329">
        <f t="shared" ref="U329:U344" si="62">IF(O329&lt;Q329,1,0)</f>
        <v>0</v>
      </c>
    </row>
    <row r="330" spans="1:21">
      <c r="A330" s="374">
        <v>323</v>
      </c>
      <c r="B330" s="68">
        <v>13</v>
      </c>
      <c r="C330">
        <v>15</v>
      </c>
      <c r="D330" s="81">
        <v>32494</v>
      </c>
      <c r="E330" s="2" t="s">
        <v>145</v>
      </c>
      <c r="F330" s="94" t="s">
        <v>0</v>
      </c>
      <c r="G330" s="2" t="s">
        <v>351</v>
      </c>
      <c r="H330" s="107"/>
      <c r="I330" s="2" t="s">
        <v>150</v>
      </c>
      <c r="K330" s="2" t="s">
        <v>146</v>
      </c>
      <c r="L330" t="s">
        <v>0</v>
      </c>
      <c r="M330" s="2" t="s">
        <v>85</v>
      </c>
      <c r="O330">
        <v>6</v>
      </c>
      <c r="P330" s="1" t="s">
        <v>1</v>
      </c>
      <c r="Q330">
        <v>5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>
      <c r="A331" s="374">
        <v>324</v>
      </c>
      <c r="B331" s="68">
        <v>15</v>
      </c>
      <c r="C331">
        <v>13</v>
      </c>
      <c r="D331" s="81">
        <v>32516</v>
      </c>
      <c r="E331" s="2" t="s">
        <v>76</v>
      </c>
      <c r="F331" s="94" t="s">
        <v>0</v>
      </c>
      <c r="G331" s="2" t="s">
        <v>98</v>
      </c>
      <c r="H331" s="107"/>
      <c r="I331" s="2" t="s">
        <v>150</v>
      </c>
      <c r="K331" s="2" t="s">
        <v>80</v>
      </c>
      <c r="L331" t="s">
        <v>0</v>
      </c>
      <c r="M331" s="2" t="s">
        <v>102</v>
      </c>
      <c r="O331">
        <v>6</v>
      </c>
      <c r="P331" s="1" t="s">
        <v>1</v>
      </c>
      <c r="Q331">
        <v>5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>
      <c r="A332" s="374">
        <v>325</v>
      </c>
      <c r="B332" s="68">
        <v>23</v>
      </c>
      <c r="C332">
        <v>12</v>
      </c>
      <c r="D332" s="81">
        <v>32586</v>
      </c>
      <c r="E332" s="2" t="s">
        <v>351</v>
      </c>
      <c r="F332" s="94" t="s">
        <v>0</v>
      </c>
      <c r="G332" s="2" t="s">
        <v>111</v>
      </c>
      <c r="H332" s="107">
        <v>1</v>
      </c>
      <c r="I332" s="2" t="s">
        <v>150</v>
      </c>
      <c r="K332" s="2" t="s">
        <v>85</v>
      </c>
      <c r="L332" t="s">
        <v>0</v>
      </c>
      <c r="M332" s="2" t="s">
        <v>110</v>
      </c>
      <c r="O332">
        <v>6</v>
      </c>
      <c r="P332" s="1" t="s">
        <v>1</v>
      </c>
      <c r="Q332">
        <v>5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>
      <c r="A333" s="374">
        <v>326</v>
      </c>
      <c r="B333" s="68">
        <v>24</v>
      </c>
      <c r="C333">
        <v>11</v>
      </c>
      <c r="D333" s="81">
        <v>32613</v>
      </c>
      <c r="E333" s="2" t="s">
        <v>118</v>
      </c>
      <c r="F333" s="94" t="s">
        <v>0</v>
      </c>
      <c r="G333" s="2" t="s">
        <v>145</v>
      </c>
      <c r="H333" s="107"/>
      <c r="I333" s="2" t="s">
        <v>150</v>
      </c>
      <c r="K333" s="2" t="s">
        <v>117</v>
      </c>
      <c r="L333" t="s">
        <v>0</v>
      </c>
      <c r="M333" s="2" t="s">
        <v>147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>
      <c r="A334" s="374">
        <v>327</v>
      </c>
      <c r="B334" s="68">
        <v>25</v>
      </c>
      <c r="C334">
        <v>6</v>
      </c>
      <c r="D334" s="81">
        <v>32618</v>
      </c>
      <c r="E334" s="2" t="s">
        <v>105</v>
      </c>
      <c r="F334" s="94" t="s">
        <v>0</v>
      </c>
      <c r="G334" s="2" t="s">
        <v>133</v>
      </c>
      <c r="H334" s="107">
        <v>1</v>
      </c>
      <c r="I334" s="2" t="s">
        <v>150</v>
      </c>
      <c r="K334" s="2" t="s">
        <v>107</v>
      </c>
      <c r="L334" t="s">
        <v>0</v>
      </c>
      <c r="M334" s="2" t="s">
        <v>135</v>
      </c>
      <c r="O334">
        <v>6</v>
      </c>
      <c r="P334" s="1" t="s">
        <v>1</v>
      </c>
      <c r="Q334">
        <v>5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>
      <c r="A335" s="374">
        <v>328</v>
      </c>
      <c r="B335" s="68">
        <v>28</v>
      </c>
      <c r="C335">
        <v>10</v>
      </c>
      <c r="D335" s="81">
        <v>32623</v>
      </c>
      <c r="E335" s="2" t="s">
        <v>98</v>
      </c>
      <c r="F335" s="94" t="s">
        <v>0</v>
      </c>
      <c r="G335" s="2" t="s">
        <v>139</v>
      </c>
      <c r="H335" s="107"/>
      <c r="I335" s="2" t="s">
        <v>150</v>
      </c>
      <c r="K335" s="2" t="s">
        <v>101</v>
      </c>
      <c r="L335" t="s">
        <v>0</v>
      </c>
      <c r="M335" s="2" t="s">
        <v>140</v>
      </c>
      <c r="O335">
        <v>6</v>
      </c>
      <c r="P335" s="1" t="s">
        <v>1</v>
      </c>
      <c r="Q335">
        <v>5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>
      <c r="A336" s="374">
        <v>329</v>
      </c>
      <c r="B336" s="68">
        <v>29</v>
      </c>
      <c r="C336">
        <v>8</v>
      </c>
      <c r="D336" s="81">
        <v>32628</v>
      </c>
      <c r="E336" s="2" t="s">
        <v>76</v>
      </c>
      <c r="F336" s="94" t="s">
        <v>0</v>
      </c>
      <c r="G336" s="2" t="s">
        <v>139</v>
      </c>
      <c r="H336" s="107"/>
      <c r="I336" s="2" t="s">
        <v>150</v>
      </c>
      <c r="K336" s="2" t="s">
        <v>81</v>
      </c>
      <c r="L336" t="s">
        <v>0</v>
      </c>
      <c r="M336" s="2" t="s">
        <v>138</v>
      </c>
      <c r="O336">
        <v>6</v>
      </c>
      <c r="P336" s="1" t="s">
        <v>1</v>
      </c>
      <c r="Q336">
        <v>5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>
      <c r="A337" s="374">
        <v>330</v>
      </c>
      <c r="B337" s="68">
        <v>32</v>
      </c>
      <c r="C337">
        <v>1</v>
      </c>
      <c r="D337" s="81">
        <v>32633</v>
      </c>
      <c r="E337" s="2" t="s">
        <v>145</v>
      </c>
      <c r="F337" s="94" t="s">
        <v>0</v>
      </c>
      <c r="G337" s="2" t="s">
        <v>89</v>
      </c>
      <c r="H337" s="107">
        <v>1</v>
      </c>
      <c r="I337" s="2" t="s">
        <v>150</v>
      </c>
      <c r="K337" s="2" t="s">
        <v>147</v>
      </c>
      <c r="L337" t="s">
        <v>0</v>
      </c>
      <c r="M337" s="2" t="s">
        <v>94</v>
      </c>
      <c r="O337">
        <v>6</v>
      </c>
      <c r="P337" s="1" t="s">
        <v>1</v>
      </c>
      <c r="Q337">
        <v>5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>
      <c r="A338" s="374">
        <v>331</v>
      </c>
      <c r="B338" s="68">
        <v>32</v>
      </c>
      <c r="C338">
        <v>4</v>
      </c>
      <c r="D338" s="81">
        <v>32633</v>
      </c>
      <c r="E338" s="2" t="s">
        <v>145</v>
      </c>
      <c r="F338" s="94" t="s">
        <v>0</v>
      </c>
      <c r="G338" s="2" t="s">
        <v>89</v>
      </c>
      <c r="H338" s="107">
        <v>1</v>
      </c>
      <c r="I338" s="2" t="s">
        <v>150</v>
      </c>
      <c r="K338" s="2" t="s">
        <v>146</v>
      </c>
      <c r="L338" t="s">
        <v>0</v>
      </c>
      <c r="M338" s="2" t="s">
        <v>95</v>
      </c>
      <c r="O338">
        <v>6</v>
      </c>
      <c r="P338" s="1" t="s">
        <v>1</v>
      </c>
      <c r="Q338">
        <v>5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>
      <c r="A339" s="374">
        <v>332</v>
      </c>
      <c r="B339" s="68">
        <v>33</v>
      </c>
      <c r="C339">
        <v>2</v>
      </c>
      <c r="D339" s="81">
        <v>32634</v>
      </c>
      <c r="E339" s="2" t="s">
        <v>145</v>
      </c>
      <c r="F339" s="94" t="s">
        <v>0</v>
      </c>
      <c r="G339" s="2" t="s">
        <v>98</v>
      </c>
      <c r="H339" s="107">
        <v>1</v>
      </c>
      <c r="I339" s="2" t="s">
        <v>150</v>
      </c>
      <c r="K339" s="2" t="s">
        <v>149</v>
      </c>
      <c r="L339" t="s">
        <v>0</v>
      </c>
      <c r="M339" s="2" t="s">
        <v>97</v>
      </c>
      <c r="O339">
        <v>6</v>
      </c>
      <c r="P339" s="1" t="s">
        <v>1</v>
      </c>
      <c r="Q339">
        <v>5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>
      <c r="A340" s="374">
        <v>333</v>
      </c>
      <c r="B340" s="68">
        <v>33</v>
      </c>
      <c r="C340">
        <v>7</v>
      </c>
      <c r="D340" s="81">
        <v>32634</v>
      </c>
      <c r="E340" s="2" t="s">
        <v>145</v>
      </c>
      <c r="F340" s="94" t="s">
        <v>0</v>
      </c>
      <c r="G340" s="2" t="s">
        <v>98</v>
      </c>
      <c r="H340" s="107">
        <v>1</v>
      </c>
      <c r="I340" s="2" t="s">
        <v>150</v>
      </c>
      <c r="K340" s="2" t="s">
        <v>147</v>
      </c>
      <c r="L340" t="s">
        <v>0</v>
      </c>
      <c r="M340" s="2" t="s">
        <v>102</v>
      </c>
      <c r="O340">
        <v>6</v>
      </c>
      <c r="P340" s="1" t="s">
        <v>1</v>
      </c>
      <c r="Q340">
        <v>5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>
      <c r="A341" s="374">
        <v>334</v>
      </c>
      <c r="B341" s="68">
        <v>35</v>
      </c>
      <c r="C341">
        <v>13</v>
      </c>
      <c r="D341" s="81">
        <v>32655</v>
      </c>
      <c r="E341" s="2" t="s">
        <v>127</v>
      </c>
      <c r="F341" s="94" t="s">
        <v>0</v>
      </c>
      <c r="G341" s="2" t="s">
        <v>89</v>
      </c>
      <c r="H341" s="107">
        <v>1</v>
      </c>
      <c r="I341" s="2" t="s">
        <v>150</v>
      </c>
      <c r="K341" s="2" t="s">
        <v>128</v>
      </c>
      <c r="L341" t="s">
        <v>0</v>
      </c>
      <c r="M341" s="2" t="s">
        <v>94</v>
      </c>
      <c r="O341">
        <v>6</v>
      </c>
      <c r="P341" s="1" t="s">
        <v>1</v>
      </c>
      <c r="Q341">
        <v>5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>
      <c r="A342" s="374">
        <v>335</v>
      </c>
      <c r="B342" s="68">
        <v>36</v>
      </c>
      <c r="C342">
        <v>15</v>
      </c>
      <c r="D342" s="81">
        <v>32655</v>
      </c>
      <c r="E342" s="2" t="s">
        <v>111</v>
      </c>
      <c r="F342" s="94" t="s">
        <v>0</v>
      </c>
      <c r="G342" s="2" t="s">
        <v>127</v>
      </c>
      <c r="H342" s="107"/>
      <c r="I342" s="2" t="s">
        <v>150</v>
      </c>
      <c r="K342" s="2" t="s">
        <v>113</v>
      </c>
      <c r="L342" t="s">
        <v>0</v>
      </c>
      <c r="M342" s="2" t="s">
        <v>130</v>
      </c>
      <c r="O342">
        <v>6</v>
      </c>
      <c r="P342" s="1" t="s">
        <v>1</v>
      </c>
      <c r="Q342">
        <v>5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>
      <c r="A343" s="374">
        <v>336</v>
      </c>
      <c r="B343" s="68">
        <v>38</v>
      </c>
      <c r="C343">
        <v>2</v>
      </c>
      <c r="D343" s="81">
        <v>32656</v>
      </c>
      <c r="E343" s="2" t="s">
        <v>105</v>
      </c>
      <c r="F343" s="94" t="s">
        <v>0</v>
      </c>
      <c r="G343" s="2" t="s">
        <v>76</v>
      </c>
      <c r="H343" s="107">
        <v>1</v>
      </c>
      <c r="I343" s="2" t="s">
        <v>150</v>
      </c>
      <c r="K343" s="2" t="s">
        <v>107</v>
      </c>
      <c r="L343" t="s">
        <v>0</v>
      </c>
      <c r="M343" s="2" t="s">
        <v>80</v>
      </c>
      <c r="O343">
        <v>6</v>
      </c>
      <c r="P343" s="1" t="s">
        <v>1</v>
      </c>
      <c r="Q343">
        <v>5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>
      <c r="A344" s="374">
        <v>337</v>
      </c>
      <c r="B344" s="68">
        <v>39</v>
      </c>
      <c r="C344">
        <v>13</v>
      </c>
      <c r="D344" s="81">
        <v>32656</v>
      </c>
      <c r="E344" s="2" t="s">
        <v>145</v>
      </c>
      <c r="F344" s="94" t="s">
        <v>0</v>
      </c>
      <c r="G344" s="2" t="s">
        <v>133</v>
      </c>
      <c r="H344" s="107"/>
      <c r="I344" s="2" t="s">
        <v>150</v>
      </c>
      <c r="K344" s="2" t="s">
        <v>146</v>
      </c>
      <c r="L344" t="s">
        <v>0</v>
      </c>
      <c r="M344" s="2" t="s">
        <v>134</v>
      </c>
      <c r="O344">
        <v>6</v>
      </c>
      <c r="P344" s="1" t="s">
        <v>1</v>
      </c>
      <c r="Q344">
        <v>5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>
      <c r="A345" s="374">
        <v>338</v>
      </c>
      <c r="B345" s="68">
        <v>47</v>
      </c>
      <c r="C345">
        <v>5</v>
      </c>
      <c r="D345" s="81">
        <v>32677</v>
      </c>
      <c r="E345" s="2" t="s">
        <v>351</v>
      </c>
      <c r="F345" s="94" t="s">
        <v>0</v>
      </c>
      <c r="G345" s="2" t="s">
        <v>76</v>
      </c>
      <c r="H345" s="107">
        <v>1</v>
      </c>
      <c r="I345" s="2" t="s">
        <v>150</v>
      </c>
      <c r="K345" s="2" t="s">
        <v>83</v>
      </c>
      <c r="L345" t="s">
        <v>0</v>
      </c>
      <c r="M345" s="2" t="s">
        <v>80</v>
      </c>
      <c r="O345">
        <v>6</v>
      </c>
      <c r="P345" s="1" t="s">
        <v>1</v>
      </c>
      <c r="Q345">
        <v>5</v>
      </c>
      <c r="S345">
        <f t="shared" ref="S345:S360" si="63">IF(O345&gt;Q345,1,0)</f>
        <v>1</v>
      </c>
      <c r="T345">
        <f t="shared" ref="T345:T360" si="64">IF(ISNUMBER(Q345),IF(O345=Q345,1,0),0)</f>
        <v>0</v>
      </c>
      <c r="U345">
        <f t="shared" ref="U345:U360" si="65">IF(O345&lt;Q345,1,0)</f>
        <v>0</v>
      </c>
    </row>
    <row r="346" spans="1:21">
      <c r="A346" s="374">
        <v>339</v>
      </c>
      <c r="B346" s="68">
        <v>48</v>
      </c>
      <c r="C346">
        <v>12</v>
      </c>
      <c r="D346" s="81">
        <v>32677</v>
      </c>
      <c r="E346" s="2" t="s">
        <v>118</v>
      </c>
      <c r="F346" s="94" t="s">
        <v>0</v>
      </c>
      <c r="G346" s="2" t="s">
        <v>111</v>
      </c>
      <c r="H346" s="107">
        <v>1</v>
      </c>
      <c r="I346" s="2" t="s">
        <v>150</v>
      </c>
      <c r="K346" s="2" t="s">
        <v>117</v>
      </c>
      <c r="L346" t="s">
        <v>0</v>
      </c>
      <c r="M346" s="2" t="s">
        <v>110</v>
      </c>
      <c r="O346">
        <v>6</v>
      </c>
      <c r="P346" s="1" t="s">
        <v>1</v>
      </c>
      <c r="Q346">
        <v>5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>
      <c r="A347" s="374">
        <v>340</v>
      </c>
      <c r="B347" s="68">
        <v>51</v>
      </c>
      <c r="C347">
        <v>4</v>
      </c>
      <c r="D347" s="81">
        <v>32691</v>
      </c>
      <c r="E347" s="2" t="s">
        <v>351</v>
      </c>
      <c r="F347" s="94" t="s">
        <v>0</v>
      </c>
      <c r="G347" s="2" t="s">
        <v>105</v>
      </c>
      <c r="H347" s="107"/>
      <c r="I347" s="2" t="s">
        <v>150</v>
      </c>
      <c r="K347" s="2" t="s">
        <v>85</v>
      </c>
      <c r="L347" t="s">
        <v>0</v>
      </c>
      <c r="M347" s="2" t="s">
        <v>104</v>
      </c>
      <c r="O347">
        <v>6</v>
      </c>
      <c r="P347" s="1" t="s">
        <v>1</v>
      </c>
      <c r="Q347">
        <v>5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>
      <c r="A348" s="374">
        <v>341</v>
      </c>
      <c r="B348" s="68">
        <v>52</v>
      </c>
      <c r="C348">
        <v>3</v>
      </c>
      <c r="D348" s="81">
        <v>32691</v>
      </c>
      <c r="E348" s="2" t="s">
        <v>105</v>
      </c>
      <c r="F348" s="94" t="s">
        <v>0</v>
      </c>
      <c r="G348" s="2" t="s">
        <v>139</v>
      </c>
      <c r="H348" s="107">
        <v>1</v>
      </c>
      <c r="I348" s="2" t="s">
        <v>150</v>
      </c>
      <c r="K348" s="2" t="s">
        <v>107</v>
      </c>
      <c r="L348" t="s">
        <v>0</v>
      </c>
      <c r="M348" s="2" t="s">
        <v>141</v>
      </c>
      <c r="O348">
        <v>6</v>
      </c>
      <c r="P348" s="1" t="s">
        <v>1</v>
      </c>
      <c r="Q348">
        <v>5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>
      <c r="A349" s="374">
        <v>342</v>
      </c>
      <c r="B349" s="68">
        <v>52</v>
      </c>
      <c r="C349">
        <v>13</v>
      </c>
      <c r="D349" s="81">
        <v>32691</v>
      </c>
      <c r="E349" s="2" t="s">
        <v>139</v>
      </c>
      <c r="F349" s="94" t="s">
        <v>0</v>
      </c>
      <c r="G349" s="2" t="s">
        <v>105</v>
      </c>
      <c r="H349" s="107"/>
      <c r="I349" s="2" t="s">
        <v>150</v>
      </c>
      <c r="K349" s="2" t="s">
        <v>142</v>
      </c>
      <c r="L349" t="s">
        <v>0</v>
      </c>
      <c r="M349" s="2" t="s">
        <v>106</v>
      </c>
      <c r="O349">
        <v>6</v>
      </c>
      <c r="P349" s="1" t="s">
        <v>1</v>
      </c>
      <c r="Q349">
        <v>5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>
      <c r="A350" s="374">
        <v>343</v>
      </c>
      <c r="B350" s="68">
        <v>54</v>
      </c>
      <c r="C350">
        <v>7</v>
      </c>
      <c r="D350" s="81">
        <v>32698</v>
      </c>
      <c r="E350" s="2" t="s">
        <v>76</v>
      </c>
      <c r="F350" s="94" t="s">
        <v>0</v>
      </c>
      <c r="G350" s="2" t="s">
        <v>127</v>
      </c>
      <c r="H350" s="107">
        <v>1</v>
      </c>
      <c r="I350" s="2" t="s">
        <v>150</v>
      </c>
      <c r="K350" s="2" t="s">
        <v>79</v>
      </c>
      <c r="L350" t="s">
        <v>0</v>
      </c>
      <c r="M350" s="2" t="s">
        <v>128</v>
      </c>
      <c r="O350">
        <v>6</v>
      </c>
      <c r="P350" s="1" t="s">
        <v>1</v>
      </c>
      <c r="Q350">
        <v>5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>
      <c r="A351" s="374">
        <v>344</v>
      </c>
      <c r="B351" s="68">
        <v>54</v>
      </c>
      <c r="C351">
        <v>13</v>
      </c>
      <c r="D351" s="81">
        <v>32698</v>
      </c>
      <c r="E351" s="2" t="s">
        <v>127</v>
      </c>
      <c r="F351" s="94" t="s">
        <v>0</v>
      </c>
      <c r="G351" s="2" t="s">
        <v>76</v>
      </c>
      <c r="H351" s="107"/>
      <c r="I351" s="2" t="s">
        <v>150</v>
      </c>
      <c r="K351" s="2" t="s">
        <v>129</v>
      </c>
      <c r="L351" t="s">
        <v>0</v>
      </c>
      <c r="M351" s="2" t="s">
        <v>81</v>
      </c>
      <c r="O351">
        <v>6</v>
      </c>
      <c r="P351" s="1" t="s">
        <v>1</v>
      </c>
      <c r="Q351">
        <v>5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>
      <c r="A352" s="374">
        <v>345</v>
      </c>
      <c r="B352" s="68">
        <v>1</v>
      </c>
      <c r="C352">
        <v>11</v>
      </c>
      <c r="D352" s="81">
        <v>32367</v>
      </c>
      <c r="E352" s="2" t="s">
        <v>76</v>
      </c>
      <c r="F352" s="94" t="s">
        <v>0</v>
      </c>
      <c r="G352" s="2" t="s">
        <v>111</v>
      </c>
      <c r="H352" s="107"/>
      <c r="I352" s="2" t="s">
        <v>150</v>
      </c>
      <c r="K352" s="2" t="s">
        <v>77</v>
      </c>
      <c r="L352" t="s">
        <v>0</v>
      </c>
      <c r="M352" s="2" t="s">
        <v>115</v>
      </c>
      <c r="O352">
        <v>6</v>
      </c>
      <c r="P352" s="1" t="s">
        <v>1</v>
      </c>
      <c r="Q352">
        <v>6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>
      <c r="A353" s="374">
        <v>346</v>
      </c>
      <c r="B353" s="68">
        <v>3</v>
      </c>
      <c r="C353">
        <v>15</v>
      </c>
      <c r="D353" s="81">
        <v>32439</v>
      </c>
      <c r="E353" s="2" t="s">
        <v>127</v>
      </c>
      <c r="F353" s="94" t="s">
        <v>0</v>
      </c>
      <c r="G353" s="2" t="s">
        <v>139</v>
      </c>
      <c r="H353" s="107"/>
      <c r="I353" s="2" t="s">
        <v>150</v>
      </c>
      <c r="K353" s="2" t="s">
        <v>126</v>
      </c>
      <c r="L353" t="s">
        <v>0</v>
      </c>
      <c r="M353" s="2" t="s">
        <v>141</v>
      </c>
      <c r="O353">
        <v>6</v>
      </c>
      <c r="P353" s="1" t="s">
        <v>1</v>
      </c>
      <c r="Q353">
        <v>6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>
      <c r="A354" s="374">
        <v>347</v>
      </c>
      <c r="B354" s="68">
        <v>6</v>
      </c>
      <c r="C354">
        <v>9</v>
      </c>
      <c r="D354" s="81">
        <v>32466</v>
      </c>
      <c r="E354" s="2" t="s">
        <v>76</v>
      </c>
      <c r="F354" s="94" t="s">
        <v>0</v>
      </c>
      <c r="G354" s="2" t="s">
        <v>133</v>
      </c>
      <c r="H354" s="107"/>
      <c r="I354" s="2" t="s">
        <v>150</v>
      </c>
      <c r="K354" s="2" t="s">
        <v>78</v>
      </c>
      <c r="L354" t="s">
        <v>0</v>
      </c>
      <c r="M354" s="2" t="s">
        <v>134</v>
      </c>
      <c r="O354">
        <v>6</v>
      </c>
      <c r="P354" s="1" t="s">
        <v>1</v>
      </c>
      <c r="Q354">
        <v>6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>
      <c r="A355" s="374">
        <v>348</v>
      </c>
      <c r="B355" s="68">
        <v>10</v>
      </c>
      <c r="C355">
        <v>6</v>
      </c>
      <c r="D355" s="81">
        <v>32474</v>
      </c>
      <c r="E355" s="2" t="s">
        <v>133</v>
      </c>
      <c r="F355" s="94" t="s">
        <v>0</v>
      </c>
      <c r="G355" s="2" t="s">
        <v>111</v>
      </c>
      <c r="H355" s="107"/>
      <c r="I355" s="2" t="s">
        <v>150</v>
      </c>
      <c r="K355" s="2" t="s">
        <v>135</v>
      </c>
      <c r="L355" t="s">
        <v>0</v>
      </c>
      <c r="M355" s="2" t="s">
        <v>110</v>
      </c>
      <c r="O355">
        <v>6</v>
      </c>
      <c r="P355" s="1" t="s">
        <v>1</v>
      </c>
      <c r="Q355">
        <v>6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>
      <c r="A356" s="374">
        <v>349</v>
      </c>
      <c r="B356" s="68">
        <v>17</v>
      </c>
      <c r="C356">
        <v>14</v>
      </c>
      <c r="D356" s="81">
        <v>32530</v>
      </c>
      <c r="E356" s="2" t="s">
        <v>89</v>
      </c>
      <c r="F356" s="94" t="s">
        <v>0</v>
      </c>
      <c r="G356" s="2" t="s">
        <v>111</v>
      </c>
      <c r="H356" s="107"/>
      <c r="I356" s="2" t="s">
        <v>150</v>
      </c>
      <c r="K356" s="2" t="s">
        <v>95</v>
      </c>
      <c r="L356" t="s">
        <v>0</v>
      </c>
      <c r="M356" s="2" t="s">
        <v>112</v>
      </c>
      <c r="O356">
        <v>6</v>
      </c>
      <c r="P356" s="1" t="s">
        <v>1</v>
      </c>
      <c r="Q356">
        <v>6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>
      <c r="A357" s="374">
        <v>350</v>
      </c>
      <c r="B357" s="68">
        <v>21</v>
      </c>
      <c r="C357">
        <v>1</v>
      </c>
      <c r="D357" s="81">
        <v>32585</v>
      </c>
      <c r="E357" s="2" t="s">
        <v>351</v>
      </c>
      <c r="F357" s="94" t="s">
        <v>0</v>
      </c>
      <c r="G357" s="2" t="s">
        <v>133</v>
      </c>
      <c r="H357" s="107"/>
      <c r="I357" s="2" t="s">
        <v>150</v>
      </c>
      <c r="K357" s="2" t="s">
        <v>83</v>
      </c>
      <c r="L357" t="s">
        <v>0</v>
      </c>
      <c r="M357" s="2" t="s">
        <v>136</v>
      </c>
      <c r="O357">
        <v>6</v>
      </c>
      <c r="P357" s="1" t="s">
        <v>1</v>
      </c>
      <c r="Q357">
        <v>6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>
      <c r="A358" s="374">
        <v>351</v>
      </c>
      <c r="B358" s="68">
        <v>22</v>
      </c>
      <c r="C358">
        <v>9</v>
      </c>
      <c r="D358" s="81">
        <v>32586</v>
      </c>
      <c r="E358" s="2" t="s">
        <v>139</v>
      </c>
      <c r="F358" s="94" t="s">
        <v>0</v>
      </c>
      <c r="G358" s="2" t="s">
        <v>133</v>
      </c>
      <c r="H358" s="107"/>
      <c r="I358" s="2" t="s">
        <v>150</v>
      </c>
      <c r="K358" s="2" t="s">
        <v>140</v>
      </c>
      <c r="L358" t="s">
        <v>0</v>
      </c>
      <c r="M358" s="2" t="s">
        <v>134</v>
      </c>
      <c r="O358">
        <v>6</v>
      </c>
      <c r="P358" s="1" t="s">
        <v>1</v>
      </c>
      <c r="Q358">
        <v>6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>
      <c r="A359" s="374">
        <v>352</v>
      </c>
      <c r="B359" s="68">
        <v>23</v>
      </c>
      <c r="C359">
        <v>5</v>
      </c>
      <c r="D359" s="81">
        <v>32586</v>
      </c>
      <c r="E359" s="2" t="s">
        <v>111</v>
      </c>
      <c r="F359" s="94" t="s">
        <v>0</v>
      </c>
      <c r="G359" s="2" t="s">
        <v>351</v>
      </c>
      <c r="H359" s="107"/>
      <c r="I359" s="2" t="s">
        <v>150</v>
      </c>
      <c r="K359" s="2" t="s">
        <v>115</v>
      </c>
      <c r="L359" t="s">
        <v>0</v>
      </c>
      <c r="M359" s="2" t="s">
        <v>88</v>
      </c>
      <c r="O359">
        <v>6</v>
      </c>
      <c r="P359" s="1" t="s">
        <v>1</v>
      </c>
      <c r="Q359">
        <v>6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>
      <c r="A360" s="374">
        <v>353</v>
      </c>
      <c r="B360" s="68">
        <v>25</v>
      </c>
      <c r="C360">
        <v>5</v>
      </c>
      <c r="D360" s="81">
        <v>32618</v>
      </c>
      <c r="E360" s="2" t="s">
        <v>133</v>
      </c>
      <c r="F360" s="94" t="s">
        <v>0</v>
      </c>
      <c r="G360" s="2" t="s">
        <v>105</v>
      </c>
      <c r="H360" s="107"/>
      <c r="I360" s="2" t="s">
        <v>150</v>
      </c>
      <c r="K360" s="2" t="s">
        <v>132</v>
      </c>
      <c r="L360" t="s">
        <v>0</v>
      </c>
      <c r="M360" s="2" t="s">
        <v>106</v>
      </c>
      <c r="O360">
        <v>6</v>
      </c>
      <c r="P360" s="1" t="s">
        <v>1</v>
      </c>
      <c r="Q360">
        <v>6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>
      <c r="A361" s="374">
        <v>354</v>
      </c>
      <c r="B361" s="68">
        <v>27</v>
      </c>
      <c r="C361">
        <v>6</v>
      </c>
      <c r="D361" s="81">
        <v>32621</v>
      </c>
      <c r="E361" s="2" t="s">
        <v>127</v>
      </c>
      <c r="F361" s="94" t="s">
        <v>0</v>
      </c>
      <c r="G361" s="2" t="s">
        <v>145</v>
      </c>
      <c r="H361" s="107"/>
      <c r="I361" s="2" t="s">
        <v>150</v>
      </c>
      <c r="K361" s="2" t="s">
        <v>126</v>
      </c>
      <c r="L361" t="s">
        <v>0</v>
      </c>
      <c r="M361" s="2" t="s">
        <v>147</v>
      </c>
      <c r="O361">
        <v>6</v>
      </c>
      <c r="P361" s="1" t="s">
        <v>1</v>
      </c>
      <c r="Q361">
        <v>6</v>
      </c>
      <c r="S361">
        <f t="shared" ref="S361:S376" si="66">IF(O361&gt;Q361,1,0)</f>
        <v>0</v>
      </c>
      <c r="T361">
        <f t="shared" ref="T361:T376" si="67">IF(ISNUMBER(Q361),IF(O361=Q361,1,0),0)</f>
        <v>1</v>
      </c>
      <c r="U361">
        <f t="shared" ref="U361:U376" si="68">IF(O361&lt;Q361,1,0)</f>
        <v>0</v>
      </c>
    </row>
    <row r="362" spans="1:21">
      <c r="A362" s="374">
        <v>355</v>
      </c>
      <c r="B362" s="68">
        <v>28</v>
      </c>
      <c r="C362">
        <v>16</v>
      </c>
      <c r="D362" s="81">
        <v>32623</v>
      </c>
      <c r="E362" s="2" t="s">
        <v>98</v>
      </c>
      <c r="F362" s="94" t="s">
        <v>0</v>
      </c>
      <c r="G362" s="2" t="s">
        <v>139</v>
      </c>
      <c r="H362" s="107"/>
      <c r="I362" s="2" t="s">
        <v>150</v>
      </c>
      <c r="K362" s="2" t="s">
        <v>97</v>
      </c>
      <c r="L362" t="s">
        <v>0</v>
      </c>
      <c r="M362" s="2" t="s">
        <v>141</v>
      </c>
      <c r="O362">
        <v>6</v>
      </c>
      <c r="P362" s="1" t="s">
        <v>1</v>
      </c>
      <c r="Q362">
        <v>6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>
      <c r="A363" s="374">
        <v>356</v>
      </c>
      <c r="B363" s="68">
        <v>33</v>
      </c>
      <c r="C363">
        <v>9</v>
      </c>
      <c r="D363" s="81">
        <v>32634</v>
      </c>
      <c r="E363" s="2" t="s">
        <v>98</v>
      </c>
      <c r="F363" s="94" t="s">
        <v>0</v>
      </c>
      <c r="G363" s="2" t="s">
        <v>145</v>
      </c>
      <c r="H363" s="107"/>
      <c r="I363" s="2" t="s">
        <v>150</v>
      </c>
      <c r="K363" s="2" t="s">
        <v>102</v>
      </c>
      <c r="L363" t="s">
        <v>0</v>
      </c>
      <c r="M363" s="2" t="s">
        <v>149</v>
      </c>
      <c r="O363">
        <v>6</v>
      </c>
      <c r="P363" s="1" t="s">
        <v>1</v>
      </c>
      <c r="Q363">
        <v>6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>
      <c r="A364" s="374">
        <v>357</v>
      </c>
      <c r="B364" s="68">
        <v>34</v>
      </c>
      <c r="C364">
        <v>2</v>
      </c>
      <c r="D364" s="81">
        <v>32643</v>
      </c>
      <c r="E364" s="2" t="s">
        <v>145</v>
      </c>
      <c r="F364" s="94" t="s">
        <v>0</v>
      </c>
      <c r="G364" s="2" t="s">
        <v>105</v>
      </c>
      <c r="H364" s="107"/>
      <c r="I364" s="2" t="s">
        <v>150</v>
      </c>
      <c r="K364" s="2" t="s">
        <v>146</v>
      </c>
      <c r="L364" t="s">
        <v>0</v>
      </c>
      <c r="M364" s="2" t="s">
        <v>106</v>
      </c>
      <c r="O364">
        <v>6</v>
      </c>
      <c r="P364" s="1" t="s">
        <v>1</v>
      </c>
      <c r="Q364">
        <v>6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>
      <c r="A365" s="374">
        <v>358</v>
      </c>
      <c r="B365" s="68">
        <v>41</v>
      </c>
      <c r="C365">
        <v>13</v>
      </c>
      <c r="D365" s="81">
        <v>32669</v>
      </c>
      <c r="E365" s="2" t="s">
        <v>133</v>
      </c>
      <c r="F365" s="94" t="s">
        <v>0</v>
      </c>
      <c r="G365" s="2" t="s">
        <v>118</v>
      </c>
      <c r="H365" s="107"/>
      <c r="I365" s="2" t="s">
        <v>150</v>
      </c>
      <c r="K365" s="2" t="s">
        <v>134</v>
      </c>
      <c r="L365" t="s">
        <v>0</v>
      </c>
      <c r="M365" s="2" t="s">
        <v>121</v>
      </c>
      <c r="O365">
        <v>6</v>
      </c>
      <c r="P365" s="1" t="s">
        <v>1</v>
      </c>
      <c r="Q365">
        <v>6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>
      <c r="A366" s="374">
        <v>359</v>
      </c>
      <c r="B366" s="68">
        <v>45</v>
      </c>
      <c r="C366">
        <v>15</v>
      </c>
      <c r="D366" s="81">
        <v>32670</v>
      </c>
      <c r="E366" s="2" t="s">
        <v>133</v>
      </c>
      <c r="F366" s="94" t="s">
        <v>0</v>
      </c>
      <c r="G366" s="2" t="s">
        <v>98</v>
      </c>
      <c r="H366" s="107"/>
      <c r="I366" s="2" t="s">
        <v>150</v>
      </c>
      <c r="K366" s="2" t="s">
        <v>132</v>
      </c>
      <c r="L366" t="s">
        <v>0</v>
      </c>
      <c r="M366" s="2" t="s">
        <v>99</v>
      </c>
      <c r="O366">
        <v>6</v>
      </c>
      <c r="P366" s="1" t="s">
        <v>1</v>
      </c>
      <c r="Q366">
        <v>6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>
      <c r="A367" s="374">
        <v>360</v>
      </c>
      <c r="B367" s="68">
        <v>55</v>
      </c>
      <c r="C367">
        <v>1</v>
      </c>
      <c r="D367" s="81">
        <v>32698</v>
      </c>
      <c r="E367" s="2" t="s">
        <v>118</v>
      </c>
      <c r="F367" s="94" t="s">
        <v>0</v>
      </c>
      <c r="G367" s="2" t="s">
        <v>351</v>
      </c>
      <c r="H367" s="107"/>
      <c r="I367" s="2" t="s">
        <v>150</v>
      </c>
      <c r="K367" s="2" t="s">
        <v>338</v>
      </c>
      <c r="L367" t="s">
        <v>0</v>
      </c>
      <c r="M367" s="2" t="s">
        <v>342</v>
      </c>
      <c r="O367">
        <v>5</v>
      </c>
      <c r="P367" s="1" t="s">
        <v>1</v>
      </c>
      <c r="Q367">
        <v>0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>
      <c r="A368" s="374">
        <v>361</v>
      </c>
      <c r="B368" s="68">
        <v>55</v>
      </c>
      <c r="C368">
        <v>2</v>
      </c>
      <c r="D368" s="81">
        <v>32698</v>
      </c>
      <c r="E368" s="2" t="s">
        <v>118</v>
      </c>
      <c r="F368" s="94" t="s">
        <v>0</v>
      </c>
      <c r="G368" s="2" t="s">
        <v>351</v>
      </c>
      <c r="H368" s="107"/>
      <c r="I368" s="2" t="s">
        <v>150</v>
      </c>
      <c r="K368" s="2" t="s">
        <v>339</v>
      </c>
      <c r="L368" t="s">
        <v>0</v>
      </c>
      <c r="M368" s="2" t="s">
        <v>316</v>
      </c>
      <c r="O368">
        <v>5</v>
      </c>
      <c r="P368" s="1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>
      <c r="A369" s="374">
        <v>362</v>
      </c>
      <c r="B369" s="68">
        <v>55</v>
      </c>
      <c r="C369">
        <v>3</v>
      </c>
      <c r="D369" s="81">
        <v>32698</v>
      </c>
      <c r="E369" s="2" t="s">
        <v>118</v>
      </c>
      <c r="F369" s="94" t="s">
        <v>0</v>
      </c>
      <c r="G369" s="2" t="s">
        <v>351</v>
      </c>
      <c r="H369" s="107"/>
      <c r="I369" s="2" t="s">
        <v>150</v>
      </c>
      <c r="K369" s="2" t="s">
        <v>340</v>
      </c>
      <c r="L369" t="s">
        <v>0</v>
      </c>
      <c r="M369" s="2" t="s">
        <v>343</v>
      </c>
      <c r="O369">
        <v>5</v>
      </c>
      <c r="P369" s="1" t="s">
        <v>1</v>
      </c>
      <c r="Q369">
        <v>0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>
      <c r="A370" s="374">
        <v>363</v>
      </c>
      <c r="B370" s="68">
        <v>55</v>
      </c>
      <c r="C370">
        <v>4</v>
      </c>
      <c r="D370" s="81">
        <v>32698</v>
      </c>
      <c r="E370" s="2" t="s">
        <v>118</v>
      </c>
      <c r="F370" s="94" t="s">
        <v>0</v>
      </c>
      <c r="G370" s="2" t="s">
        <v>351</v>
      </c>
      <c r="H370" s="107"/>
      <c r="I370" s="2" t="s">
        <v>150</v>
      </c>
      <c r="K370" s="2" t="s">
        <v>341</v>
      </c>
      <c r="L370" t="s">
        <v>0</v>
      </c>
      <c r="M370" s="2" t="s">
        <v>344</v>
      </c>
      <c r="O370">
        <v>5</v>
      </c>
      <c r="P370" s="1" t="s">
        <v>1</v>
      </c>
      <c r="Q370">
        <v>0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>
      <c r="A371" s="374">
        <v>364</v>
      </c>
      <c r="B371" s="68">
        <v>55</v>
      </c>
      <c r="C371">
        <v>5</v>
      </c>
      <c r="D371" s="81">
        <v>32698</v>
      </c>
      <c r="E371" s="2" t="s">
        <v>118</v>
      </c>
      <c r="F371" s="94" t="s">
        <v>0</v>
      </c>
      <c r="G371" s="2" t="s">
        <v>351</v>
      </c>
      <c r="H371" s="107"/>
      <c r="I371" s="2" t="s">
        <v>150</v>
      </c>
      <c r="K371" s="2" t="s">
        <v>339</v>
      </c>
      <c r="L371" t="s">
        <v>0</v>
      </c>
      <c r="M371" s="2" t="s">
        <v>342</v>
      </c>
      <c r="O371">
        <v>5</v>
      </c>
      <c r="P371" s="1" t="s">
        <v>1</v>
      </c>
      <c r="Q371">
        <v>0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>
      <c r="A372" s="374">
        <v>365</v>
      </c>
      <c r="B372" s="68">
        <v>55</v>
      </c>
      <c r="C372">
        <v>6</v>
      </c>
      <c r="D372" s="81">
        <v>32698</v>
      </c>
      <c r="E372" s="2" t="s">
        <v>118</v>
      </c>
      <c r="F372" s="94" t="s">
        <v>0</v>
      </c>
      <c r="G372" s="2" t="s">
        <v>351</v>
      </c>
      <c r="H372" s="107"/>
      <c r="I372" s="2" t="s">
        <v>150</v>
      </c>
      <c r="K372" s="2" t="s">
        <v>340</v>
      </c>
      <c r="L372" t="s">
        <v>0</v>
      </c>
      <c r="M372" s="2" t="s">
        <v>316</v>
      </c>
      <c r="O372">
        <v>5</v>
      </c>
      <c r="P372" s="1" t="s">
        <v>1</v>
      </c>
      <c r="Q372">
        <v>0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>
      <c r="A373" s="374">
        <v>366</v>
      </c>
      <c r="B373" s="68">
        <v>55</v>
      </c>
      <c r="C373">
        <v>7</v>
      </c>
      <c r="D373" s="81">
        <v>32698</v>
      </c>
      <c r="E373" s="2" t="s">
        <v>118</v>
      </c>
      <c r="F373" s="94" t="s">
        <v>0</v>
      </c>
      <c r="G373" s="2" t="s">
        <v>351</v>
      </c>
      <c r="H373" s="107"/>
      <c r="I373" s="2" t="s">
        <v>150</v>
      </c>
      <c r="K373" s="2" t="s">
        <v>341</v>
      </c>
      <c r="L373" t="s">
        <v>0</v>
      </c>
      <c r="M373" s="2" t="s">
        <v>343</v>
      </c>
      <c r="O373">
        <v>5</v>
      </c>
      <c r="P373" s="1" t="s">
        <v>1</v>
      </c>
      <c r="Q373">
        <v>0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>
      <c r="A374" s="374">
        <v>367</v>
      </c>
      <c r="B374" s="68">
        <v>55</v>
      </c>
      <c r="C374">
        <v>8</v>
      </c>
      <c r="D374" s="81">
        <v>32698</v>
      </c>
      <c r="E374" s="2" t="s">
        <v>118</v>
      </c>
      <c r="F374" s="94" t="s">
        <v>0</v>
      </c>
      <c r="G374" s="2" t="s">
        <v>351</v>
      </c>
      <c r="H374" s="107"/>
      <c r="I374" s="2" t="s">
        <v>150</v>
      </c>
      <c r="K374" s="2" t="s">
        <v>338</v>
      </c>
      <c r="L374" t="s">
        <v>0</v>
      </c>
      <c r="M374" s="2" t="s">
        <v>344</v>
      </c>
      <c r="O374">
        <v>5</v>
      </c>
      <c r="P374" s="1" t="s">
        <v>1</v>
      </c>
      <c r="Q374">
        <v>0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>
      <c r="A375" s="374">
        <v>368</v>
      </c>
      <c r="B375" s="68">
        <v>55</v>
      </c>
      <c r="C375">
        <v>9</v>
      </c>
      <c r="D375" s="81">
        <v>32698</v>
      </c>
      <c r="E375" s="2" t="s">
        <v>118</v>
      </c>
      <c r="F375" s="94" t="s">
        <v>0</v>
      </c>
      <c r="G375" s="2" t="s">
        <v>351</v>
      </c>
      <c r="H375" s="107"/>
      <c r="I375" s="2" t="s">
        <v>150</v>
      </c>
      <c r="K375" s="2" t="s">
        <v>341</v>
      </c>
      <c r="L375" t="s">
        <v>0</v>
      </c>
      <c r="M375" s="2" t="s">
        <v>316</v>
      </c>
      <c r="O375">
        <v>5</v>
      </c>
      <c r="P375" s="1" t="s">
        <v>1</v>
      </c>
      <c r="Q375">
        <v>0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>
      <c r="A376" s="374">
        <v>369</v>
      </c>
      <c r="B376" s="68">
        <v>55</v>
      </c>
      <c r="C376">
        <v>10</v>
      </c>
      <c r="D376" s="81">
        <v>32698</v>
      </c>
      <c r="E376" s="2" t="s">
        <v>118</v>
      </c>
      <c r="F376" s="94" t="s">
        <v>0</v>
      </c>
      <c r="G376" s="2" t="s">
        <v>351</v>
      </c>
      <c r="H376" s="107"/>
      <c r="I376" s="2" t="s">
        <v>150</v>
      </c>
      <c r="K376" s="2" t="s">
        <v>340</v>
      </c>
      <c r="L376" t="s">
        <v>0</v>
      </c>
      <c r="M376" s="2" t="s">
        <v>342</v>
      </c>
      <c r="O376">
        <v>5</v>
      </c>
      <c r="P376" s="1" t="s">
        <v>1</v>
      </c>
      <c r="Q376">
        <v>0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>
      <c r="A377" s="374">
        <v>370</v>
      </c>
      <c r="B377" s="68">
        <v>55</v>
      </c>
      <c r="C377">
        <v>11</v>
      </c>
      <c r="D377" s="81">
        <v>32698</v>
      </c>
      <c r="E377" s="2" t="s">
        <v>118</v>
      </c>
      <c r="F377" s="94" t="s">
        <v>0</v>
      </c>
      <c r="G377" s="2" t="s">
        <v>351</v>
      </c>
      <c r="H377" s="107"/>
      <c r="I377" s="2" t="s">
        <v>150</v>
      </c>
      <c r="K377" s="2" t="s">
        <v>339</v>
      </c>
      <c r="L377" t="s">
        <v>0</v>
      </c>
      <c r="M377" s="2" t="s">
        <v>344</v>
      </c>
      <c r="O377">
        <v>5</v>
      </c>
      <c r="P377" s="1" t="s">
        <v>1</v>
      </c>
      <c r="Q377">
        <v>0</v>
      </c>
      <c r="S377">
        <f t="shared" ref="S377:S392" si="69">IF(O377&gt;Q377,1,0)</f>
        <v>1</v>
      </c>
      <c r="T377">
        <f t="shared" ref="T377:T392" si="70">IF(ISNUMBER(Q377),IF(O377=Q377,1,0),0)</f>
        <v>0</v>
      </c>
      <c r="U377">
        <f t="shared" ref="U377:U392" si="71">IF(O377&lt;Q377,1,0)</f>
        <v>0</v>
      </c>
    </row>
    <row r="378" spans="1:21">
      <c r="A378" s="374">
        <v>371</v>
      </c>
      <c r="B378" s="68">
        <v>55</v>
      </c>
      <c r="C378">
        <v>12</v>
      </c>
      <c r="D378" s="81">
        <v>32698</v>
      </c>
      <c r="E378" s="2" t="s">
        <v>118</v>
      </c>
      <c r="F378" s="94" t="s">
        <v>0</v>
      </c>
      <c r="G378" s="2" t="s">
        <v>351</v>
      </c>
      <c r="H378" s="107"/>
      <c r="I378" s="2" t="s">
        <v>150</v>
      </c>
      <c r="K378" s="2" t="s">
        <v>338</v>
      </c>
      <c r="L378" t="s">
        <v>0</v>
      </c>
      <c r="M378" s="2" t="s">
        <v>343</v>
      </c>
      <c r="O378">
        <v>5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>
      <c r="A379" s="374">
        <v>372</v>
      </c>
      <c r="B379" s="68">
        <v>55</v>
      </c>
      <c r="C379">
        <v>13</v>
      </c>
      <c r="D379" s="81">
        <v>32698</v>
      </c>
      <c r="E379" s="2" t="s">
        <v>118</v>
      </c>
      <c r="F379" s="94" t="s">
        <v>0</v>
      </c>
      <c r="G379" s="2" t="s">
        <v>351</v>
      </c>
      <c r="H379" s="107"/>
      <c r="I379" s="2" t="s">
        <v>150</v>
      </c>
      <c r="K379" s="2" t="s">
        <v>338</v>
      </c>
      <c r="L379" t="s">
        <v>0</v>
      </c>
      <c r="M379" s="2" t="s">
        <v>316</v>
      </c>
      <c r="O379">
        <v>5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>
      <c r="A380" s="374">
        <v>373</v>
      </c>
      <c r="B380" s="68">
        <v>55</v>
      </c>
      <c r="C380">
        <v>14</v>
      </c>
      <c r="D380" s="81">
        <v>32698</v>
      </c>
      <c r="E380" s="2" t="s">
        <v>118</v>
      </c>
      <c r="F380" s="94" t="s">
        <v>0</v>
      </c>
      <c r="G380" s="2" t="s">
        <v>351</v>
      </c>
      <c r="H380" s="107"/>
      <c r="I380" s="2" t="s">
        <v>150</v>
      </c>
      <c r="K380" s="2" t="s">
        <v>341</v>
      </c>
      <c r="L380" t="s">
        <v>0</v>
      </c>
      <c r="M380" s="2" t="s">
        <v>342</v>
      </c>
      <c r="O380">
        <v>5</v>
      </c>
      <c r="P380" s="1" t="s">
        <v>1</v>
      </c>
      <c r="Q380">
        <v>0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>
      <c r="A381" s="374">
        <v>374</v>
      </c>
      <c r="B381" s="68">
        <v>55</v>
      </c>
      <c r="C381">
        <v>15</v>
      </c>
      <c r="D381" s="81">
        <v>32698</v>
      </c>
      <c r="E381" s="2" t="s">
        <v>118</v>
      </c>
      <c r="F381" s="94" t="s">
        <v>0</v>
      </c>
      <c r="G381" s="2" t="s">
        <v>351</v>
      </c>
      <c r="H381" s="107"/>
      <c r="I381" s="2" t="s">
        <v>150</v>
      </c>
      <c r="K381" s="2" t="s">
        <v>340</v>
      </c>
      <c r="L381" t="s">
        <v>0</v>
      </c>
      <c r="M381" s="2" t="s">
        <v>344</v>
      </c>
      <c r="O381">
        <v>5</v>
      </c>
      <c r="P381" s="1" t="s">
        <v>1</v>
      </c>
      <c r="Q381">
        <v>0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>
      <c r="A382" s="374">
        <v>375</v>
      </c>
      <c r="B382" s="68">
        <v>55</v>
      </c>
      <c r="C382">
        <v>16</v>
      </c>
      <c r="D382" s="81">
        <v>32698</v>
      </c>
      <c r="E382" s="2" t="s">
        <v>118</v>
      </c>
      <c r="F382" s="94" t="s">
        <v>0</v>
      </c>
      <c r="G382" s="2" t="s">
        <v>351</v>
      </c>
      <c r="H382" s="107"/>
      <c r="I382" s="2" t="s">
        <v>150</v>
      </c>
      <c r="K382" s="2" t="s">
        <v>339</v>
      </c>
      <c r="L382" t="s">
        <v>0</v>
      </c>
      <c r="M382" s="2" t="s">
        <v>343</v>
      </c>
      <c r="O382">
        <v>5</v>
      </c>
      <c r="P382" s="1" t="s">
        <v>1</v>
      </c>
      <c r="Q382">
        <v>0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>
      <c r="A383" s="374">
        <v>376</v>
      </c>
      <c r="B383" s="68">
        <v>26</v>
      </c>
      <c r="C383">
        <v>2</v>
      </c>
      <c r="D383" s="81">
        <v>32620</v>
      </c>
      <c r="E383" s="2" t="s">
        <v>98</v>
      </c>
      <c r="F383" s="94" t="s">
        <v>0</v>
      </c>
      <c r="G383" s="2" t="s">
        <v>351</v>
      </c>
      <c r="H383" s="107">
        <v>1</v>
      </c>
      <c r="I383" s="2" t="s">
        <v>150</v>
      </c>
      <c r="K383" s="2" t="s">
        <v>97</v>
      </c>
      <c r="L383" t="s">
        <v>0</v>
      </c>
      <c r="M383" s="2" t="s">
        <v>88</v>
      </c>
      <c r="O383">
        <v>5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>
      <c r="A384" s="374">
        <v>377</v>
      </c>
      <c r="B384" s="68">
        <v>42</v>
      </c>
      <c r="C384">
        <v>4</v>
      </c>
      <c r="D384" s="81">
        <v>32669</v>
      </c>
      <c r="E384" s="2" t="s">
        <v>105</v>
      </c>
      <c r="F384" s="94" t="s">
        <v>0</v>
      </c>
      <c r="G384" s="2" t="s">
        <v>127</v>
      </c>
      <c r="H384" s="107"/>
      <c r="I384" s="2" t="s">
        <v>150</v>
      </c>
      <c r="K384" s="2" t="s">
        <v>106</v>
      </c>
      <c r="L384" t="s">
        <v>0</v>
      </c>
      <c r="M384" s="2" t="s">
        <v>130</v>
      </c>
      <c r="O384">
        <v>5</v>
      </c>
      <c r="P384" s="1" t="s">
        <v>1</v>
      </c>
      <c r="Q384">
        <v>0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>
      <c r="A385" s="374">
        <v>378</v>
      </c>
      <c r="B385" s="68">
        <v>48</v>
      </c>
      <c r="C385">
        <v>2</v>
      </c>
      <c r="D385" s="81">
        <v>32677</v>
      </c>
      <c r="E385" s="2" t="s">
        <v>111</v>
      </c>
      <c r="F385" s="94" t="s">
        <v>0</v>
      </c>
      <c r="G385" s="2" t="s">
        <v>118</v>
      </c>
      <c r="H385" s="107"/>
      <c r="I385" s="2" t="s">
        <v>150</v>
      </c>
      <c r="K385" s="2" t="s">
        <v>115</v>
      </c>
      <c r="L385" t="s">
        <v>0</v>
      </c>
      <c r="M385" s="2" t="s">
        <v>316</v>
      </c>
      <c r="O385">
        <v>5</v>
      </c>
      <c r="P385" s="1" t="s">
        <v>1</v>
      </c>
      <c r="Q385">
        <v>0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>
      <c r="A386" s="374">
        <v>379</v>
      </c>
      <c r="B386" s="68">
        <v>48</v>
      </c>
      <c r="C386">
        <v>6</v>
      </c>
      <c r="D386" s="81">
        <v>32677</v>
      </c>
      <c r="E386" s="2" t="s">
        <v>111</v>
      </c>
      <c r="F386" s="94" t="s">
        <v>0</v>
      </c>
      <c r="G386" s="2" t="s">
        <v>118</v>
      </c>
      <c r="H386" s="107"/>
      <c r="I386" s="2" t="s">
        <v>150</v>
      </c>
      <c r="K386" s="2" t="s">
        <v>113</v>
      </c>
      <c r="L386" t="s">
        <v>0</v>
      </c>
      <c r="M386" s="2" t="s">
        <v>316</v>
      </c>
      <c r="O386">
        <v>5</v>
      </c>
      <c r="P386" s="1" t="s">
        <v>1</v>
      </c>
      <c r="Q386">
        <v>0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>
      <c r="A387" s="374">
        <v>380</v>
      </c>
      <c r="B387" s="68">
        <v>48</v>
      </c>
      <c r="C387">
        <v>9</v>
      </c>
      <c r="D387" s="81">
        <v>32677</v>
      </c>
      <c r="E387" s="2" t="s">
        <v>111</v>
      </c>
      <c r="F387" s="94" t="s">
        <v>0</v>
      </c>
      <c r="G387" s="2" t="s">
        <v>118</v>
      </c>
      <c r="H387" s="107"/>
      <c r="I387" s="2" t="s">
        <v>150</v>
      </c>
      <c r="K387" s="2" t="s">
        <v>112</v>
      </c>
      <c r="L387" t="s">
        <v>0</v>
      </c>
      <c r="M387" s="2" t="s">
        <v>316</v>
      </c>
      <c r="O387">
        <v>5</v>
      </c>
      <c r="P387" s="1" t="s">
        <v>1</v>
      </c>
      <c r="Q387">
        <v>0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>
      <c r="A388" s="374">
        <v>381</v>
      </c>
      <c r="B388" s="68">
        <v>48</v>
      </c>
      <c r="C388">
        <v>13</v>
      </c>
      <c r="D388" s="81">
        <v>32677</v>
      </c>
      <c r="E388" s="2" t="s">
        <v>111</v>
      </c>
      <c r="F388" s="94" t="s">
        <v>0</v>
      </c>
      <c r="G388" s="2" t="s">
        <v>118</v>
      </c>
      <c r="H388" s="107"/>
      <c r="I388" s="2" t="s">
        <v>150</v>
      </c>
      <c r="K388" s="2" t="s">
        <v>110</v>
      </c>
      <c r="L388" t="s">
        <v>0</v>
      </c>
      <c r="M388" s="2" t="s">
        <v>316</v>
      </c>
      <c r="O388">
        <v>5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>
      <c r="A389" s="374">
        <v>382</v>
      </c>
      <c r="B389" s="68">
        <v>49</v>
      </c>
      <c r="C389">
        <v>2</v>
      </c>
      <c r="D389" s="81">
        <v>32677</v>
      </c>
      <c r="E389" s="2" t="s">
        <v>89</v>
      </c>
      <c r="F389" s="94" t="s">
        <v>0</v>
      </c>
      <c r="G389" s="2" t="s">
        <v>118</v>
      </c>
      <c r="H389" s="107"/>
      <c r="I389" s="2" t="s">
        <v>150</v>
      </c>
      <c r="K389" s="2" t="s">
        <v>91</v>
      </c>
      <c r="L389" t="s">
        <v>0</v>
      </c>
      <c r="M389" s="2" t="s">
        <v>316</v>
      </c>
      <c r="O389">
        <v>5</v>
      </c>
      <c r="P389" s="1" t="s">
        <v>1</v>
      </c>
      <c r="Q389">
        <v>0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>
      <c r="A390" s="374">
        <v>383</v>
      </c>
      <c r="B390" s="68">
        <v>49</v>
      </c>
      <c r="C390">
        <v>6</v>
      </c>
      <c r="D390" s="81">
        <v>32677</v>
      </c>
      <c r="E390" s="2" t="s">
        <v>89</v>
      </c>
      <c r="F390" s="94" t="s">
        <v>0</v>
      </c>
      <c r="G390" s="2" t="s">
        <v>118</v>
      </c>
      <c r="H390" s="107"/>
      <c r="I390" s="2" t="s">
        <v>150</v>
      </c>
      <c r="K390" s="2" t="s">
        <v>92</v>
      </c>
      <c r="L390" t="s">
        <v>0</v>
      </c>
      <c r="M390" s="2" t="s">
        <v>316</v>
      </c>
      <c r="O390">
        <v>5</v>
      </c>
      <c r="P390" s="1" t="s">
        <v>1</v>
      </c>
      <c r="Q390">
        <v>0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>
      <c r="A391" s="374">
        <v>384</v>
      </c>
      <c r="B391" s="68">
        <v>49</v>
      </c>
      <c r="C391">
        <v>9</v>
      </c>
      <c r="D391" s="81">
        <v>32677</v>
      </c>
      <c r="E391" s="2" t="s">
        <v>89</v>
      </c>
      <c r="F391" s="94" t="s">
        <v>0</v>
      </c>
      <c r="G391" s="2" t="s">
        <v>118</v>
      </c>
      <c r="H391" s="107"/>
      <c r="I391" s="2" t="s">
        <v>150</v>
      </c>
      <c r="K391" s="2" t="s">
        <v>95</v>
      </c>
      <c r="L391" t="s">
        <v>0</v>
      </c>
      <c r="M391" s="2" t="s">
        <v>316</v>
      </c>
      <c r="O391">
        <v>5</v>
      </c>
      <c r="P391" s="1" t="s">
        <v>1</v>
      </c>
      <c r="Q391">
        <v>0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>
      <c r="A392" s="374">
        <v>385</v>
      </c>
      <c r="B392" s="68">
        <v>49</v>
      </c>
      <c r="C392">
        <v>13</v>
      </c>
      <c r="D392" s="81">
        <v>32677</v>
      </c>
      <c r="E392" s="2" t="s">
        <v>89</v>
      </c>
      <c r="F392" s="94" t="s">
        <v>0</v>
      </c>
      <c r="G392" s="2" t="s">
        <v>118</v>
      </c>
      <c r="H392" s="107"/>
      <c r="I392" s="2" t="s">
        <v>150</v>
      </c>
      <c r="K392" s="2" t="s">
        <v>94</v>
      </c>
      <c r="L392" t="s">
        <v>0</v>
      </c>
      <c r="M392" s="2" t="s">
        <v>316</v>
      </c>
      <c r="O392">
        <v>5</v>
      </c>
      <c r="P392" s="1" t="s">
        <v>1</v>
      </c>
      <c r="Q392">
        <v>0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>
      <c r="A393" s="374">
        <v>386</v>
      </c>
      <c r="B393" s="68">
        <v>50</v>
      </c>
      <c r="C393">
        <v>2</v>
      </c>
      <c r="D393" s="81">
        <v>32677</v>
      </c>
      <c r="E393" s="2" t="s">
        <v>98</v>
      </c>
      <c r="F393" s="94" t="s">
        <v>0</v>
      </c>
      <c r="G393" s="2" t="s">
        <v>118</v>
      </c>
      <c r="H393" s="107"/>
      <c r="I393" s="2" t="s">
        <v>150</v>
      </c>
      <c r="K393" s="2" t="s">
        <v>102</v>
      </c>
      <c r="L393" t="s">
        <v>0</v>
      </c>
      <c r="M393" s="2" t="s">
        <v>316</v>
      </c>
      <c r="O393">
        <v>5</v>
      </c>
      <c r="P393" s="1" t="s">
        <v>1</v>
      </c>
      <c r="Q393">
        <v>0</v>
      </c>
      <c r="S393">
        <f t="shared" ref="S393:S408" si="72">IF(O393&gt;Q393,1,0)</f>
        <v>1</v>
      </c>
      <c r="T393">
        <f t="shared" ref="T393:T408" si="73">IF(ISNUMBER(Q393),IF(O393=Q393,1,0),0)</f>
        <v>0</v>
      </c>
      <c r="U393">
        <f t="shared" ref="U393:U408" si="74">IF(O393&lt;Q393,1,0)</f>
        <v>0</v>
      </c>
    </row>
    <row r="394" spans="1:21">
      <c r="A394" s="374">
        <v>387</v>
      </c>
      <c r="B394" s="68">
        <v>50</v>
      </c>
      <c r="C394">
        <v>6</v>
      </c>
      <c r="D394" s="81">
        <v>32677</v>
      </c>
      <c r="E394" s="2" t="s">
        <v>98</v>
      </c>
      <c r="F394" s="94" t="s">
        <v>0</v>
      </c>
      <c r="G394" s="2" t="s">
        <v>118</v>
      </c>
      <c r="H394" s="107"/>
      <c r="I394" s="2" t="s">
        <v>150</v>
      </c>
      <c r="K394" s="2" t="s">
        <v>97</v>
      </c>
      <c r="L394" t="s">
        <v>0</v>
      </c>
      <c r="M394" s="2" t="s">
        <v>316</v>
      </c>
      <c r="O394">
        <v>5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>
      <c r="A395" s="374">
        <v>388</v>
      </c>
      <c r="B395" s="68">
        <v>50</v>
      </c>
      <c r="C395">
        <v>9</v>
      </c>
      <c r="D395" s="81">
        <v>32677</v>
      </c>
      <c r="E395" s="2" t="s">
        <v>98</v>
      </c>
      <c r="F395" s="94" t="s">
        <v>0</v>
      </c>
      <c r="G395" s="2" t="s">
        <v>118</v>
      </c>
      <c r="H395" s="107"/>
      <c r="I395" s="2" t="s">
        <v>150</v>
      </c>
      <c r="K395" s="2" t="s">
        <v>99</v>
      </c>
      <c r="L395" t="s">
        <v>0</v>
      </c>
      <c r="M395" s="2" t="s">
        <v>316</v>
      </c>
      <c r="O395">
        <v>5</v>
      </c>
      <c r="P395" s="1" t="s">
        <v>1</v>
      </c>
      <c r="Q395">
        <v>0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>
      <c r="A396" s="374">
        <v>389</v>
      </c>
      <c r="B396" s="68">
        <v>50</v>
      </c>
      <c r="C396">
        <v>13</v>
      </c>
      <c r="D396" s="81">
        <v>32677</v>
      </c>
      <c r="E396" s="2" t="s">
        <v>98</v>
      </c>
      <c r="F396" s="94" t="s">
        <v>0</v>
      </c>
      <c r="G396" s="2" t="s">
        <v>118</v>
      </c>
      <c r="H396" s="107"/>
      <c r="I396" s="2" t="s">
        <v>150</v>
      </c>
      <c r="K396" s="2" t="s">
        <v>100</v>
      </c>
      <c r="L396" t="s">
        <v>0</v>
      </c>
      <c r="M396" s="2" t="s">
        <v>316</v>
      </c>
      <c r="O396">
        <v>5</v>
      </c>
      <c r="P396" s="1" t="s">
        <v>1</v>
      </c>
      <c r="Q396">
        <v>0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>
      <c r="A397" s="374">
        <v>390</v>
      </c>
      <c r="B397" s="68">
        <v>52</v>
      </c>
      <c r="C397">
        <v>14</v>
      </c>
      <c r="D397" s="81">
        <v>32691</v>
      </c>
      <c r="E397" s="2" t="s">
        <v>105</v>
      </c>
      <c r="F397" s="94" t="s">
        <v>0</v>
      </c>
      <c r="G397" s="2" t="s">
        <v>139</v>
      </c>
      <c r="H397" s="107">
        <v>1</v>
      </c>
      <c r="I397" s="2" t="s">
        <v>150</v>
      </c>
      <c r="K397" s="2" t="s">
        <v>104</v>
      </c>
      <c r="L397" t="s">
        <v>0</v>
      </c>
      <c r="M397" s="2" t="s">
        <v>140</v>
      </c>
      <c r="O397">
        <v>5</v>
      </c>
      <c r="P397" s="1" t="s">
        <v>1</v>
      </c>
      <c r="Q397">
        <v>0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>
      <c r="A398" s="374">
        <v>391</v>
      </c>
      <c r="B398" s="68">
        <v>2</v>
      </c>
      <c r="C398">
        <v>7</v>
      </c>
      <c r="D398" s="81">
        <v>32438</v>
      </c>
      <c r="E398" s="2" t="s">
        <v>139</v>
      </c>
      <c r="F398" s="94" t="s">
        <v>0</v>
      </c>
      <c r="G398" s="2" t="s">
        <v>118</v>
      </c>
      <c r="H398" s="107">
        <v>1</v>
      </c>
      <c r="I398" s="2" t="s">
        <v>150</v>
      </c>
      <c r="K398" s="2" t="s">
        <v>138</v>
      </c>
      <c r="L398" t="s">
        <v>0</v>
      </c>
      <c r="M398" s="2" t="s">
        <v>123</v>
      </c>
      <c r="O398">
        <v>5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>
      <c r="A399" s="374">
        <v>392</v>
      </c>
      <c r="B399" s="68">
        <v>5</v>
      </c>
      <c r="C399">
        <v>16</v>
      </c>
      <c r="D399" s="81">
        <v>32459</v>
      </c>
      <c r="E399" s="2" t="s">
        <v>105</v>
      </c>
      <c r="F399" s="94" t="s">
        <v>0</v>
      </c>
      <c r="G399" s="2" t="s">
        <v>98</v>
      </c>
      <c r="H399" s="107"/>
      <c r="I399" s="2" t="s">
        <v>150</v>
      </c>
      <c r="K399" s="2" t="s">
        <v>104</v>
      </c>
      <c r="L399" t="s">
        <v>0</v>
      </c>
      <c r="M399" s="2" t="s">
        <v>102</v>
      </c>
      <c r="O399">
        <v>5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>
      <c r="A400" s="374">
        <v>393</v>
      </c>
      <c r="B400" s="68">
        <v>6</v>
      </c>
      <c r="C400">
        <v>16</v>
      </c>
      <c r="D400" s="81">
        <v>32466</v>
      </c>
      <c r="E400" s="2" t="s">
        <v>76</v>
      </c>
      <c r="F400" s="94" t="s">
        <v>0</v>
      </c>
      <c r="G400" s="2" t="s">
        <v>133</v>
      </c>
      <c r="H400" s="107"/>
      <c r="I400" s="2" t="s">
        <v>150</v>
      </c>
      <c r="K400" s="2" t="s">
        <v>77</v>
      </c>
      <c r="L400" t="s">
        <v>0</v>
      </c>
      <c r="M400" s="2" t="s">
        <v>135</v>
      </c>
      <c r="O400">
        <v>5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>
      <c r="A401" s="374">
        <v>394</v>
      </c>
      <c r="B401" s="68">
        <v>17</v>
      </c>
      <c r="C401">
        <v>16</v>
      </c>
      <c r="D401" s="81">
        <v>32530</v>
      </c>
      <c r="E401" s="2" t="s">
        <v>111</v>
      </c>
      <c r="F401" s="94" t="s">
        <v>0</v>
      </c>
      <c r="G401" s="2" t="s">
        <v>89</v>
      </c>
      <c r="H401" s="107">
        <v>1</v>
      </c>
      <c r="I401" s="2" t="s">
        <v>150</v>
      </c>
      <c r="K401" s="2" t="s">
        <v>113</v>
      </c>
      <c r="L401" t="s">
        <v>0</v>
      </c>
      <c r="M401" s="2" t="s">
        <v>91</v>
      </c>
      <c r="O401">
        <v>5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>
      <c r="A402" s="374">
        <v>395</v>
      </c>
      <c r="B402" s="68">
        <v>18</v>
      </c>
      <c r="C402">
        <v>2</v>
      </c>
      <c r="D402" s="81">
        <v>32558</v>
      </c>
      <c r="E402" s="2" t="s">
        <v>139</v>
      </c>
      <c r="F402" s="94" t="s">
        <v>0</v>
      </c>
      <c r="G402" s="2" t="s">
        <v>351</v>
      </c>
      <c r="H402" s="107">
        <v>1</v>
      </c>
      <c r="I402" s="2" t="s">
        <v>150</v>
      </c>
      <c r="K402" s="2" t="s">
        <v>140</v>
      </c>
      <c r="L402" t="s">
        <v>0</v>
      </c>
      <c r="M402" s="2" t="s">
        <v>84</v>
      </c>
      <c r="O402">
        <v>5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>
      <c r="A403" s="374">
        <v>396</v>
      </c>
      <c r="B403" s="68">
        <v>20</v>
      </c>
      <c r="C403">
        <v>1</v>
      </c>
      <c r="D403" s="81">
        <v>32579</v>
      </c>
      <c r="E403" s="2" t="s">
        <v>89</v>
      </c>
      <c r="F403" s="94" t="s">
        <v>0</v>
      </c>
      <c r="G403" s="2" t="s">
        <v>98</v>
      </c>
      <c r="H403" s="107">
        <v>1</v>
      </c>
      <c r="I403" s="2" t="s">
        <v>150</v>
      </c>
      <c r="K403" s="2" t="s">
        <v>95</v>
      </c>
      <c r="L403" t="s">
        <v>0</v>
      </c>
      <c r="M403" s="2" t="s">
        <v>100</v>
      </c>
      <c r="O403">
        <v>5</v>
      </c>
      <c r="P403" s="1" t="s">
        <v>1</v>
      </c>
      <c r="Q403">
        <v>1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>
      <c r="A404" s="374">
        <v>397</v>
      </c>
      <c r="B404" s="68">
        <v>22</v>
      </c>
      <c r="C404">
        <v>10</v>
      </c>
      <c r="D404" s="81">
        <v>32586</v>
      </c>
      <c r="E404" s="2" t="s">
        <v>139</v>
      </c>
      <c r="F404" s="94" t="s">
        <v>0</v>
      </c>
      <c r="G404" s="2" t="s">
        <v>133</v>
      </c>
      <c r="H404" s="107"/>
      <c r="I404" s="2" t="s">
        <v>150</v>
      </c>
      <c r="K404" s="2" t="s">
        <v>141</v>
      </c>
      <c r="L404" t="s">
        <v>0</v>
      </c>
      <c r="M404" s="2" t="s">
        <v>136</v>
      </c>
      <c r="O404">
        <v>5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>
      <c r="A405" s="374">
        <v>398</v>
      </c>
      <c r="B405" s="68">
        <v>28</v>
      </c>
      <c r="C405">
        <v>11</v>
      </c>
      <c r="D405" s="81">
        <v>32623</v>
      </c>
      <c r="E405" s="2" t="s">
        <v>98</v>
      </c>
      <c r="F405" s="94" t="s">
        <v>0</v>
      </c>
      <c r="G405" s="2" t="s">
        <v>139</v>
      </c>
      <c r="H405" s="107"/>
      <c r="I405" s="2" t="s">
        <v>150</v>
      </c>
      <c r="K405" s="2" t="s">
        <v>97</v>
      </c>
      <c r="L405" t="s">
        <v>0</v>
      </c>
      <c r="M405" s="2" t="s">
        <v>138</v>
      </c>
      <c r="O405">
        <v>5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>
      <c r="A406" s="374">
        <v>399</v>
      </c>
      <c r="B406" s="68">
        <v>30</v>
      </c>
      <c r="C406">
        <v>7</v>
      </c>
      <c r="D406" s="81">
        <v>32628</v>
      </c>
      <c r="E406" s="2" t="s">
        <v>111</v>
      </c>
      <c r="F406" s="94" t="s">
        <v>0</v>
      </c>
      <c r="G406" s="2" t="s">
        <v>139</v>
      </c>
      <c r="H406" s="107"/>
      <c r="I406" s="2" t="s">
        <v>150</v>
      </c>
      <c r="K406" s="2" t="s">
        <v>112</v>
      </c>
      <c r="L406" t="s">
        <v>0</v>
      </c>
      <c r="M406" s="2" t="s">
        <v>138</v>
      </c>
      <c r="O406">
        <v>5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>
      <c r="A407" s="374">
        <v>400</v>
      </c>
      <c r="B407" s="68">
        <v>31</v>
      </c>
      <c r="C407">
        <v>5</v>
      </c>
      <c r="D407" s="81">
        <v>32632</v>
      </c>
      <c r="E407" s="2" t="s">
        <v>111</v>
      </c>
      <c r="F407" s="94" t="s">
        <v>0</v>
      </c>
      <c r="G407" s="2" t="s">
        <v>145</v>
      </c>
      <c r="H407" s="107"/>
      <c r="I407" s="2" t="s">
        <v>150</v>
      </c>
      <c r="K407" s="2" t="s">
        <v>115</v>
      </c>
      <c r="L407" t="s">
        <v>0</v>
      </c>
      <c r="M407" s="2" t="s">
        <v>144</v>
      </c>
      <c r="O407">
        <v>5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>
      <c r="A408" s="374">
        <v>401</v>
      </c>
      <c r="B408" s="68">
        <v>34</v>
      </c>
      <c r="C408">
        <v>7</v>
      </c>
      <c r="D408" s="81">
        <v>32643</v>
      </c>
      <c r="E408" s="2" t="s">
        <v>105</v>
      </c>
      <c r="F408" s="94" t="s">
        <v>0</v>
      </c>
      <c r="G408" s="2" t="s">
        <v>145</v>
      </c>
      <c r="H408" s="107">
        <v>1</v>
      </c>
      <c r="I408" s="2" t="s">
        <v>150</v>
      </c>
      <c r="K408" s="2" t="s">
        <v>108</v>
      </c>
      <c r="L408" t="s">
        <v>0</v>
      </c>
      <c r="M408" s="2" t="s">
        <v>144</v>
      </c>
      <c r="O408">
        <v>5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>
      <c r="A409" s="374">
        <v>402</v>
      </c>
      <c r="B409" s="68">
        <v>37</v>
      </c>
      <c r="C409">
        <v>11</v>
      </c>
      <c r="D409" s="81">
        <v>32656</v>
      </c>
      <c r="E409" s="2" t="s">
        <v>98</v>
      </c>
      <c r="F409" s="94" t="s">
        <v>0</v>
      </c>
      <c r="G409" s="2" t="s">
        <v>127</v>
      </c>
      <c r="H409" s="107"/>
      <c r="I409" s="2" t="s">
        <v>150</v>
      </c>
      <c r="K409" s="2" t="s">
        <v>97</v>
      </c>
      <c r="L409" t="s">
        <v>0</v>
      </c>
      <c r="M409" s="2" t="s">
        <v>126</v>
      </c>
      <c r="O409">
        <v>5</v>
      </c>
      <c r="P409" s="1" t="s">
        <v>1</v>
      </c>
      <c r="Q409">
        <v>1</v>
      </c>
      <c r="S409">
        <f t="shared" ref="S409:S424" si="75">IF(O409&gt;Q409,1,0)</f>
        <v>1</v>
      </c>
      <c r="T409">
        <f t="shared" ref="T409:T424" si="76">IF(ISNUMBER(Q409),IF(O409=Q409,1,0),0)</f>
        <v>0</v>
      </c>
      <c r="U409">
        <f t="shared" ref="U409:U424" si="77">IF(O409&lt;Q409,1,0)</f>
        <v>0</v>
      </c>
    </row>
    <row r="410" spans="1:21">
      <c r="A410" s="374">
        <v>403</v>
      </c>
      <c r="B410" s="68">
        <v>41</v>
      </c>
      <c r="C410">
        <v>6</v>
      </c>
      <c r="D410" s="81">
        <v>32669</v>
      </c>
      <c r="E410" s="2" t="s">
        <v>118</v>
      </c>
      <c r="F410" s="94" t="s">
        <v>0</v>
      </c>
      <c r="G410" s="2" t="s">
        <v>133</v>
      </c>
      <c r="H410" s="107">
        <v>1</v>
      </c>
      <c r="I410" s="2" t="s">
        <v>150</v>
      </c>
      <c r="K410" s="2" t="s">
        <v>121</v>
      </c>
      <c r="L410" t="s">
        <v>0</v>
      </c>
      <c r="M410" s="2" t="s">
        <v>136</v>
      </c>
      <c r="O410">
        <v>5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>
      <c r="A411" s="374">
        <v>404</v>
      </c>
      <c r="B411" s="68">
        <v>43</v>
      </c>
      <c r="C411">
        <v>15</v>
      </c>
      <c r="D411" s="81">
        <v>32670</v>
      </c>
      <c r="E411" s="2" t="s">
        <v>89</v>
      </c>
      <c r="F411" s="94" t="s">
        <v>0</v>
      </c>
      <c r="G411" s="2" t="s">
        <v>139</v>
      </c>
      <c r="H411" s="107">
        <v>1</v>
      </c>
      <c r="I411" s="2" t="s">
        <v>150</v>
      </c>
      <c r="K411" s="2" t="s">
        <v>91</v>
      </c>
      <c r="L411" t="s">
        <v>0</v>
      </c>
      <c r="M411" s="2" t="s">
        <v>141</v>
      </c>
      <c r="O411">
        <v>5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>
      <c r="A412" s="374">
        <v>405</v>
      </c>
      <c r="B412" s="68">
        <v>44</v>
      </c>
      <c r="C412">
        <v>8</v>
      </c>
      <c r="D412" s="81">
        <v>32670</v>
      </c>
      <c r="E412" s="2" t="s">
        <v>127</v>
      </c>
      <c r="F412" s="94" t="s">
        <v>0</v>
      </c>
      <c r="G412" s="2" t="s">
        <v>133</v>
      </c>
      <c r="H412" s="107">
        <v>1</v>
      </c>
      <c r="I412" s="2" t="s">
        <v>150</v>
      </c>
      <c r="K412" s="2" t="s">
        <v>130</v>
      </c>
      <c r="L412" t="s">
        <v>0</v>
      </c>
      <c r="M412" s="2" t="s">
        <v>134</v>
      </c>
      <c r="O412">
        <v>5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>
      <c r="A413" s="374">
        <v>406</v>
      </c>
      <c r="B413" s="68">
        <v>46</v>
      </c>
      <c r="C413">
        <v>9</v>
      </c>
      <c r="D413" s="81">
        <v>32676</v>
      </c>
      <c r="E413" s="2" t="s">
        <v>105</v>
      </c>
      <c r="F413" s="94" t="s">
        <v>0</v>
      </c>
      <c r="G413" s="2" t="s">
        <v>118</v>
      </c>
      <c r="H413" s="107"/>
      <c r="I413" s="2" t="s">
        <v>150</v>
      </c>
      <c r="K413" s="2" t="s">
        <v>106</v>
      </c>
      <c r="L413" t="s">
        <v>0</v>
      </c>
      <c r="M413" s="2" t="s">
        <v>121</v>
      </c>
      <c r="O413">
        <v>5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>
      <c r="A414" s="374">
        <v>407</v>
      </c>
      <c r="B414" s="68">
        <v>51</v>
      </c>
      <c r="C414">
        <v>3</v>
      </c>
      <c r="D414" s="81">
        <v>32691</v>
      </c>
      <c r="E414" s="2" t="s">
        <v>105</v>
      </c>
      <c r="F414" s="94" t="s">
        <v>0</v>
      </c>
      <c r="G414" s="2" t="s">
        <v>351</v>
      </c>
      <c r="H414" s="107">
        <v>1</v>
      </c>
      <c r="I414" s="2" t="s">
        <v>150</v>
      </c>
      <c r="K414" s="2" t="s">
        <v>108</v>
      </c>
      <c r="L414" t="s">
        <v>0</v>
      </c>
      <c r="M414" s="2" t="s">
        <v>86</v>
      </c>
      <c r="O414">
        <v>5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>
      <c r="A415" s="374">
        <v>408</v>
      </c>
      <c r="B415" s="68">
        <v>54</v>
      </c>
      <c r="C415">
        <v>1</v>
      </c>
      <c r="D415" s="81">
        <v>32698</v>
      </c>
      <c r="E415" s="2" t="s">
        <v>76</v>
      </c>
      <c r="F415" s="94" t="s">
        <v>0</v>
      </c>
      <c r="G415" s="2" t="s">
        <v>127</v>
      </c>
      <c r="H415" s="107">
        <v>1</v>
      </c>
      <c r="I415" s="2" t="s">
        <v>150</v>
      </c>
      <c r="K415" s="2" t="s">
        <v>78</v>
      </c>
      <c r="L415" t="s">
        <v>0</v>
      </c>
      <c r="M415" s="2" t="s">
        <v>129</v>
      </c>
      <c r="O415">
        <v>5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>
      <c r="A416" s="374">
        <v>409</v>
      </c>
      <c r="B416" s="68">
        <v>1</v>
      </c>
      <c r="C416">
        <v>10</v>
      </c>
      <c r="D416" s="81">
        <v>32367</v>
      </c>
      <c r="E416" s="2" t="s">
        <v>76</v>
      </c>
      <c r="F416" s="94" t="s">
        <v>0</v>
      </c>
      <c r="G416" s="2" t="s">
        <v>111</v>
      </c>
      <c r="H416" s="107"/>
      <c r="I416" s="2" t="s">
        <v>150</v>
      </c>
      <c r="K416" s="2" t="s">
        <v>79</v>
      </c>
      <c r="L416" t="s">
        <v>0</v>
      </c>
      <c r="M416" s="2" t="s">
        <v>112</v>
      </c>
      <c r="O416">
        <v>5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>
      <c r="A417" s="374">
        <v>410</v>
      </c>
      <c r="B417" s="68">
        <v>2</v>
      </c>
      <c r="C417">
        <v>15</v>
      </c>
      <c r="D417" s="81">
        <v>32438</v>
      </c>
      <c r="E417" s="2" t="s">
        <v>139</v>
      </c>
      <c r="F417" s="94" t="s">
        <v>0</v>
      </c>
      <c r="G417" s="2" t="s">
        <v>118</v>
      </c>
      <c r="H417" s="107">
        <v>1</v>
      </c>
      <c r="I417" s="2" t="s">
        <v>150</v>
      </c>
      <c r="K417" s="2" t="s">
        <v>141</v>
      </c>
      <c r="L417" t="s">
        <v>0</v>
      </c>
      <c r="M417" s="2" t="s">
        <v>122</v>
      </c>
      <c r="O417">
        <v>5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>
      <c r="A418" s="374">
        <v>411</v>
      </c>
      <c r="B418" s="68">
        <v>4</v>
      </c>
      <c r="C418">
        <v>9</v>
      </c>
      <c r="D418" s="81">
        <v>32452</v>
      </c>
      <c r="E418" s="2" t="s">
        <v>145</v>
      </c>
      <c r="F418" s="94" t="s">
        <v>0</v>
      </c>
      <c r="G418" s="2" t="s">
        <v>139</v>
      </c>
      <c r="H418" s="107">
        <v>1</v>
      </c>
      <c r="I418" s="2" t="s">
        <v>150</v>
      </c>
      <c r="K418" s="2" t="s">
        <v>147</v>
      </c>
      <c r="L418" t="s">
        <v>0</v>
      </c>
      <c r="M418" s="2" t="s">
        <v>140</v>
      </c>
      <c r="O418">
        <v>5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>
      <c r="A419" s="374">
        <v>412</v>
      </c>
      <c r="B419" s="68">
        <v>5</v>
      </c>
      <c r="C419">
        <v>2</v>
      </c>
      <c r="D419" s="81">
        <v>32459</v>
      </c>
      <c r="E419" s="2" t="s">
        <v>98</v>
      </c>
      <c r="F419" s="94" t="s">
        <v>0</v>
      </c>
      <c r="G419" s="2" t="s">
        <v>105</v>
      </c>
      <c r="H419" s="107">
        <v>1</v>
      </c>
      <c r="I419" s="2" t="s">
        <v>150</v>
      </c>
      <c r="K419" s="2" t="s">
        <v>97</v>
      </c>
      <c r="L419" t="s">
        <v>0</v>
      </c>
      <c r="M419" s="2" t="s">
        <v>104</v>
      </c>
      <c r="O419">
        <v>5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>
      <c r="A420" s="374">
        <v>413</v>
      </c>
      <c r="B420" s="68">
        <v>6</v>
      </c>
      <c r="C420">
        <v>1</v>
      </c>
      <c r="D420" s="81">
        <v>32466</v>
      </c>
      <c r="E420" s="2" t="s">
        <v>76</v>
      </c>
      <c r="F420" s="94" t="s">
        <v>0</v>
      </c>
      <c r="G420" s="2" t="s">
        <v>133</v>
      </c>
      <c r="H420" s="107"/>
      <c r="I420" s="2" t="s">
        <v>150</v>
      </c>
      <c r="K420" s="2" t="s">
        <v>80</v>
      </c>
      <c r="L420" t="s">
        <v>0</v>
      </c>
      <c r="M420" s="2" t="s">
        <v>136</v>
      </c>
      <c r="O420">
        <v>5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>
      <c r="A421" s="374">
        <v>414</v>
      </c>
      <c r="B421" s="68">
        <v>9</v>
      </c>
      <c r="C421">
        <v>12</v>
      </c>
      <c r="D421" s="81">
        <v>32474</v>
      </c>
      <c r="E421" s="2" t="s">
        <v>89</v>
      </c>
      <c r="F421" s="94" t="s">
        <v>0</v>
      </c>
      <c r="G421" s="2" t="s">
        <v>133</v>
      </c>
      <c r="H421" s="107">
        <v>1</v>
      </c>
      <c r="I421" s="2" t="s">
        <v>150</v>
      </c>
      <c r="K421" s="2" t="s">
        <v>349</v>
      </c>
      <c r="L421" t="s">
        <v>0</v>
      </c>
      <c r="M421" s="2" t="s">
        <v>134</v>
      </c>
      <c r="O421">
        <v>5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>
      <c r="A422" s="374">
        <v>415</v>
      </c>
      <c r="B422" s="68">
        <v>9</v>
      </c>
      <c r="C422">
        <v>16</v>
      </c>
      <c r="D422" s="81">
        <v>32474</v>
      </c>
      <c r="E422" s="2" t="s">
        <v>133</v>
      </c>
      <c r="F422" s="94" t="s">
        <v>0</v>
      </c>
      <c r="G422" s="2" t="s">
        <v>89</v>
      </c>
      <c r="H422" s="107"/>
      <c r="I422" s="2" t="s">
        <v>150</v>
      </c>
      <c r="K422" s="2" t="s">
        <v>132</v>
      </c>
      <c r="L422" t="s">
        <v>0</v>
      </c>
      <c r="M422" s="2" t="s">
        <v>349</v>
      </c>
      <c r="O422">
        <v>5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>
      <c r="A423" s="374">
        <v>416</v>
      </c>
      <c r="B423" s="68">
        <v>14</v>
      </c>
      <c r="C423">
        <v>5</v>
      </c>
      <c r="D423" s="81">
        <v>32495</v>
      </c>
      <c r="E423" s="2" t="s">
        <v>127</v>
      </c>
      <c r="F423" s="94" t="s">
        <v>0</v>
      </c>
      <c r="G423" s="2" t="s">
        <v>351</v>
      </c>
      <c r="H423" s="107"/>
      <c r="I423" s="2" t="s">
        <v>150</v>
      </c>
      <c r="K423" s="2" t="s">
        <v>128</v>
      </c>
      <c r="L423" t="s">
        <v>0</v>
      </c>
      <c r="M423" s="2" t="s">
        <v>83</v>
      </c>
      <c r="O423">
        <v>5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>
      <c r="A424" s="374">
        <v>417</v>
      </c>
      <c r="B424" s="68">
        <v>14</v>
      </c>
      <c r="C424">
        <v>8</v>
      </c>
      <c r="D424" s="81">
        <v>32495</v>
      </c>
      <c r="E424" s="2" t="s">
        <v>127</v>
      </c>
      <c r="F424" s="94" t="s">
        <v>0</v>
      </c>
      <c r="G424" s="2" t="s">
        <v>351</v>
      </c>
      <c r="H424" s="107"/>
      <c r="I424" s="2" t="s">
        <v>150</v>
      </c>
      <c r="K424" s="2" t="s">
        <v>129</v>
      </c>
      <c r="L424" t="s">
        <v>0</v>
      </c>
      <c r="M424" s="2" t="s">
        <v>85</v>
      </c>
      <c r="O424">
        <v>5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>
      <c r="A425" s="374">
        <v>418</v>
      </c>
      <c r="B425" s="68">
        <v>14</v>
      </c>
      <c r="C425">
        <v>16</v>
      </c>
      <c r="D425" s="81">
        <v>32495</v>
      </c>
      <c r="E425" s="2" t="s">
        <v>351</v>
      </c>
      <c r="F425" s="94" t="s">
        <v>0</v>
      </c>
      <c r="G425" s="2" t="s">
        <v>127</v>
      </c>
      <c r="H425" s="107">
        <v>1</v>
      </c>
      <c r="I425" s="2" t="s">
        <v>150</v>
      </c>
      <c r="K425" s="2" t="s">
        <v>84</v>
      </c>
      <c r="L425" t="s">
        <v>0</v>
      </c>
      <c r="M425" s="2" t="s">
        <v>128</v>
      </c>
      <c r="O425">
        <v>5</v>
      </c>
      <c r="P425" s="1" t="s">
        <v>1</v>
      </c>
      <c r="Q425">
        <v>2</v>
      </c>
      <c r="S425">
        <f t="shared" ref="S425:S440" si="78">IF(O425&gt;Q425,1,0)</f>
        <v>1</v>
      </c>
      <c r="T425">
        <f t="shared" ref="T425:T440" si="79">IF(ISNUMBER(Q425),IF(O425=Q425,1,0),0)</f>
        <v>0</v>
      </c>
      <c r="U425">
        <f t="shared" ref="U425:U440" si="80">IF(O425&lt;Q425,1,0)</f>
        <v>0</v>
      </c>
    </row>
    <row r="426" spans="1:21">
      <c r="A426" s="374">
        <v>419</v>
      </c>
      <c r="B426" s="68">
        <v>17</v>
      </c>
      <c r="C426">
        <v>2</v>
      </c>
      <c r="D426" s="81">
        <v>32530</v>
      </c>
      <c r="E426" s="2" t="s">
        <v>89</v>
      </c>
      <c r="F426" s="94" t="s">
        <v>0</v>
      </c>
      <c r="G426" s="2" t="s">
        <v>111</v>
      </c>
      <c r="H426" s="107"/>
      <c r="I426" s="2" t="s">
        <v>150</v>
      </c>
      <c r="K426" s="2" t="s">
        <v>91</v>
      </c>
      <c r="L426" t="s">
        <v>0</v>
      </c>
      <c r="M426" s="2" t="s">
        <v>110</v>
      </c>
      <c r="O426">
        <v>5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>
      <c r="A427" s="374">
        <v>420</v>
      </c>
      <c r="B427" s="68">
        <v>19</v>
      </c>
      <c r="C427">
        <v>1</v>
      </c>
      <c r="D427" s="81">
        <v>32564</v>
      </c>
      <c r="E427" s="2" t="s">
        <v>76</v>
      </c>
      <c r="F427" s="94" t="s">
        <v>0</v>
      </c>
      <c r="G427" s="2" t="s">
        <v>145</v>
      </c>
      <c r="H427" s="107">
        <v>1</v>
      </c>
      <c r="I427" s="2" t="s">
        <v>150</v>
      </c>
      <c r="K427" s="2" t="s">
        <v>80</v>
      </c>
      <c r="L427" t="s">
        <v>0</v>
      </c>
      <c r="M427" s="2" t="s">
        <v>144</v>
      </c>
      <c r="O427">
        <v>5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>
      <c r="A428" s="374">
        <v>421</v>
      </c>
      <c r="B428" s="68">
        <v>19</v>
      </c>
      <c r="C428">
        <v>6</v>
      </c>
      <c r="D428" s="81">
        <v>32564</v>
      </c>
      <c r="E428" s="2" t="s">
        <v>76</v>
      </c>
      <c r="F428" s="94" t="s">
        <v>0</v>
      </c>
      <c r="G428" s="2" t="s">
        <v>145</v>
      </c>
      <c r="H428" s="107">
        <v>1</v>
      </c>
      <c r="I428" s="2" t="s">
        <v>150</v>
      </c>
      <c r="K428" s="2" t="s">
        <v>78</v>
      </c>
      <c r="L428" t="s">
        <v>0</v>
      </c>
      <c r="M428" s="2" t="s">
        <v>149</v>
      </c>
      <c r="O428">
        <v>5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>
      <c r="A429" s="374">
        <v>422</v>
      </c>
      <c r="B429" s="68">
        <v>19</v>
      </c>
      <c r="C429">
        <v>11</v>
      </c>
      <c r="D429" s="81">
        <v>32564</v>
      </c>
      <c r="E429" s="2" t="s">
        <v>145</v>
      </c>
      <c r="F429" s="94" t="s">
        <v>0</v>
      </c>
      <c r="G429" s="2" t="s">
        <v>76</v>
      </c>
      <c r="H429" s="107"/>
      <c r="I429" s="2" t="s">
        <v>150</v>
      </c>
      <c r="K429" s="2" t="s">
        <v>147</v>
      </c>
      <c r="L429" t="s">
        <v>0</v>
      </c>
      <c r="M429" s="2" t="s">
        <v>79</v>
      </c>
      <c r="O429">
        <v>5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>
      <c r="A430" s="374">
        <v>423</v>
      </c>
      <c r="B430" s="68">
        <v>23</v>
      </c>
      <c r="C430">
        <v>4</v>
      </c>
      <c r="D430" s="81">
        <v>32586</v>
      </c>
      <c r="E430" s="2" t="s">
        <v>351</v>
      </c>
      <c r="F430" s="94" t="s">
        <v>0</v>
      </c>
      <c r="G430" s="2" t="s">
        <v>111</v>
      </c>
      <c r="H430" s="107">
        <v>1</v>
      </c>
      <c r="I430" s="2" t="s">
        <v>150</v>
      </c>
      <c r="K430" s="2" t="s">
        <v>84</v>
      </c>
      <c r="L430" t="s">
        <v>0</v>
      </c>
      <c r="M430" s="2" t="s">
        <v>112</v>
      </c>
      <c r="O430">
        <v>5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>
      <c r="A431" s="374">
        <v>424</v>
      </c>
      <c r="B431" s="68">
        <v>23</v>
      </c>
      <c r="C431">
        <v>14</v>
      </c>
      <c r="D431" s="81">
        <v>32586</v>
      </c>
      <c r="E431" s="2" t="s">
        <v>351</v>
      </c>
      <c r="F431" s="94" t="s">
        <v>0</v>
      </c>
      <c r="G431" s="2" t="s">
        <v>111</v>
      </c>
      <c r="H431" s="107">
        <v>1</v>
      </c>
      <c r="I431" s="2" t="s">
        <v>150</v>
      </c>
      <c r="K431" s="2" t="s">
        <v>88</v>
      </c>
      <c r="L431" t="s">
        <v>0</v>
      </c>
      <c r="M431" s="2" t="s">
        <v>112</v>
      </c>
      <c r="O431">
        <v>5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>
      <c r="A432" s="374">
        <v>425</v>
      </c>
      <c r="B432" s="68">
        <v>25</v>
      </c>
      <c r="C432">
        <v>14</v>
      </c>
      <c r="D432" s="81">
        <v>32618</v>
      </c>
      <c r="E432" s="2" t="s">
        <v>133</v>
      </c>
      <c r="F432" s="94" t="s">
        <v>0</v>
      </c>
      <c r="G432" s="2" t="s">
        <v>105</v>
      </c>
      <c r="H432" s="107"/>
      <c r="I432" s="2" t="s">
        <v>150</v>
      </c>
      <c r="K432" s="2" t="s">
        <v>136</v>
      </c>
      <c r="L432" t="s">
        <v>0</v>
      </c>
      <c r="M432" s="2" t="s">
        <v>106</v>
      </c>
      <c r="O432">
        <v>5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>
      <c r="A433" s="374">
        <v>426</v>
      </c>
      <c r="B433" s="68">
        <v>31</v>
      </c>
      <c r="C433">
        <v>3</v>
      </c>
      <c r="D433" s="81">
        <v>32632</v>
      </c>
      <c r="E433" s="2" t="s">
        <v>111</v>
      </c>
      <c r="F433" s="94" t="s">
        <v>0</v>
      </c>
      <c r="G433" s="2" t="s">
        <v>145</v>
      </c>
      <c r="H433" s="107"/>
      <c r="I433" s="2" t="s">
        <v>150</v>
      </c>
      <c r="K433" s="2" t="s">
        <v>113</v>
      </c>
      <c r="L433" t="s">
        <v>0</v>
      </c>
      <c r="M433" s="2" t="s">
        <v>146</v>
      </c>
      <c r="O433">
        <v>5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>
      <c r="A434" s="374">
        <v>427</v>
      </c>
      <c r="B434" s="68">
        <v>32</v>
      </c>
      <c r="C434">
        <v>6</v>
      </c>
      <c r="D434" s="81">
        <v>32633</v>
      </c>
      <c r="E434" s="2" t="s">
        <v>145</v>
      </c>
      <c r="F434" s="94" t="s">
        <v>0</v>
      </c>
      <c r="G434" s="2" t="s">
        <v>89</v>
      </c>
      <c r="H434" s="107">
        <v>1</v>
      </c>
      <c r="I434" s="2" t="s">
        <v>150</v>
      </c>
      <c r="K434" s="2" t="s">
        <v>144</v>
      </c>
      <c r="L434" t="s">
        <v>0</v>
      </c>
      <c r="M434" s="2" t="s">
        <v>93</v>
      </c>
      <c r="O434">
        <v>5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>
      <c r="A435" s="374">
        <v>428</v>
      </c>
      <c r="B435" s="68">
        <v>32</v>
      </c>
      <c r="C435">
        <v>8</v>
      </c>
      <c r="D435" s="81">
        <v>32633</v>
      </c>
      <c r="E435" s="2" t="s">
        <v>89</v>
      </c>
      <c r="F435" s="94" t="s">
        <v>0</v>
      </c>
      <c r="G435" s="2" t="s">
        <v>145</v>
      </c>
      <c r="H435" s="107"/>
      <c r="I435" s="2" t="s">
        <v>150</v>
      </c>
      <c r="K435" s="2" t="s">
        <v>94</v>
      </c>
      <c r="L435" t="s">
        <v>0</v>
      </c>
      <c r="M435" s="2" t="s">
        <v>146</v>
      </c>
      <c r="O435">
        <v>5</v>
      </c>
      <c r="P435" s="1" t="s">
        <v>1</v>
      </c>
      <c r="Q435">
        <v>2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>
      <c r="A436" s="374">
        <v>429</v>
      </c>
      <c r="B436" s="68">
        <v>34</v>
      </c>
      <c r="C436">
        <v>1</v>
      </c>
      <c r="D436" s="81">
        <v>32643</v>
      </c>
      <c r="E436" s="2" t="s">
        <v>145</v>
      </c>
      <c r="F436" s="94" t="s">
        <v>0</v>
      </c>
      <c r="G436" s="2" t="s">
        <v>105</v>
      </c>
      <c r="H436" s="107"/>
      <c r="I436" s="2" t="s">
        <v>150</v>
      </c>
      <c r="K436" s="2" t="s">
        <v>149</v>
      </c>
      <c r="L436" t="s">
        <v>0</v>
      </c>
      <c r="M436" s="2" t="s">
        <v>107</v>
      </c>
      <c r="O436">
        <v>5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>
      <c r="A437" s="374">
        <v>430</v>
      </c>
      <c r="B437" s="68">
        <v>34</v>
      </c>
      <c r="C437">
        <v>14</v>
      </c>
      <c r="D437" s="81">
        <v>32643</v>
      </c>
      <c r="E437" s="2" t="s">
        <v>105</v>
      </c>
      <c r="F437" s="94" t="s">
        <v>0</v>
      </c>
      <c r="G437" s="2" t="s">
        <v>145</v>
      </c>
      <c r="H437" s="107">
        <v>1</v>
      </c>
      <c r="I437" s="2" t="s">
        <v>150</v>
      </c>
      <c r="K437" s="2" t="s">
        <v>107</v>
      </c>
      <c r="L437" t="s">
        <v>0</v>
      </c>
      <c r="M437" s="2" t="s">
        <v>144</v>
      </c>
      <c r="O437">
        <v>5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>
      <c r="A438" s="374">
        <v>431</v>
      </c>
      <c r="B438" s="68">
        <v>35</v>
      </c>
      <c r="C438">
        <v>4</v>
      </c>
      <c r="D438" s="81">
        <v>32655</v>
      </c>
      <c r="E438" s="2" t="s">
        <v>127</v>
      </c>
      <c r="F438" s="94" t="s">
        <v>0</v>
      </c>
      <c r="G438" s="2" t="s">
        <v>89</v>
      </c>
      <c r="H438" s="107">
        <v>1</v>
      </c>
      <c r="I438" s="2" t="s">
        <v>150</v>
      </c>
      <c r="K438" s="2" t="s">
        <v>130</v>
      </c>
      <c r="L438" t="s">
        <v>0</v>
      </c>
      <c r="M438" s="2" t="s">
        <v>95</v>
      </c>
      <c r="O438">
        <v>5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>
      <c r="A439" s="374">
        <v>432</v>
      </c>
      <c r="B439" s="68">
        <v>36</v>
      </c>
      <c r="C439">
        <v>9</v>
      </c>
      <c r="D439" s="81">
        <v>32655</v>
      </c>
      <c r="E439" s="2" t="s">
        <v>127</v>
      </c>
      <c r="F439" s="94" t="s">
        <v>0</v>
      </c>
      <c r="G439" s="2" t="s">
        <v>111</v>
      </c>
      <c r="H439" s="107">
        <v>1</v>
      </c>
      <c r="I439" s="2" t="s">
        <v>150</v>
      </c>
      <c r="K439" s="2" t="s">
        <v>128</v>
      </c>
      <c r="L439" t="s">
        <v>0</v>
      </c>
      <c r="M439" s="2" t="s">
        <v>112</v>
      </c>
      <c r="O439">
        <v>5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>
      <c r="A440" s="374">
        <v>433</v>
      </c>
      <c r="B440" s="68">
        <v>41</v>
      </c>
      <c r="C440">
        <v>11</v>
      </c>
      <c r="D440" s="81">
        <v>32669</v>
      </c>
      <c r="E440" s="2" t="s">
        <v>118</v>
      </c>
      <c r="F440" s="94" t="s">
        <v>0</v>
      </c>
      <c r="G440" s="2" t="s">
        <v>133</v>
      </c>
      <c r="H440" s="107">
        <v>1</v>
      </c>
      <c r="I440" s="2" t="s">
        <v>150</v>
      </c>
      <c r="K440" s="2" t="s">
        <v>117</v>
      </c>
      <c r="L440" t="s">
        <v>0</v>
      </c>
      <c r="M440" s="2" t="s">
        <v>132</v>
      </c>
      <c r="O440">
        <v>5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>
      <c r="A441" s="374">
        <v>434</v>
      </c>
      <c r="B441" s="68">
        <v>42</v>
      </c>
      <c r="C441">
        <v>2</v>
      </c>
      <c r="D441" s="81">
        <v>32669</v>
      </c>
      <c r="E441" s="2" t="s">
        <v>127</v>
      </c>
      <c r="F441" s="94" t="s">
        <v>0</v>
      </c>
      <c r="G441" s="2" t="s">
        <v>105</v>
      </c>
      <c r="H441" s="107">
        <v>1</v>
      </c>
      <c r="I441" s="2" t="s">
        <v>150</v>
      </c>
      <c r="K441" s="2" t="s">
        <v>126</v>
      </c>
      <c r="L441" t="s">
        <v>0</v>
      </c>
      <c r="M441" s="2" t="s">
        <v>108</v>
      </c>
      <c r="O441">
        <v>5</v>
      </c>
      <c r="P441" s="1" t="s">
        <v>1</v>
      </c>
      <c r="Q441">
        <v>2</v>
      </c>
      <c r="S441">
        <f t="shared" ref="S441:S456" si="81">IF(O441&gt;Q441,1,0)</f>
        <v>1</v>
      </c>
      <c r="T441">
        <f t="shared" ref="T441:T456" si="82">IF(ISNUMBER(Q441),IF(O441=Q441,1,0),0)</f>
        <v>0</v>
      </c>
      <c r="U441">
        <f t="shared" ref="U441:U456" si="83">IF(O441&lt;Q441,1,0)</f>
        <v>0</v>
      </c>
    </row>
    <row r="442" spans="1:21">
      <c r="A442" s="374">
        <v>435</v>
      </c>
      <c r="B442" s="68">
        <v>42</v>
      </c>
      <c r="C442">
        <v>8</v>
      </c>
      <c r="D442" s="81">
        <v>32669</v>
      </c>
      <c r="E442" s="2" t="s">
        <v>105</v>
      </c>
      <c r="F442" s="94" t="s">
        <v>0</v>
      </c>
      <c r="G442" s="2" t="s">
        <v>127</v>
      </c>
      <c r="H442" s="107"/>
      <c r="I442" s="2" t="s">
        <v>150</v>
      </c>
      <c r="K442" s="2" t="s">
        <v>107</v>
      </c>
      <c r="L442" t="s">
        <v>0</v>
      </c>
      <c r="M442" s="2" t="s">
        <v>130</v>
      </c>
      <c r="O442">
        <v>5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>
      <c r="A443" s="374">
        <v>436</v>
      </c>
      <c r="B443" s="68">
        <v>44</v>
      </c>
      <c r="C443">
        <v>14</v>
      </c>
      <c r="D443" s="81">
        <v>32670</v>
      </c>
      <c r="E443" s="2" t="s">
        <v>127</v>
      </c>
      <c r="F443" s="94" t="s">
        <v>0</v>
      </c>
      <c r="G443" s="2" t="s">
        <v>133</v>
      </c>
      <c r="H443" s="107">
        <v>1</v>
      </c>
      <c r="I443" s="2" t="s">
        <v>150</v>
      </c>
      <c r="K443" s="2" t="s">
        <v>129</v>
      </c>
      <c r="L443" t="s">
        <v>0</v>
      </c>
      <c r="M443" s="2" t="s">
        <v>135</v>
      </c>
      <c r="O443">
        <v>5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>
      <c r="A444" s="374">
        <v>437</v>
      </c>
      <c r="B444" s="68">
        <v>45</v>
      </c>
      <c r="C444">
        <v>5</v>
      </c>
      <c r="D444" s="81">
        <v>32670</v>
      </c>
      <c r="E444" s="2" t="s">
        <v>98</v>
      </c>
      <c r="F444" s="94" t="s">
        <v>0</v>
      </c>
      <c r="G444" s="2" t="s">
        <v>133</v>
      </c>
      <c r="H444" s="107">
        <v>1</v>
      </c>
      <c r="I444" s="2" t="s">
        <v>150</v>
      </c>
      <c r="K444" s="2" t="s">
        <v>101</v>
      </c>
      <c r="L444" t="s">
        <v>0</v>
      </c>
      <c r="M444" s="2" t="s">
        <v>136</v>
      </c>
      <c r="O444">
        <v>5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>
      <c r="A445" s="374">
        <v>438</v>
      </c>
      <c r="B445" s="68">
        <v>46</v>
      </c>
      <c r="C445">
        <v>10</v>
      </c>
      <c r="D445" s="81">
        <v>32676</v>
      </c>
      <c r="E445" s="2" t="s">
        <v>118</v>
      </c>
      <c r="F445" s="94" t="s">
        <v>0</v>
      </c>
      <c r="G445" s="2" t="s">
        <v>105</v>
      </c>
      <c r="H445" s="107">
        <v>1</v>
      </c>
      <c r="I445" s="2" t="s">
        <v>150</v>
      </c>
      <c r="K445" s="2" t="s">
        <v>290</v>
      </c>
      <c r="L445" t="s">
        <v>0</v>
      </c>
      <c r="M445" s="2" t="s">
        <v>104</v>
      </c>
      <c r="O445">
        <v>5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>
      <c r="A446" s="374">
        <v>439</v>
      </c>
      <c r="B446" s="68">
        <v>2</v>
      </c>
      <c r="C446">
        <v>8</v>
      </c>
      <c r="D446" s="81">
        <v>32438</v>
      </c>
      <c r="E446" s="2" t="s">
        <v>118</v>
      </c>
      <c r="F446" s="94" t="s">
        <v>0</v>
      </c>
      <c r="G446" s="2" t="s">
        <v>139</v>
      </c>
      <c r="H446" s="107"/>
      <c r="I446" s="2" t="s">
        <v>150</v>
      </c>
      <c r="K446" s="2" t="s">
        <v>119</v>
      </c>
      <c r="L446" t="s">
        <v>0</v>
      </c>
      <c r="M446" s="2" t="s">
        <v>141</v>
      </c>
      <c r="O446">
        <v>5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>
      <c r="A447" s="374">
        <v>440</v>
      </c>
      <c r="B447" s="68">
        <v>3</v>
      </c>
      <c r="C447">
        <v>5</v>
      </c>
      <c r="D447" s="81">
        <v>32439</v>
      </c>
      <c r="E447" s="2" t="s">
        <v>139</v>
      </c>
      <c r="F447" s="94" t="s">
        <v>0</v>
      </c>
      <c r="G447" s="2" t="s">
        <v>127</v>
      </c>
      <c r="H447" s="107">
        <v>1</v>
      </c>
      <c r="I447" s="2" t="s">
        <v>150</v>
      </c>
      <c r="K447" s="2" t="s">
        <v>140</v>
      </c>
      <c r="L447" t="s">
        <v>0</v>
      </c>
      <c r="M447" s="2" t="s">
        <v>128</v>
      </c>
      <c r="O447">
        <v>5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>
      <c r="A448" s="374">
        <v>441</v>
      </c>
      <c r="B448" s="68">
        <v>3</v>
      </c>
      <c r="C448">
        <v>11</v>
      </c>
      <c r="D448" s="81">
        <v>32439</v>
      </c>
      <c r="E448" s="2" t="s">
        <v>127</v>
      </c>
      <c r="F448" s="94" t="s">
        <v>0</v>
      </c>
      <c r="G448" s="2" t="s">
        <v>139</v>
      </c>
      <c r="H448" s="107"/>
      <c r="I448" s="2" t="s">
        <v>150</v>
      </c>
      <c r="K448" s="2" t="s">
        <v>128</v>
      </c>
      <c r="L448" t="s">
        <v>0</v>
      </c>
      <c r="M448" s="2" t="s">
        <v>141</v>
      </c>
      <c r="O448">
        <v>5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>
      <c r="A449" s="374">
        <v>442</v>
      </c>
      <c r="B449" s="68">
        <v>3</v>
      </c>
      <c r="C449">
        <v>14</v>
      </c>
      <c r="D449" s="81">
        <v>32439</v>
      </c>
      <c r="E449" s="2" t="s">
        <v>127</v>
      </c>
      <c r="F449" s="94" t="s">
        <v>0</v>
      </c>
      <c r="G449" s="2" t="s">
        <v>139</v>
      </c>
      <c r="H449" s="107"/>
      <c r="I449" s="2" t="s">
        <v>150</v>
      </c>
      <c r="K449" s="2" t="s">
        <v>130</v>
      </c>
      <c r="L449" t="s">
        <v>0</v>
      </c>
      <c r="M449" s="2" t="s">
        <v>140</v>
      </c>
      <c r="O449">
        <v>5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>
      <c r="A450" s="374">
        <v>443</v>
      </c>
      <c r="B450" s="68">
        <v>4</v>
      </c>
      <c r="C450">
        <v>11</v>
      </c>
      <c r="D450" s="81">
        <v>32452</v>
      </c>
      <c r="E450" s="2" t="s">
        <v>145</v>
      </c>
      <c r="F450" s="94" t="s">
        <v>0</v>
      </c>
      <c r="G450" s="2" t="s">
        <v>139</v>
      </c>
      <c r="H450" s="107">
        <v>1</v>
      </c>
      <c r="I450" s="2" t="s">
        <v>150</v>
      </c>
      <c r="K450" s="2" t="s">
        <v>149</v>
      </c>
      <c r="L450" t="s">
        <v>0</v>
      </c>
      <c r="M450" s="2" t="s">
        <v>138</v>
      </c>
      <c r="O450">
        <v>5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>
      <c r="A451" s="374">
        <v>444</v>
      </c>
      <c r="B451" s="68">
        <v>7</v>
      </c>
      <c r="C451">
        <v>14</v>
      </c>
      <c r="D451" s="81">
        <v>32467</v>
      </c>
      <c r="E451" s="2" t="s">
        <v>118</v>
      </c>
      <c r="F451" s="94" t="s">
        <v>0</v>
      </c>
      <c r="G451" s="2" t="s">
        <v>127</v>
      </c>
      <c r="H451" s="107">
        <v>1</v>
      </c>
      <c r="I451" s="2" t="s">
        <v>150</v>
      </c>
      <c r="K451" s="2" t="s">
        <v>122</v>
      </c>
      <c r="L451" t="s">
        <v>0</v>
      </c>
      <c r="M451" s="2" t="s">
        <v>128</v>
      </c>
      <c r="O451">
        <v>5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>
      <c r="A452" s="374">
        <v>445</v>
      </c>
      <c r="B452" s="68">
        <v>8</v>
      </c>
      <c r="C452">
        <v>11</v>
      </c>
      <c r="D452" s="81">
        <v>32473</v>
      </c>
      <c r="E452" s="2" t="s">
        <v>105</v>
      </c>
      <c r="F452" s="94" t="s">
        <v>0</v>
      </c>
      <c r="G452" s="2" t="s">
        <v>111</v>
      </c>
      <c r="H452" s="107"/>
      <c r="I452" s="2" t="s">
        <v>150</v>
      </c>
      <c r="K452" s="2" t="s">
        <v>104</v>
      </c>
      <c r="L452" t="s">
        <v>0</v>
      </c>
      <c r="M452" s="2" t="s">
        <v>115</v>
      </c>
      <c r="O452">
        <v>5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>
      <c r="A453" s="374">
        <v>446</v>
      </c>
      <c r="B453" s="68">
        <v>9</v>
      </c>
      <c r="C453">
        <v>4</v>
      </c>
      <c r="D453" s="81">
        <v>32474</v>
      </c>
      <c r="E453" s="2" t="s">
        <v>89</v>
      </c>
      <c r="F453" s="94" t="s">
        <v>0</v>
      </c>
      <c r="G453" s="2" t="s">
        <v>133</v>
      </c>
      <c r="H453" s="107">
        <v>1</v>
      </c>
      <c r="I453" s="2" t="s">
        <v>150</v>
      </c>
      <c r="K453" s="2" t="s">
        <v>94</v>
      </c>
      <c r="L453" t="s">
        <v>0</v>
      </c>
      <c r="M453" s="2" t="s">
        <v>136</v>
      </c>
      <c r="O453">
        <v>5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>
      <c r="A454" s="374">
        <v>447</v>
      </c>
      <c r="B454" s="68">
        <v>11</v>
      </c>
      <c r="C454">
        <v>9</v>
      </c>
      <c r="D454" s="81">
        <v>32474</v>
      </c>
      <c r="E454" s="2" t="s">
        <v>105</v>
      </c>
      <c r="F454" s="94" t="s">
        <v>0</v>
      </c>
      <c r="G454" s="2" t="s">
        <v>89</v>
      </c>
      <c r="H454" s="107"/>
      <c r="I454" s="2" t="s">
        <v>150</v>
      </c>
      <c r="K454" s="2" t="s">
        <v>106</v>
      </c>
      <c r="L454" t="s">
        <v>0</v>
      </c>
      <c r="M454" s="2" t="s">
        <v>91</v>
      </c>
      <c r="O454">
        <v>5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>
      <c r="A455" s="374">
        <v>448</v>
      </c>
      <c r="B455" s="68">
        <v>12</v>
      </c>
      <c r="C455">
        <v>9</v>
      </c>
      <c r="D455" s="81">
        <v>32481</v>
      </c>
      <c r="E455" s="2" t="s">
        <v>98</v>
      </c>
      <c r="F455" s="94" t="s">
        <v>0</v>
      </c>
      <c r="G455" s="2" t="s">
        <v>111</v>
      </c>
      <c r="H455" s="107"/>
      <c r="I455" s="2" t="s">
        <v>150</v>
      </c>
      <c r="K455" s="2" t="s">
        <v>101</v>
      </c>
      <c r="L455" t="s">
        <v>0</v>
      </c>
      <c r="M455" s="2" t="s">
        <v>110</v>
      </c>
      <c r="O455">
        <v>5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>
      <c r="A456" s="374">
        <v>449</v>
      </c>
      <c r="B456" s="68">
        <v>12</v>
      </c>
      <c r="C456">
        <v>11</v>
      </c>
      <c r="D456" s="81">
        <v>32481</v>
      </c>
      <c r="E456" s="2" t="s">
        <v>98</v>
      </c>
      <c r="F456" s="94" t="s">
        <v>0</v>
      </c>
      <c r="G456" s="2" t="s">
        <v>111</v>
      </c>
      <c r="H456" s="107"/>
      <c r="I456" s="2" t="s">
        <v>150</v>
      </c>
      <c r="K456" s="2" t="s">
        <v>97</v>
      </c>
      <c r="L456" t="s">
        <v>0</v>
      </c>
      <c r="M456" s="2" t="s">
        <v>115</v>
      </c>
      <c r="O456">
        <v>5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>
      <c r="A457" s="374">
        <v>450</v>
      </c>
      <c r="B457" s="68">
        <v>13</v>
      </c>
      <c r="C457">
        <v>5</v>
      </c>
      <c r="D457" s="81">
        <v>32494</v>
      </c>
      <c r="E457" s="2" t="s">
        <v>351</v>
      </c>
      <c r="F457" s="94" t="s">
        <v>0</v>
      </c>
      <c r="G457" s="2" t="s">
        <v>145</v>
      </c>
      <c r="H457" s="107">
        <v>1</v>
      </c>
      <c r="I457" s="2" t="s">
        <v>150</v>
      </c>
      <c r="K457" s="2" t="s">
        <v>83</v>
      </c>
      <c r="L457" t="s">
        <v>0</v>
      </c>
      <c r="M457" s="2" t="s">
        <v>350</v>
      </c>
      <c r="O457">
        <v>5</v>
      </c>
      <c r="P457" s="1" t="s">
        <v>1</v>
      </c>
      <c r="Q457">
        <v>3</v>
      </c>
      <c r="S457">
        <f t="shared" ref="S457:S472" si="84">IF(O457&gt;Q457,1,0)</f>
        <v>1</v>
      </c>
      <c r="T457">
        <f t="shared" ref="T457:T472" si="85">IF(ISNUMBER(Q457),IF(O457=Q457,1,0),0)</f>
        <v>0</v>
      </c>
      <c r="U457">
        <f t="shared" ref="U457:U472" si="86">IF(O457&lt;Q457,1,0)</f>
        <v>0</v>
      </c>
    </row>
    <row r="458" spans="1:21">
      <c r="A458" s="374">
        <v>451</v>
      </c>
      <c r="B458" s="68">
        <v>13</v>
      </c>
      <c r="C458">
        <v>9</v>
      </c>
      <c r="D458" s="81">
        <v>32494</v>
      </c>
      <c r="E458" s="2" t="s">
        <v>351</v>
      </c>
      <c r="F458" s="94" t="s">
        <v>0</v>
      </c>
      <c r="G458" s="2" t="s">
        <v>145</v>
      </c>
      <c r="H458" s="107">
        <v>1</v>
      </c>
      <c r="I458" s="2" t="s">
        <v>150</v>
      </c>
      <c r="K458" s="2" t="s">
        <v>88</v>
      </c>
      <c r="L458" t="s">
        <v>0</v>
      </c>
      <c r="M458" s="2" t="s">
        <v>144</v>
      </c>
      <c r="O458">
        <v>5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>
      <c r="A459" s="374">
        <v>452</v>
      </c>
      <c r="B459" s="68">
        <v>16</v>
      </c>
      <c r="C459">
        <v>16</v>
      </c>
      <c r="D459" s="81">
        <v>32523</v>
      </c>
      <c r="E459" s="2" t="s">
        <v>89</v>
      </c>
      <c r="F459" s="94" t="s">
        <v>0</v>
      </c>
      <c r="G459" s="2" t="s">
        <v>76</v>
      </c>
      <c r="H459" s="107"/>
      <c r="I459" s="2" t="s">
        <v>150</v>
      </c>
      <c r="K459" s="2" t="s">
        <v>91</v>
      </c>
      <c r="L459" t="s">
        <v>0</v>
      </c>
      <c r="M459" s="2" t="s">
        <v>81</v>
      </c>
      <c r="O459">
        <v>5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>
      <c r="A460" s="374">
        <v>453</v>
      </c>
      <c r="B460" s="68">
        <v>17</v>
      </c>
      <c r="C460">
        <v>10</v>
      </c>
      <c r="D460" s="81">
        <v>32530</v>
      </c>
      <c r="E460" s="2" t="s">
        <v>89</v>
      </c>
      <c r="F460" s="94" t="s">
        <v>0</v>
      </c>
      <c r="G460" s="2" t="s">
        <v>111</v>
      </c>
      <c r="H460" s="107"/>
      <c r="I460" s="2" t="s">
        <v>150</v>
      </c>
      <c r="K460" s="2" t="s">
        <v>93</v>
      </c>
      <c r="L460" t="s">
        <v>0</v>
      </c>
      <c r="M460" s="2" t="s">
        <v>112</v>
      </c>
      <c r="O460">
        <v>5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>
      <c r="A461" s="374">
        <v>454</v>
      </c>
      <c r="B461" s="68">
        <v>17</v>
      </c>
      <c r="C461">
        <v>11</v>
      </c>
      <c r="D461" s="81">
        <v>32530</v>
      </c>
      <c r="E461" s="2" t="s">
        <v>111</v>
      </c>
      <c r="F461" s="94" t="s">
        <v>0</v>
      </c>
      <c r="G461" s="2" t="s">
        <v>89</v>
      </c>
      <c r="H461" s="107">
        <v>1</v>
      </c>
      <c r="I461" s="2" t="s">
        <v>150</v>
      </c>
      <c r="K461" s="2" t="s">
        <v>115</v>
      </c>
      <c r="L461" t="s">
        <v>0</v>
      </c>
      <c r="M461" s="2" t="s">
        <v>91</v>
      </c>
      <c r="O461">
        <v>5</v>
      </c>
      <c r="P461" s="1" t="s">
        <v>1</v>
      </c>
      <c r="Q461">
        <v>3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>
      <c r="A462" s="374">
        <v>455</v>
      </c>
      <c r="B462" s="68">
        <v>18</v>
      </c>
      <c r="C462">
        <v>13</v>
      </c>
      <c r="D462" s="81">
        <v>32558</v>
      </c>
      <c r="E462" s="2" t="s">
        <v>139</v>
      </c>
      <c r="F462" s="94" t="s">
        <v>0</v>
      </c>
      <c r="G462" s="2" t="s">
        <v>351</v>
      </c>
      <c r="H462" s="107">
        <v>1</v>
      </c>
      <c r="I462" s="2" t="s">
        <v>150</v>
      </c>
      <c r="K462" s="2" t="s">
        <v>140</v>
      </c>
      <c r="L462" t="s">
        <v>0</v>
      </c>
      <c r="M462" s="2" t="s">
        <v>83</v>
      </c>
      <c r="O462">
        <v>5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>
      <c r="A463" s="374">
        <v>456</v>
      </c>
      <c r="B463" s="68">
        <v>20</v>
      </c>
      <c r="C463">
        <v>7</v>
      </c>
      <c r="D463" s="81">
        <v>32579</v>
      </c>
      <c r="E463" s="2" t="s">
        <v>98</v>
      </c>
      <c r="F463" s="94" t="s">
        <v>0</v>
      </c>
      <c r="G463" s="2" t="s">
        <v>89</v>
      </c>
      <c r="H463" s="107"/>
      <c r="I463" s="2" t="s">
        <v>150</v>
      </c>
      <c r="K463" s="2" t="s">
        <v>102</v>
      </c>
      <c r="L463" t="s">
        <v>0</v>
      </c>
      <c r="M463" s="2" t="s">
        <v>93</v>
      </c>
      <c r="O463">
        <v>5</v>
      </c>
      <c r="P463" s="1" t="s">
        <v>1</v>
      </c>
      <c r="Q463">
        <v>3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>
      <c r="A464" s="374">
        <v>457</v>
      </c>
      <c r="B464" s="68">
        <v>20</v>
      </c>
      <c r="C464">
        <v>12</v>
      </c>
      <c r="D464" s="81">
        <v>32579</v>
      </c>
      <c r="E464" s="2" t="s">
        <v>89</v>
      </c>
      <c r="F464" s="94" t="s">
        <v>0</v>
      </c>
      <c r="G464" s="2" t="s">
        <v>98</v>
      </c>
      <c r="H464" s="107">
        <v>1</v>
      </c>
      <c r="I464" s="2" t="s">
        <v>150</v>
      </c>
      <c r="K464" s="2" t="s">
        <v>93</v>
      </c>
      <c r="L464" t="s">
        <v>0</v>
      </c>
      <c r="M464" s="2" t="s">
        <v>100</v>
      </c>
      <c r="O464">
        <v>5</v>
      </c>
      <c r="P464" s="1" t="s">
        <v>1</v>
      </c>
      <c r="Q464">
        <v>3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>
      <c r="A465" s="374">
        <v>458</v>
      </c>
      <c r="B465" s="68">
        <v>21</v>
      </c>
      <c r="C465">
        <v>3</v>
      </c>
      <c r="D465" s="81">
        <v>32585</v>
      </c>
      <c r="E465" s="2" t="s">
        <v>133</v>
      </c>
      <c r="F465" s="94" t="s">
        <v>0</v>
      </c>
      <c r="G465" s="2" t="s">
        <v>351</v>
      </c>
      <c r="H465" s="107">
        <v>1</v>
      </c>
      <c r="I465" s="2" t="s">
        <v>150</v>
      </c>
      <c r="K465" s="2" t="s">
        <v>135</v>
      </c>
      <c r="L465" t="s">
        <v>0</v>
      </c>
      <c r="M465" s="2" t="s">
        <v>85</v>
      </c>
      <c r="O465">
        <v>5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>
      <c r="A466" s="374">
        <v>459</v>
      </c>
      <c r="B466" s="68">
        <v>22</v>
      </c>
      <c r="C466">
        <v>4</v>
      </c>
      <c r="D466" s="81">
        <v>32586</v>
      </c>
      <c r="E466" s="2" t="s">
        <v>139</v>
      </c>
      <c r="F466" s="94" t="s">
        <v>0</v>
      </c>
      <c r="G466" s="2" t="s">
        <v>133</v>
      </c>
      <c r="H466" s="107"/>
      <c r="I466" s="2" t="s">
        <v>150</v>
      </c>
      <c r="K466" s="2" t="s">
        <v>140</v>
      </c>
      <c r="L466" t="s">
        <v>0</v>
      </c>
      <c r="M466" s="2" t="s">
        <v>132</v>
      </c>
      <c r="O466">
        <v>5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>
      <c r="A467" s="374">
        <v>460</v>
      </c>
      <c r="B467" s="68">
        <v>22</v>
      </c>
      <c r="C467">
        <v>11</v>
      </c>
      <c r="D467" s="81">
        <v>32586</v>
      </c>
      <c r="E467" s="2" t="s">
        <v>139</v>
      </c>
      <c r="F467" s="94" t="s">
        <v>0</v>
      </c>
      <c r="G467" s="2" t="s">
        <v>133</v>
      </c>
      <c r="H467" s="107"/>
      <c r="I467" s="2" t="s">
        <v>150</v>
      </c>
      <c r="K467" s="2" t="s">
        <v>138</v>
      </c>
      <c r="L467" t="s">
        <v>0</v>
      </c>
      <c r="M467" s="2" t="s">
        <v>132</v>
      </c>
      <c r="O467">
        <v>5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>
      <c r="A468" s="374">
        <v>461</v>
      </c>
      <c r="B468" s="68">
        <v>24</v>
      </c>
      <c r="C468">
        <v>2</v>
      </c>
      <c r="D468" s="81">
        <v>32613</v>
      </c>
      <c r="E468" s="2" t="s">
        <v>145</v>
      </c>
      <c r="F468" s="94" t="s">
        <v>0</v>
      </c>
      <c r="G468" s="2" t="s">
        <v>118</v>
      </c>
      <c r="H468" s="107">
        <v>1</v>
      </c>
      <c r="I468" s="2" t="s">
        <v>150</v>
      </c>
      <c r="K468" s="2" t="s">
        <v>149</v>
      </c>
      <c r="L468" t="s">
        <v>0</v>
      </c>
      <c r="M468" s="2" t="s">
        <v>117</v>
      </c>
      <c r="O468">
        <v>5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>
      <c r="A469" s="374">
        <v>462</v>
      </c>
      <c r="B469" s="68">
        <v>26</v>
      </c>
      <c r="C469">
        <v>1</v>
      </c>
      <c r="D469" s="81">
        <v>32620</v>
      </c>
      <c r="E469" s="2" t="s">
        <v>351</v>
      </c>
      <c r="F469" s="94" t="s">
        <v>0</v>
      </c>
      <c r="G469" s="2" t="s">
        <v>98</v>
      </c>
      <c r="H469" s="107"/>
      <c r="I469" s="2" t="s">
        <v>150</v>
      </c>
      <c r="K469" s="2" t="s">
        <v>83</v>
      </c>
      <c r="L469" t="s">
        <v>0</v>
      </c>
      <c r="M469" s="2" t="s">
        <v>100</v>
      </c>
      <c r="O469">
        <v>5</v>
      </c>
      <c r="P469" s="1" t="s">
        <v>1</v>
      </c>
      <c r="Q469">
        <v>3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>
      <c r="A470" s="374">
        <v>463</v>
      </c>
      <c r="B470" s="68">
        <v>27</v>
      </c>
      <c r="C470">
        <v>15</v>
      </c>
      <c r="D470" s="81">
        <v>32621</v>
      </c>
      <c r="E470" s="2" t="s">
        <v>127</v>
      </c>
      <c r="F470" s="94" t="s">
        <v>0</v>
      </c>
      <c r="G470" s="2" t="s">
        <v>145</v>
      </c>
      <c r="H470" s="107"/>
      <c r="I470" s="2" t="s">
        <v>150</v>
      </c>
      <c r="K470" s="2" t="s">
        <v>126</v>
      </c>
      <c r="L470" t="s">
        <v>0</v>
      </c>
      <c r="M470" s="2" t="s">
        <v>146</v>
      </c>
      <c r="O470">
        <v>5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>
      <c r="A471" s="374">
        <v>464</v>
      </c>
      <c r="B471" s="68">
        <v>28</v>
      </c>
      <c r="C471">
        <v>3</v>
      </c>
      <c r="D471" s="81">
        <v>32623</v>
      </c>
      <c r="E471" s="2" t="s">
        <v>98</v>
      </c>
      <c r="F471" s="94" t="s">
        <v>0</v>
      </c>
      <c r="G471" s="2" t="s">
        <v>139</v>
      </c>
      <c r="H471" s="107"/>
      <c r="I471" s="2" t="s">
        <v>150</v>
      </c>
      <c r="K471" s="2" t="s">
        <v>101</v>
      </c>
      <c r="L471" t="s">
        <v>0</v>
      </c>
      <c r="M471" s="2" t="s">
        <v>141</v>
      </c>
      <c r="O471">
        <v>5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>
      <c r="A472" s="374">
        <v>465</v>
      </c>
      <c r="B472" s="68">
        <v>28</v>
      </c>
      <c r="C472">
        <v>7</v>
      </c>
      <c r="D472" s="81">
        <v>32623</v>
      </c>
      <c r="E472" s="2" t="s">
        <v>139</v>
      </c>
      <c r="F472" s="94" t="s">
        <v>0</v>
      </c>
      <c r="G472" s="2" t="s">
        <v>98</v>
      </c>
      <c r="H472" s="107">
        <v>1</v>
      </c>
      <c r="I472" s="2" t="s">
        <v>150</v>
      </c>
      <c r="K472" s="2" t="s">
        <v>141</v>
      </c>
      <c r="L472" t="s">
        <v>0</v>
      </c>
      <c r="M472" s="2" t="s">
        <v>102</v>
      </c>
      <c r="O472">
        <v>5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>
      <c r="A473" s="374">
        <v>466</v>
      </c>
      <c r="B473" s="68">
        <v>28</v>
      </c>
      <c r="C473">
        <v>13</v>
      </c>
      <c r="D473" s="81">
        <v>32623</v>
      </c>
      <c r="E473" s="2" t="s">
        <v>98</v>
      </c>
      <c r="F473" s="94" t="s">
        <v>0</v>
      </c>
      <c r="G473" s="2" t="s">
        <v>139</v>
      </c>
      <c r="H473" s="107"/>
      <c r="I473" s="2" t="s">
        <v>150</v>
      </c>
      <c r="K473" s="2" t="s">
        <v>100</v>
      </c>
      <c r="L473" t="s">
        <v>0</v>
      </c>
      <c r="M473" s="2" t="s">
        <v>142</v>
      </c>
      <c r="O473">
        <v>5</v>
      </c>
      <c r="P473" s="1" t="s">
        <v>1</v>
      </c>
      <c r="Q473">
        <v>3</v>
      </c>
      <c r="S473">
        <f t="shared" ref="S473:S488" si="87">IF(O473&gt;Q473,1,0)</f>
        <v>1</v>
      </c>
      <c r="T473">
        <f t="shared" ref="T473:T488" si="88">IF(ISNUMBER(Q473),IF(O473=Q473,1,0),0)</f>
        <v>0</v>
      </c>
      <c r="U473">
        <f t="shared" ref="U473:U488" si="89">IF(O473&lt;Q473,1,0)</f>
        <v>0</v>
      </c>
    </row>
    <row r="474" spans="1:21">
      <c r="A474" s="374">
        <v>467</v>
      </c>
      <c r="B474" s="68">
        <v>30</v>
      </c>
      <c r="C474">
        <v>13</v>
      </c>
      <c r="D474" s="81">
        <v>32628</v>
      </c>
      <c r="E474" s="2" t="s">
        <v>139</v>
      </c>
      <c r="F474" s="94" t="s">
        <v>0</v>
      </c>
      <c r="G474" s="2" t="s">
        <v>111</v>
      </c>
      <c r="H474" s="107">
        <v>1</v>
      </c>
      <c r="I474" s="2" t="s">
        <v>150</v>
      </c>
      <c r="K474" s="2" t="s">
        <v>142</v>
      </c>
      <c r="L474" t="s">
        <v>0</v>
      </c>
      <c r="M474" s="2" t="s">
        <v>110</v>
      </c>
      <c r="O474">
        <v>5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>
      <c r="A475" s="374">
        <v>468</v>
      </c>
      <c r="B475" s="68">
        <v>33</v>
      </c>
      <c r="C475">
        <v>5</v>
      </c>
      <c r="D475" s="81">
        <v>32634</v>
      </c>
      <c r="E475" s="2" t="s">
        <v>98</v>
      </c>
      <c r="F475" s="94" t="s">
        <v>0</v>
      </c>
      <c r="G475" s="2" t="s">
        <v>145</v>
      </c>
      <c r="H475" s="107"/>
      <c r="I475" s="2" t="s">
        <v>150</v>
      </c>
      <c r="K475" s="2" t="s">
        <v>97</v>
      </c>
      <c r="L475" t="s">
        <v>0</v>
      </c>
      <c r="M475" s="2" t="s">
        <v>146</v>
      </c>
      <c r="O475">
        <v>5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>
      <c r="A476" s="374">
        <v>469</v>
      </c>
      <c r="B476" s="68">
        <v>34</v>
      </c>
      <c r="C476">
        <v>13</v>
      </c>
      <c r="D476" s="81">
        <v>32643</v>
      </c>
      <c r="E476" s="2" t="s">
        <v>105</v>
      </c>
      <c r="F476" s="94" t="s">
        <v>0</v>
      </c>
      <c r="G476" s="2" t="s">
        <v>145</v>
      </c>
      <c r="H476" s="107">
        <v>1</v>
      </c>
      <c r="I476" s="2" t="s">
        <v>150</v>
      </c>
      <c r="K476" s="2" t="s">
        <v>106</v>
      </c>
      <c r="L476" t="s">
        <v>0</v>
      </c>
      <c r="M476" s="2" t="s">
        <v>149</v>
      </c>
      <c r="O476">
        <v>5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>
      <c r="A477" s="374">
        <v>470</v>
      </c>
      <c r="B477" s="68">
        <v>36</v>
      </c>
      <c r="C477">
        <v>4</v>
      </c>
      <c r="D477" s="81">
        <v>32655</v>
      </c>
      <c r="E477" s="2" t="s">
        <v>127</v>
      </c>
      <c r="F477" s="94" t="s">
        <v>0</v>
      </c>
      <c r="G477" s="2" t="s">
        <v>111</v>
      </c>
      <c r="H477" s="107">
        <v>1</v>
      </c>
      <c r="I477" s="2" t="s">
        <v>150</v>
      </c>
      <c r="K477" s="2" t="s">
        <v>130</v>
      </c>
      <c r="L477" t="s">
        <v>0</v>
      </c>
      <c r="M477" s="2" t="s">
        <v>112</v>
      </c>
      <c r="O477">
        <v>5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>
      <c r="A478" s="374">
        <v>471</v>
      </c>
      <c r="B478" s="68">
        <v>36</v>
      </c>
      <c r="C478">
        <v>6</v>
      </c>
      <c r="D478" s="81">
        <v>32655</v>
      </c>
      <c r="E478" s="2" t="s">
        <v>127</v>
      </c>
      <c r="F478" s="94" t="s">
        <v>0</v>
      </c>
      <c r="G478" s="2" t="s">
        <v>111</v>
      </c>
      <c r="H478" s="107">
        <v>1</v>
      </c>
      <c r="I478" s="2" t="s">
        <v>150</v>
      </c>
      <c r="K478" s="2" t="s">
        <v>128</v>
      </c>
      <c r="L478" t="s">
        <v>0</v>
      </c>
      <c r="M478" s="2" t="s">
        <v>113</v>
      </c>
      <c r="O478">
        <v>5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>
      <c r="A479" s="374">
        <v>472</v>
      </c>
      <c r="B479" s="68">
        <v>37</v>
      </c>
      <c r="C479">
        <v>4</v>
      </c>
      <c r="D479" s="81">
        <v>32656</v>
      </c>
      <c r="E479" s="2" t="s">
        <v>98</v>
      </c>
      <c r="F479" s="94" t="s">
        <v>0</v>
      </c>
      <c r="G479" s="2" t="s">
        <v>127</v>
      </c>
      <c r="H479" s="107"/>
      <c r="I479" s="2" t="s">
        <v>150</v>
      </c>
      <c r="K479" s="2" t="s">
        <v>102</v>
      </c>
      <c r="L479" t="s">
        <v>0</v>
      </c>
      <c r="M479" s="2" t="s">
        <v>126</v>
      </c>
      <c r="O479">
        <v>5</v>
      </c>
      <c r="P479" s="1" t="s">
        <v>1</v>
      </c>
      <c r="Q479">
        <v>3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>
      <c r="A480" s="374">
        <v>473</v>
      </c>
      <c r="B480" s="68">
        <v>38</v>
      </c>
      <c r="C480">
        <v>13</v>
      </c>
      <c r="D480" s="81">
        <v>32656</v>
      </c>
      <c r="E480" s="2" t="s">
        <v>105</v>
      </c>
      <c r="F480" s="94" t="s">
        <v>0</v>
      </c>
      <c r="G480" s="2" t="s">
        <v>76</v>
      </c>
      <c r="H480" s="107">
        <v>1</v>
      </c>
      <c r="I480" s="2" t="s">
        <v>150</v>
      </c>
      <c r="K480" s="2" t="s">
        <v>107</v>
      </c>
      <c r="L480" t="s">
        <v>0</v>
      </c>
      <c r="M480" s="2" t="s">
        <v>81</v>
      </c>
      <c r="O480">
        <v>5</v>
      </c>
      <c r="P480" s="1" t="s">
        <v>1</v>
      </c>
      <c r="Q480">
        <v>3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>
      <c r="A481" s="374">
        <v>474</v>
      </c>
      <c r="B481" s="68">
        <v>41</v>
      </c>
      <c r="C481">
        <v>2</v>
      </c>
      <c r="D481" s="81">
        <v>32669</v>
      </c>
      <c r="E481" s="2" t="s">
        <v>118</v>
      </c>
      <c r="F481" s="94" t="s">
        <v>0</v>
      </c>
      <c r="G481" s="2" t="s">
        <v>133</v>
      </c>
      <c r="H481" s="107">
        <v>1</v>
      </c>
      <c r="I481" s="2" t="s">
        <v>150</v>
      </c>
      <c r="K481" s="2" t="s">
        <v>121</v>
      </c>
      <c r="L481" t="s">
        <v>0</v>
      </c>
      <c r="M481" s="2" t="s">
        <v>132</v>
      </c>
      <c r="O481">
        <v>5</v>
      </c>
      <c r="P481" s="1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>
      <c r="A482" s="374">
        <v>475</v>
      </c>
      <c r="B482" s="68">
        <v>41</v>
      </c>
      <c r="C482">
        <v>4</v>
      </c>
      <c r="D482" s="81">
        <v>32669</v>
      </c>
      <c r="E482" s="2" t="s">
        <v>133</v>
      </c>
      <c r="F482" s="94" t="s">
        <v>0</v>
      </c>
      <c r="G482" s="2" t="s">
        <v>118</v>
      </c>
      <c r="H482" s="107"/>
      <c r="I482" s="2" t="s">
        <v>150</v>
      </c>
      <c r="K482" s="2" t="s">
        <v>135</v>
      </c>
      <c r="L482" t="s">
        <v>0</v>
      </c>
      <c r="M482" s="2" t="s">
        <v>117</v>
      </c>
      <c r="O482">
        <v>5</v>
      </c>
      <c r="P482" s="1" t="s">
        <v>1</v>
      </c>
      <c r="Q482">
        <v>3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>
      <c r="A483" s="374">
        <v>476</v>
      </c>
      <c r="B483" s="68">
        <v>42</v>
      </c>
      <c r="C483">
        <v>10</v>
      </c>
      <c r="D483" s="81">
        <v>32669</v>
      </c>
      <c r="E483" s="2" t="s">
        <v>127</v>
      </c>
      <c r="F483" s="94" t="s">
        <v>0</v>
      </c>
      <c r="G483" s="2" t="s">
        <v>105</v>
      </c>
      <c r="H483" s="107">
        <v>1</v>
      </c>
      <c r="I483" s="2" t="s">
        <v>150</v>
      </c>
      <c r="K483" s="2" t="s">
        <v>129</v>
      </c>
      <c r="L483" t="s">
        <v>0</v>
      </c>
      <c r="M483" s="2" t="s">
        <v>104</v>
      </c>
      <c r="O483">
        <v>5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>
      <c r="A484" s="374">
        <v>477</v>
      </c>
      <c r="B484" s="68">
        <v>43</v>
      </c>
      <c r="C484">
        <v>12</v>
      </c>
      <c r="D484" s="81">
        <v>32670</v>
      </c>
      <c r="E484" s="2" t="s">
        <v>139</v>
      </c>
      <c r="F484" s="94" t="s">
        <v>0</v>
      </c>
      <c r="G484" s="2" t="s">
        <v>89</v>
      </c>
      <c r="H484" s="107"/>
      <c r="I484" s="2" t="s">
        <v>150</v>
      </c>
      <c r="K484" s="2" t="s">
        <v>142</v>
      </c>
      <c r="L484" t="s">
        <v>0</v>
      </c>
      <c r="M484" s="2" t="s">
        <v>93</v>
      </c>
      <c r="O484">
        <v>5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>
      <c r="A485" s="374">
        <v>478</v>
      </c>
      <c r="B485" s="68">
        <v>44</v>
      </c>
      <c r="C485">
        <v>6</v>
      </c>
      <c r="D485" s="81">
        <v>32670</v>
      </c>
      <c r="E485" s="2" t="s">
        <v>127</v>
      </c>
      <c r="F485" s="94" t="s">
        <v>0</v>
      </c>
      <c r="G485" s="2" t="s">
        <v>133</v>
      </c>
      <c r="H485" s="107">
        <v>1</v>
      </c>
      <c r="I485" s="2" t="s">
        <v>150</v>
      </c>
      <c r="K485" s="2" t="s">
        <v>126</v>
      </c>
      <c r="L485" t="s">
        <v>0</v>
      </c>
      <c r="M485" s="2" t="s">
        <v>136</v>
      </c>
      <c r="O485">
        <v>5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>
      <c r="A486" s="374">
        <v>479</v>
      </c>
      <c r="B486" s="68">
        <v>45</v>
      </c>
      <c r="C486">
        <v>8</v>
      </c>
      <c r="D486" s="81">
        <v>32670</v>
      </c>
      <c r="E486" s="2" t="s">
        <v>98</v>
      </c>
      <c r="F486" s="94" t="s">
        <v>0</v>
      </c>
      <c r="G486" s="2" t="s">
        <v>133</v>
      </c>
      <c r="H486" s="107">
        <v>1</v>
      </c>
      <c r="I486" s="2" t="s">
        <v>150</v>
      </c>
      <c r="K486" s="2" t="s">
        <v>99</v>
      </c>
      <c r="L486" t="s">
        <v>0</v>
      </c>
      <c r="M486" s="2" t="s">
        <v>135</v>
      </c>
      <c r="O486">
        <v>5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>
      <c r="A487" s="374">
        <v>480</v>
      </c>
      <c r="B487" s="68">
        <v>46</v>
      </c>
      <c r="C487">
        <v>3</v>
      </c>
      <c r="D487" s="81">
        <v>32676</v>
      </c>
      <c r="E487" s="2" t="s">
        <v>118</v>
      </c>
      <c r="F487" s="94" t="s">
        <v>0</v>
      </c>
      <c r="G487" s="2" t="s">
        <v>105</v>
      </c>
      <c r="H487" s="107">
        <v>1</v>
      </c>
      <c r="I487" s="2" t="s">
        <v>150</v>
      </c>
      <c r="K487" s="2" t="s">
        <v>117</v>
      </c>
      <c r="L487" t="s">
        <v>0</v>
      </c>
      <c r="M487" s="2" t="s">
        <v>104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>
      <c r="A488" s="374">
        <v>481</v>
      </c>
      <c r="B488" s="68">
        <v>47</v>
      </c>
      <c r="C488">
        <v>2</v>
      </c>
      <c r="D488" s="81">
        <v>32677</v>
      </c>
      <c r="E488" s="2" t="s">
        <v>76</v>
      </c>
      <c r="F488" s="94" t="s">
        <v>0</v>
      </c>
      <c r="G488" s="2" t="s">
        <v>351</v>
      </c>
      <c r="H488" s="107"/>
      <c r="I488" s="2" t="s">
        <v>150</v>
      </c>
      <c r="K488" s="2" t="s">
        <v>80</v>
      </c>
      <c r="L488" t="s">
        <v>0</v>
      </c>
      <c r="M488" s="2" t="s">
        <v>86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>
      <c r="A489" s="374">
        <v>482</v>
      </c>
      <c r="B489" s="68">
        <v>48</v>
      </c>
      <c r="C489">
        <v>10</v>
      </c>
      <c r="D489" s="81">
        <v>32677</v>
      </c>
      <c r="E489" s="2" t="s">
        <v>111</v>
      </c>
      <c r="F489" s="94" t="s">
        <v>0</v>
      </c>
      <c r="G489" s="2" t="s">
        <v>118</v>
      </c>
      <c r="H489" s="107"/>
      <c r="I489" s="2" t="s">
        <v>150</v>
      </c>
      <c r="K489" s="2" t="s">
        <v>113</v>
      </c>
      <c r="L489" t="s">
        <v>0</v>
      </c>
      <c r="M489" s="2" t="s">
        <v>121</v>
      </c>
      <c r="O489">
        <v>5</v>
      </c>
      <c r="P489" s="1" t="s">
        <v>1</v>
      </c>
      <c r="Q489">
        <v>3</v>
      </c>
      <c r="S489">
        <f t="shared" ref="S489:S504" si="90">IF(O489&gt;Q489,1,0)</f>
        <v>1</v>
      </c>
      <c r="T489">
        <f t="shared" ref="T489:T504" si="91">IF(ISNUMBER(Q489),IF(O489=Q489,1,0),0)</f>
        <v>0</v>
      </c>
      <c r="U489">
        <f t="shared" ref="U489:U504" si="92">IF(O489&lt;Q489,1,0)</f>
        <v>0</v>
      </c>
    </row>
    <row r="490" spans="1:21">
      <c r="A490" s="374">
        <v>483</v>
      </c>
      <c r="B490" s="68">
        <v>49</v>
      </c>
      <c r="C490">
        <v>5</v>
      </c>
      <c r="D490" s="81">
        <v>32677</v>
      </c>
      <c r="E490" s="2" t="s">
        <v>118</v>
      </c>
      <c r="F490" s="94" t="s">
        <v>0</v>
      </c>
      <c r="G490" s="2" t="s">
        <v>89</v>
      </c>
      <c r="H490" s="107">
        <v>1</v>
      </c>
      <c r="I490" s="2" t="s">
        <v>150</v>
      </c>
      <c r="K490" s="2" t="s">
        <v>121</v>
      </c>
      <c r="L490" t="s">
        <v>0</v>
      </c>
      <c r="M490" s="2" t="s">
        <v>91</v>
      </c>
      <c r="O490">
        <v>5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>
      <c r="A491" s="374">
        <v>484</v>
      </c>
      <c r="B491" s="68">
        <v>52</v>
      </c>
      <c r="C491">
        <v>16</v>
      </c>
      <c r="D491" s="81">
        <v>32691</v>
      </c>
      <c r="E491" s="2" t="s">
        <v>105</v>
      </c>
      <c r="F491" s="94" t="s">
        <v>0</v>
      </c>
      <c r="G491" s="2" t="s">
        <v>139</v>
      </c>
      <c r="H491" s="107">
        <v>1</v>
      </c>
      <c r="I491" s="2" t="s">
        <v>150</v>
      </c>
      <c r="K491" s="2" t="s">
        <v>107</v>
      </c>
      <c r="L491" t="s">
        <v>0</v>
      </c>
      <c r="M491" s="2" t="s">
        <v>138</v>
      </c>
      <c r="O491">
        <v>5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>
      <c r="A492" s="374">
        <v>485</v>
      </c>
      <c r="B492" s="68">
        <v>53</v>
      </c>
      <c r="C492">
        <v>14</v>
      </c>
      <c r="D492" s="81">
        <v>32697</v>
      </c>
      <c r="E492" s="2" t="s">
        <v>118</v>
      </c>
      <c r="F492" s="94" t="s">
        <v>0</v>
      </c>
      <c r="G492" s="2" t="s">
        <v>76</v>
      </c>
      <c r="H492" s="107"/>
      <c r="I492" s="2" t="s">
        <v>150</v>
      </c>
      <c r="K492" s="2" t="s">
        <v>290</v>
      </c>
      <c r="L492" t="s">
        <v>0</v>
      </c>
      <c r="M492" s="2" t="s">
        <v>78</v>
      </c>
      <c r="O492">
        <v>5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>
      <c r="A493" s="374">
        <v>486</v>
      </c>
      <c r="B493" s="68">
        <v>54</v>
      </c>
      <c r="C493">
        <v>6</v>
      </c>
      <c r="D493" s="81">
        <v>32698</v>
      </c>
      <c r="E493" s="2" t="s">
        <v>127</v>
      </c>
      <c r="F493" s="94" t="s">
        <v>0</v>
      </c>
      <c r="G493" s="2" t="s">
        <v>76</v>
      </c>
      <c r="H493" s="107"/>
      <c r="I493" s="2" t="s">
        <v>150</v>
      </c>
      <c r="K493" s="2" t="s">
        <v>130</v>
      </c>
      <c r="L493" t="s">
        <v>0</v>
      </c>
      <c r="M493" s="2" t="s">
        <v>81</v>
      </c>
      <c r="O493">
        <v>5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>
      <c r="A494" s="374">
        <v>487</v>
      </c>
      <c r="B494" s="68">
        <v>54</v>
      </c>
      <c r="C494">
        <v>11</v>
      </c>
      <c r="D494" s="81">
        <v>32698</v>
      </c>
      <c r="E494" s="2" t="s">
        <v>127</v>
      </c>
      <c r="F494" s="94" t="s">
        <v>0</v>
      </c>
      <c r="G494" s="2" t="s">
        <v>76</v>
      </c>
      <c r="H494" s="107"/>
      <c r="I494" s="2" t="s">
        <v>150</v>
      </c>
      <c r="K494" s="2" t="s">
        <v>126</v>
      </c>
      <c r="L494" t="s">
        <v>0</v>
      </c>
      <c r="M494" s="2" t="s">
        <v>75</v>
      </c>
      <c r="O494">
        <v>5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>
      <c r="A495" s="374">
        <v>488</v>
      </c>
      <c r="B495" s="68">
        <v>2</v>
      </c>
      <c r="C495">
        <v>11</v>
      </c>
      <c r="D495" s="81">
        <v>32438</v>
      </c>
      <c r="E495" s="2" t="s">
        <v>139</v>
      </c>
      <c r="F495" s="94" t="s">
        <v>0</v>
      </c>
      <c r="G495" s="2" t="s">
        <v>118</v>
      </c>
      <c r="H495" s="107">
        <v>1</v>
      </c>
      <c r="I495" s="2" t="s">
        <v>150</v>
      </c>
      <c r="K495" s="2" t="s">
        <v>141</v>
      </c>
      <c r="L495" t="s">
        <v>0</v>
      </c>
      <c r="M495" s="2" t="s">
        <v>117</v>
      </c>
      <c r="O495">
        <v>5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>
      <c r="A496" s="374">
        <v>489</v>
      </c>
      <c r="B496" s="68">
        <v>4</v>
      </c>
      <c r="C496">
        <v>14</v>
      </c>
      <c r="D496" s="81">
        <v>32452</v>
      </c>
      <c r="E496" s="2" t="s">
        <v>139</v>
      </c>
      <c r="F496" s="94" t="s">
        <v>0</v>
      </c>
      <c r="G496" s="2" t="s">
        <v>145</v>
      </c>
      <c r="H496" s="107"/>
      <c r="I496" s="2" t="s">
        <v>150</v>
      </c>
      <c r="K496" s="2" t="s">
        <v>140</v>
      </c>
      <c r="L496" t="s">
        <v>0</v>
      </c>
      <c r="M496" s="2" t="s">
        <v>144</v>
      </c>
      <c r="O496">
        <v>5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>
      <c r="A497" s="374">
        <v>490</v>
      </c>
      <c r="B497" s="68">
        <v>5</v>
      </c>
      <c r="C497">
        <v>9</v>
      </c>
      <c r="D497" s="81">
        <v>32459</v>
      </c>
      <c r="E497" s="2" t="s">
        <v>105</v>
      </c>
      <c r="F497" s="94" t="s">
        <v>0</v>
      </c>
      <c r="G497" s="2" t="s">
        <v>98</v>
      </c>
      <c r="H497" s="107"/>
      <c r="I497" s="2" t="s">
        <v>150</v>
      </c>
      <c r="K497" s="2" t="s">
        <v>106</v>
      </c>
      <c r="L497" t="s">
        <v>0</v>
      </c>
      <c r="M497" s="2" t="s">
        <v>97</v>
      </c>
      <c r="O497">
        <v>5</v>
      </c>
      <c r="P497" s="1" t="s">
        <v>1</v>
      </c>
      <c r="Q497">
        <v>4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>
      <c r="A498" s="374">
        <v>491</v>
      </c>
      <c r="B498" s="68">
        <v>7</v>
      </c>
      <c r="C498">
        <v>7</v>
      </c>
      <c r="D498" s="81">
        <v>32467</v>
      </c>
      <c r="E498" s="2" t="s">
        <v>127</v>
      </c>
      <c r="F498" s="94" t="s">
        <v>0</v>
      </c>
      <c r="G498" s="2" t="s">
        <v>118</v>
      </c>
      <c r="H498" s="107"/>
      <c r="I498" s="2" t="s">
        <v>150</v>
      </c>
      <c r="K498" s="2" t="s">
        <v>128</v>
      </c>
      <c r="L498" t="s">
        <v>0</v>
      </c>
      <c r="M498" s="2" t="s">
        <v>117</v>
      </c>
      <c r="O498">
        <v>5</v>
      </c>
      <c r="P498" s="1" t="s">
        <v>1</v>
      </c>
      <c r="Q498">
        <v>4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>
      <c r="A499" s="374">
        <v>492</v>
      </c>
      <c r="B499" s="68">
        <v>8</v>
      </c>
      <c r="C499">
        <v>5</v>
      </c>
      <c r="D499" s="81">
        <v>32473</v>
      </c>
      <c r="E499" s="2" t="s">
        <v>111</v>
      </c>
      <c r="F499" s="94" t="s">
        <v>0</v>
      </c>
      <c r="G499" s="2" t="s">
        <v>105</v>
      </c>
      <c r="H499" s="107">
        <v>1</v>
      </c>
      <c r="I499" s="2" t="s">
        <v>150</v>
      </c>
      <c r="K499" s="2" t="s">
        <v>112</v>
      </c>
      <c r="L499" t="s">
        <v>0</v>
      </c>
      <c r="M499" s="2" t="s">
        <v>104</v>
      </c>
      <c r="O499">
        <v>5</v>
      </c>
      <c r="P499" s="1" t="s">
        <v>1</v>
      </c>
      <c r="Q499">
        <v>4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>
      <c r="A500" s="374">
        <v>493</v>
      </c>
      <c r="B500" s="68">
        <v>8</v>
      </c>
      <c r="C500">
        <v>8</v>
      </c>
      <c r="D500" s="81">
        <v>32473</v>
      </c>
      <c r="E500" s="2" t="s">
        <v>111</v>
      </c>
      <c r="F500" s="94" t="s">
        <v>0</v>
      </c>
      <c r="G500" s="2" t="s">
        <v>105</v>
      </c>
      <c r="H500" s="107">
        <v>1</v>
      </c>
      <c r="I500" s="2" t="s">
        <v>150</v>
      </c>
      <c r="K500" s="2" t="s">
        <v>115</v>
      </c>
      <c r="L500" t="s">
        <v>0</v>
      </c>
      <c r="M500" s="2" t="s">
        <v>107</v>
      </c>
      <c r="O500">
        <v>5</v>
      </c>
      <c r="P500" s="1" t="s">
        <v>1</v>
      </c>
      <c r="Q500">
        <v>4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>
      <c r="A501" s="374">
        <v>494</v>
      </c>
      <c r="B501" s="68">
        <v>10</v>
      </c>
      <c r="C501">
        <v>1</v>
      </c>
      <c r="D501" s="81">
        <v>32474</v>
      </c>
      <c r="E501" s="2" t="s">
        <v>133</v>
      </c>
      <c r="F501" s="94" t="s">
        <v>0</v>
      </c>
      <c r="G501" s="2" t="s">
        <v>111</v>
      </c>
      <c r="H501" s="107"/>
      <c r="I501" s="2" t="s">
        <v>150</v>
      </c>
      <c r="K501" s="2" t="s">
        <v>134</v>
      </c>
      <c r="L501" t="s">
        <v>0</v>
      </c>
      <c r="M501" s="2" t="s">
        <v>112</v>
      </c>
      <c r="O501">
        <v>5</v>
      </c>
      <c r="P501" s="1" t="s">
        <v>1</v>
      </c>
      <c r="Q501">
        <v>4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>
      <c r="A502" s="374">
        <v>495</v>
      </c>
      <c r="B502" s="68">
        <v>10</v>
      </c>
      <c r="C502">
        <v>14</v>
      </c>
      <c r="D502" s="81">
        <v>32474</v>
      </c>
      <c r="E502" s="2" t="s">
        <v>133</v>
      </c>
      <c r="F502" s="94" t="s">
        <v>0</v>
      </c>
      <c r="G502" s="2" t="s">
        <v>111</v>
      </c>
      <c r="H502" s="107"/>
      <c r="I502" s="2" t="s">
        <v>150</v>
      </c>
      <c r="K502" s="2" t="s">
        <v>136</v>
      </c>
      <c r="L502" t="s">
        <v>0</v>
      </c>
      <c r="M502" s="2" t="s">
        <v>112</v>
      </c>
      <c r="O502">
        <v>5</v>
      </c>
      <c r="P502" s="1" t="s">
        <v>1</v>
      </c>
      <c r="Q502">
        <v>4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>
      <c r="A503" s="374">
        <v>496</v>
      </c>
      <c r="B503" s="68">
        <v>11</v>
      </c>
      <c r="C503">
        <v>5</v>
      </c>
      <c r="D503" s="81">
        <v>32474</v>
      </c>
      <c r="E503" s="2" t="s">
        <v>105</v>
      </c>
      <c r="F503" s="94" t="s">
        <v>0</v>
      </c>
      <c r="G503" s="2" t="s">
        <v>89</v>
      </c>
      <c r="H503" s="107"/>
      <c r="I503" s="2" t="s">
        <v>150</v>
      </c>
      <c r="K503" s="2" t="s">
        <v>104</v>
      </c>
      <c r="L503" t="s">
        <v>0</v>
      </c>
      <c r="M503" s="2" t="s">
        <v>93</v>
      </c>
      <c r="O503">
        <v>5</v>
      </c>
      <c r="P503" s="1" t="s">
        <v>1</v>
      </c>
      <c r="Q503">
        <v>4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>
      <c r="A504" s="374">
        <v>497</v>
      </c>
      <c r="B504" s="68">
        <v>11</v>
      </c>
      <c r="C504">
        <v>7</v>
      </c>
      <c r="D504" s="81">
        <v>32474</v>
      </c>
      <c r="E504" s="2" t="s">
        <v>89</v>
      </c>
      <c r="F504" s="94" t="s">
        <v>0</v>
      </c>
      <c r="G504" s="2" t="s">
        <v>105</v>
      </c>
      <c r="H504" s="107">
        <v>1</v>
      </c>
      <c r="I504" s="2" t="s">
        <v>150</v>
      </c>
      <c r="K504" s="2" t="s">
        <v>349</v>
      </c>
      <c r="L504" t="s">
        <v>0</v>
      </c>
      <c r="M504" s="2" t="s">
        <v>106</v>
      </c>
      <c r="O504">
        <v>5</v>
      </c>
      <c r="P504" s="1" t="s">
        <v>1</v>
      </c>
      <c r="Q504">
        <v>4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>
      <c r="A505" s="374">
        <v>498</v>
      </c>
      <c r="B505" s="68">
        <v>12</v>
      </c>
      <c r="C505">
        <v>1</v>
      </c>
      <c r="D505" s="81">
        <v>32481</v>
      </c>
      <c r="E505" s="2" t="s">
        <v>111</v>
      </c>
      <c r="F505" s="94" t="s">
        <v>0</v>
      </c>
      <c r="G505" s="2" t="s">
        <v>98</v>
      </c>
      <c r="H505" s="107">
        <v>1</v>
      </c>
      <c r="I505" s="2" t="s">
        <v>150</v>
      </c>
      <c r="K505" s="2" t="s">
        <v>112</v>
      </c>
      <c r="L505" t="s">
        <v>0</v>
      </c>
      <c r="M505" s="2" t="s">
        <v>100</v>
      </c>
      <c r="O505">
        <v>5</v>
      </c>
      <c r="P505" s="1" t="s">
        <v>1</v>
      </c>
      <c r="Q505">
        <v>4</v>
      </c>
      <c r="S505">
        <f t="shared" ref="S505:S520" si="93">IF(O505&gt;Q505,1,0)</f>
        <v>1</v>
      </c>
      <c r="T505">
        <f t="shared" ref="T505:T520" si="94">IF(ISNUMBER(Q505),IF(O505=Q505,1,0),0)</f>
        <v>0</v>
      </c>
      <c r="U505">
        <f t="shared" ref="U505:U520" si="95">IF(O505&lt;Q505,1,0)</f>
        <v>0</v>
      </c>
    </row>
    <row r="506" spans="1:21">
      <c r="A506" s="374">
        <v>499</v>
      </c>
      <c r="B506" s="68">
        <v>12</v>
      </c>
      <c r="C506">
        <v>10</v>
      </c>
      <c r="D506" s="81">
        <v>32481</v>
      </c>
      <c r="E506" s="2" t="s">
        <v>98</v>
      </c>
      <c r="F506" s="94" t="s">
        <v>0</v>
      </c>
      <c r="G506" s="2" t="s">
        <v>111</v>
      </c>
      <c r="H506" s="107"/>
      <c r="I506" s="2" t="s">
        <v>150</v>
      </c>
      <c r="K506" s="2" t="s">
        <v>102</v>
      </c>
      <c r="L506" t="s">
        <v>0</v>
      </c>
      <c r="M506" s="2" t="s">
        <v>112</v>
      </c>
      <c r="O506">
        <v>5</v>
      </c>
      <c r="P506" s="1" t="s">
        <v>1</v>
      </c>
      <c r="Q506">
        <v>4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>
      <c r="A507" s="374">
        <v>500</v>
      </c>
      <c r="B507" s="68">
        <v>16</v>
      </c>
      <c r="C507">
        <v>4</v>
      </c>
      <c r="D507" s="81">
        <v>32523</v>
      </c>
      <c r="E507" s="2" t="s">
        <v>76</v>
      </c>
      <c r="F507" s="94" t="s">
        <v>0</v>
      </c>
      <c r="G507" s="2" t="s">
        <v>89</v>
      </c>
      <c r="H507" s="107">
        <v>1</v>
      </c>
      <c r="I507" s="2" t="s">
        <v>150</v>
      </c>
      <c r="K507" s="2" t="s">
        <v>79</v>
      </c>
      <c r="L507" t="s">
        <v>0</v>
      </c>
      <c r="M507" s="2" t="s">
        <v>94</v>
      </c>
      <c r="O507">
        <v>5</v>
      </c>
      <c r="P507" s="1" t="s">
        <v>1</v>
      </c>
      <c r="Q507">
        <v>4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>
      <c r="A508" s="374">
        <v>501</v>
      </c>
      <c r="B508" s="68">
        <v>16</v>
      </c>
      <c r="C508">
        <v>10</v>
      </c>
      <c r="D508" s="81">
        <v>32523</v>
      </c>
      <c r="E508" s="2" t="s">
        <v>76</v>
      </c>
      <c r="F508" s="94" t="s">
        <v>0</v>
      </c>
      <c r="G508" s="2" t="s">
        <v>89</v>
      </c>
      <c r="H508" s="107">
        <v>1</v>
      </c>
      <c r="I508" s="2" t="s">
        <v>150</v>
      </c>
      <c r="K508" s="2" t="s">
        <v>78</v>
      </c>
      <c r="L508" t="s">
        <v>0</v>
      </c>
      <c r="M508" s="2" t="s">
        <v>93</v>
      </c>
      <c r="O508">
        <v>5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>
      <c r="A509" s="374">
        <v>502</v>
      </c>
      <c r="B509" s="68">
        <v>17</v>
      </c>
      <c r="C509">
        <v>7</v>
      </c>
      <c r="D509" s="81">
        <v>32530</v>
      </c>
      <c r="E509" s="2" t="s">
        <v>89</v>
      </c>
      <c r="F509" s="94" t="s">
        <v>0</v>
      </c>
      <c r="G509" s="2" t="s">
        <v>111</v>
      </c>
      <c r="H509" s="107"/>
      <c r="I509" s="2" t="s">
        <v>150</v>
      </c>
      <c r="K509" s="2" t="s">
        <v>95</v>
      </c>
      <c r="L509" t="s">
        <v>0</v>
      </c>
      <c r="M509" s="2" t="s">
        <v>113</v>
      </c>
      <c r="O509">
        <v>5</v>
      </c>
      <c r="P509" s="1" t="s">
        <v>1</v>
      </c>
      <c r="Q509">
        <v>4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>
      <c r="A510" s="374">
        <v>503</v>
      </c>
      <c r="B510" s="68">
        <v>17</v>
      </c>
      <c r="C510">
        <v>12</v>
      </c>
      <c r="D510" s="81">
        <v>32530</v>
      </c>
      <c r="E510" s="2" t="s">
        <v>89</v>
      </c>
      <c r="F510" s="94" t="s">
        <v>0</v>
      </c>
      <c r="G510" s="2" t="s">
        <v>111</v>
      </c>
      <c r="H510" s="107"/>
      <c r="I510" s="2" t="s">
        <v>150</v>
      </c>
      <c r="K510" s="2" t="s">
        <v>94</v>
      </c>
      <c r="L510" t="s">
        <v>0</v>
      </c>
      <c r="M510" s="2" t="s">
        <v>113</v>
      </c>
      <c r="O510">
        <v>5</v>
      </c>
      <c r="P510" s="1" t="s">
        <v>1</v>
      </c>
      <c r="Q510">
        <v>4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>
      <c r="A511" s="374">
        <v>504</v>
      </c>
      <c r="B511" s="68">
        <v>18</v>
      </c>
      <c r="C511">
        <v>12</v>
      </c>
      <c r="D511" s="81">
        <v>32558</v>
      </c>
      <c r="E511" s="2" t="s">
        <v>139</v>
      </c>
      <c r="F511" s="94" t="s">
        <v>0</v>
      </c>
      <c r="G511" s="2" t="s">
        <v>351</v>
      </c>
      <c r="H511" s="107">
        <v>1</v>
      </c>
      <c r="I511" s="2" t="s">
        <v>150</v>
      </c>
      <c r="K511" s="2" t="s">
        <v>138</v>
      </c>
      <c r="L511" t="s">
        <v>0</v>
      </c>
      <c r="M511" s="2" t="s">
        <v>83</v>
      </c>
      <c r="O511">
        <v>5</v>
      </c>
      <c r="P511" s="1" t="s">
        <v>1</v>
      </c>
      <c r="Q511">
        <v>4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>
      <c r="A512" s="374">
        <v>505</v>
      </c>
      <c r="B512" s="68">
        <v>23</v>
      </c>
      <c r="C512">
        <v>2</v>
      </c>
      <c r="D512" s="81">
        <v>32586</v>
      </c>
      <c r="E512" s="2" t="s">
        <v>111</v>
      </c>
      <c r="F512" s="94" t="s">
        <v>0</v>
      </c>
      <c r="G512" s="2" t="s">
        <v>351</v>
      </c>
      <c r="H512" s="107"/>
      <c r="I512" s="2" t="s">
        <v>150</v>
      </c>
      <c r="K512" s="2" t="s">
        <v>115</v>
      </c>
      <c r="L512" t="s">
        <v>0</v>
      </c>
      <c r="M512" s="2" t="s">
        <v>83</v>
      </c>
      <c r="O512">
        <v>5</v>
      </c>
      <c r="P512" s="1" t="s">
        <v>1</v>
      </c>
      <c r="Q512">
        <v>4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>
      <c r="A513" s="374">
        <v>506</v>
      </c>
      <c r="B513" s="68">
        <v>23</v>
      </c>
      <c r="C513">
        <v>11</v>
      </c>
      <c r="D513" s="81">
        <v>32586</v>
      </c>
      <c r="E513" s="2" t="s">
        <v>111</v>
      </c>
      <c r="F513" s="94" t="s">
        <v>0</v>
      </c>
      <c r="G513" s="2" t="s">
        <v>351</v>
      </c>
      <c r="H513" s="107"/>
      <c r="I513" s="2" t="s">
        <v>150</v>
      </c>
      <c r="K513" s="2" t="s">
        <v>115</v>
      </c>
      <c r="L513" t="s">
        <v>0</v>
      </c>
      <c r="M513" s="2" t="s">
        <v>84</v>
      </c>
      <c r="O513">
        <v>5</v>
      </c>
      <c r="P513" s="1" t="s">
        <v>1</v>
      </c>
      <c r="Q513">
        <v>4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>
      <c r="A514" s="374">
        <v>507</v>
      </c>
      <c r="B514" s="68">
        <v>26</v>
      </c>
      <c r="C514">
        <v>10</v>
      </c>
      <c r="D514" s="81">
        <v>32620</v>
      </c>
      <c r="E514" s="2" t="s">
        <v>351</v>
      </c>
      <c r="F514" s="94" t="s">
        <v>0</v>
      </c>
      <c r="G514" s="2" t="s">
        <v>98</v>
      </c>
      <c r="H514" s="107"/>
      <c r="I514" s="2" t="s">
        <v>150</v>
      </c>
      <c r="K514" s="2" t="s">
        <v>85</v>
      </c>
      <c r="L514" t="s">
        <v>0</v>
      </c>
      <c r="M514" s="2" t="s">
        <v>100</v>
      </c>
      <c r="O514">
        <v>5</v>
      </c>
      <c r="P514" s="1" t="s">
        <v>1</v>
      </c>
      <c r="Q514">
        <v>4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>
      <c r="A515" s="374">
        <v>508</v>
      </c>
      <c r="B515" s="68">
        <v>27</v>
      </c>
      <c r="C515">
        <v>16</v>
      </c>
      <c r="D515" s="81">
        <v>32621</v>
      </c>
      <c r="E515" s="2" t="s">
        <v>145</v>
      </c>
      <c r="F515" s="94" t="s">
        <v>0</v>
      </c>
      <c r="G515" s="2" t="s">
        <v>127</v>
      </c>
      <c r="H515" s="107">
        <v>1</v>
      </c>
      <c r="I515" s="2" t="s">
        <v>150</v>
      </c>
      <c r="K515" s="2" t="s">
        <v>149</v>
      </c>
      <c r="L515" t="s">
        <v>0</v>
      </c>
      <c r="M515" s="2" t="s">
        <v>128</v>
      </c>
      <c r="O515">
        <v>5</v>
      </c>
      <c r="P515" s="1" t="s">
        <v>1</v>
      </c>
      <c r="Q515">
        <v>4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>
      <c r="A516" s="374">
        <v>509</v>
      </c>
      <c r="B516" s="68">
        <v>28</v>
      </c>
      <c r="C516">
        <v>1</v>
      </c>
      <c r="D516" s="81">
        <v>32623</v>
      </c>
      <c r="E516" s="2" t="s">
        <v>139</v>
      </c>
      <c r="F516" s="94" t="s">
        <v>0</v>
      </c>
      <c r="G516" s="2" t="s">
        <v>98</v>
      </c>
      <c r="H516" s="107">
        <v>1</v>
      </c>
      <c r="I516" s="2" t="s">
        <v>150</v>
      </c>
      <c r="K516" s="2" t="s">
        <v>140</v>
      </c>
      <c r="L516" t="s">
        <v>0</v>
      </c>
      <c r="M516" s="2" t="s">
        <v>100</v>
      </c>
      <c r="O516">
        <v>5</v>
      </c>
      <c r="P516" s="1" t="s">
        <v>1</v>
      </c>
      <c r="Q516">
        <v>4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>
      <c r="A517" s="374">
        <v>510</v>
      </c>
      <c r="B517" s="68">
        <v>30</v>
      </c>
      <c r="C517">
        <v>12</v>
      </c>
      <c r="D517" s="81">
        <v>32628</v>
      </c>
      <c r="E517" s="2" t="s">
        <v>139</v>
      </c>
      <c r="F517" s="94" t="s">
        <v>0</v>
      </c>
      <c r="G517" s="2" t="s">
        <v>111</v>
      </c>
      <c r="H517" s="107">
        <v>1</v>
      </c>
      <c r="I517" s="2" t="s">
        <v>150</v>
      </c>
      <c r="K517" s="2" t="s">
        <v>138</v>
      </c>
      <c r="L517" t="s">
        <v>0</v>
      </c>
      <c r="M517" s="2" t="s">
        <v>110</v>
      </c>
      <c r="O517">
        <v>5</v>
      </c>
      <c r="P517" s="1" t="s">
        <v>1</v>
      </c>
      <c r="Q517">
        <v>4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>
      <c r="A518" s="374">
        <v>511</v>
      </c>
      <c r="B518" s="68">
        <v>31</v>
      </c>
      <c r="C518">
        <v>14</v>
      </c>
      <c r="D518" s="81">
        <v>32632</v>
      </c>
      <c r="E518" s="2" t="s">
        <v>111</v>
      </c>
      <c r="F518" s="94" t="s">
        <v>0</v>
      </c>
      <c r="G518" s="2" t="s">
        <v>145</v>
      </c>
      <c r="H518" s="107"/>
      <c r="I518" s="2" t="s">
        <v>150</v>
      </c>
      <c r="K518" s="2" t="s">
        <v>112</v>
      </c>
      <c r="L518" t="s">
        <v>0</v>
      </c>
      <c r="M518" s="2" t="s">
        <v>144</v>
      </c>
      <c r="O518">
        <v>5</v>
      </c>
      <c r="P518" s="1" t="s">
        <v>1</v>
      </c>
      <c r="Q518">
        <v>4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>
      <c r="A519" s="374">
        <v>512</v>
      </c>
      <c r="B519" s="68">
        <v>32</v>
      </c>
      <c r="C519">
        <v>11</v>
      </c>
      <c r="D519" s="81">
        <v>32633</v>
      </c>
      <c r="E519" s="2" t="s">
        <v>89</v>
      </c>
      <c r="F519" s="94" t="s">
        <v>0</v>
      </c>
      <c r="G519" s="2" t="s">
        <v>145</v>
      </c>
      <c r="H519" s="107"/>
      <c r="I519" s="2" t="s">
        <v>150</v>
      </c>
      <c r="K519" s="2" t="s">
        <v>92</v>
      </c>
      <c r="L519" t="s">
        <v>0</v>
      </c>
      <c r="M519" s="2" t="s">
        <v>146</v>
      </c>
      <c r="O519">
        <v>5</v>
      </c>
      <c r="P519" s="1" t="s">
        <v>1</v>
      </c>
      <c r="Q519">
        <v>4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>
      <c r="A520" s="374">
        <v>513</v>
      </c>
      <c r="B520" s="68">
        <v>33</v>
      </c>
      <c r="C520">
        <v>13</v>
      </c>
      <c r="D520" s="81">
        <v>32634</v>
      </c>
      <c r="E520" s="2" t="s">
        <v>98</v>
      </c>
      <c r="F520" s="94" t="s">
        <v>0</v>
      </c>
      <c r="G520" s="2" t="s">
        <v>145</v>
      </c>
      <c r="H520" s="107"/>
      <c r="I520" s="2" t="s">
        <v>150</v>
      </c>
      <c r="K520" s="2" t="s">
        <v>100</v>
      </c>
      <c r="L520" t="s">
        <v>0</v>
      </c>
      <c r="M520" s="2" t="s">
        <v>149</v>
      </c>
      <c r="O520">
        <v>5</v>
      </c>
      <c r="P520" s="1" t="s">
        <v>1</v>
      </c>
      <c r="Q520">
        <v>4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>
      <c r="A521" s="374">
        <v>514</v>
      </c>
      <c r="B521" s="68">
        <v>33</v>
      </c>
      <c r="C521">
        <v>14</v>
      </c>
      <c r="D521" s="81">
        <v>32634</v>
      </c>
      <c r="E521" s="2" t="s">
        <v>145</v>
      </c>
      <c r="F521" s="94" t="s">
        <v>0</v>
      </c>
      <c r="G521" s="2" t="s">
        <v>98</v>
      </c>
      <c r="H521" s="107">
        <v>1</v>
      </c>
      <c r="I521" s="2" t="s">
        <v>150</v>
      </c>
      <c r="K521" s="2" t="s">
        <v>146</v>
      </c>
      <c r="L521" t="s">
        <v>0</v>
      </c>
      <c r="M521" s="2" t="s">
        <v>102</v>
      </c>
      <c r="O521">
        <v>5</v>
      </c>
      <c r="P521" s="1" t="s">
        <v>1</v>
      </c>
      <c r="Q521">
        <v>4</v>
      </c>
      <c r="S521">
        <f t="shared" ref="S521:S536" si="96">IF(O521&gt;Q521,1,0)</f>
        <v>1</v>
      </c>
      <c r="T521">
        <f t="shared" ref="T521:T536" si="97">IF(ISNUMBER(Q521),IF(O521=Q521,1,0),0)</f>
        <v>0</v>
      </c>
      <c r="U521">
        <f t="shared" ref="U521:U536" si="98">IF(O521&lt;Q521,1,0)</f>
        <v>0</v>
      </c>
    </row>
    <row r="522" spans="1:21">
      <c r="A522" s="374">
        <v>515</v>
      </c>
      <c r="B522" s="68">
        <v>34</v>
      </c>
      <c r="C522">
        <v>4</v>
      </c>
      <c r="D522" s="81">
        <v>32643</v>
      </c>
      <c r="E522" s="2" t="s">
        <v>105</v>
      </c>
      <c r="F522" s="94" t="s">
        <v>0</v>
      </c>
      <c r="G522" s="2" t="s">
        <v>145</v>
      </c>
      <c r="H522" s="107">
        <v>1</v>
      </c>
      <c r="I522" s="2" t="s">
        <v>150</v>
      </c>
      <c r="K522" s="2" t="s">
        <v>104</v>
      </c>
      <c r="L522" t="s">
        <v>0</v>
      </c>
      <c r="M522" s="2" t="s">
        <v>144</v>
      </c>
      <c r="O522">
        <v>5</v>
      </c>
      <c r="P522" s="1" t="s">
        <v>1</v>
      </c>
      <c r="Q522">
        <v>4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>
      <c r="A523" s="374">
        <v>516</v>
      </c>
      <c r="B523" s="68">
        <v>34</v>
      </c>
      <c r="C523">
        <v>12</v>
      </c>
      <c r="D523" s="81">
        <v>32643</v>
      </c>
      <c r="E523" s="2" t="s">
        <v>105</v>
      </c>
      <c r="F523" s="94" t="s">
        <v>0</v>
      </c>
      <c r="G523" s="2" t="s">
        <v>145</v>
      </c>
      <c r="H523" s="107">
        <v>1</v>
      </c>
      <c r="I523" s="2" t="s">
        <v>150</v>
      </c>
      <c r="K523" s="2" t="s">
        <v>108</v>
      </c>
      <c r="L523" t="s">
        <v>0</v>
      </c>
      <c r="M523" s="2" t="s">
        <v>149</v>
      </c>
      <c r="O523">
        <v>5</v>
      </c>
      <c r="P523" s="1" t="s">
        <v>1</v>
      </c>
      <c r="Q523">
        <v>4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>
      <c r="A524" s="374">
        <v>517</v>
      </c>
      <c r="B524" s="68">
        <v>35</v>
      </c>
      <c r="C524">
        <v>14</v>
      </c>
      <c r="D524" s="81">
        <v>32655</v>
      </c>
      <c r="E524" s="2" t="s">
        <v>89</v>
      </c>
      <c r="F524" s="94" t="s">
        <v>0</v>
      </c>
      <c r="G524" s="2" t="s">
        <v>127</v>
      </c>
      <c r="H524" s="107"/>
      <c r="I524" s="2" t="s">
        <v>150</v>
      </c>
      <c r="K524" s="2" t="s">
        <v>95</v>
      </c>
      <c r="L524" t="s">
        <v>0</v>
      </c>
      <c r="M524" s="2" t="s">
        <v>129</v>
      </c>
      <c r="O524">
        <v>5</v>
      </c>
      <c r="P524" s="1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>
      <c r="A525" s="374">
        <v>518</v>
      </c>
      <c r="B525" s="68">
        <v>36</v>
      </c>
      <c r="C525">
        <v>14</v>
      </c>
      <c r="D525" s="81">
        <v>32655</v>
      </c>
      <c r="E525" s="2" t="s">
        <v>127</v>
      </c>
      <c r="F525" s="94" t="s">
        <v>0</v>
      </c>
      <c r="G525" s="2" t="s">
        <v>111</v>
      </c>
      <c r="H525" s="107">
        <v>1</v>
      </c>
      <c r="I525" s="2" t="s">
        <v>150</v>
      </c>
      <c r="K525" s="2" t="s">
        <v>129</v>
      </c>
      <c r="L525" t="s">
        <v>0</v>
      </c>
      <c r="M525" s="2" t="s">
        <v>112</v>
      </c>
      <c r="O525">
        <v>5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>
      <c r="A526" s="374">
        <v>519</v>
      </c>
      <c r="B526" s="68">
        <v>37</v>
      </c>
      <c r="C526">
        <v>14</v>
      </c>
      <c r="D526" s="81">
        <v>32656</v>
      </c>
      <c r="E526" s="2" t="s">
        <v>127</v>
      </c>
      <c r="F526" s="94" t="s">
        <v>0</v>
      </c>
      <c r="G526" s="2" t="s">
        <v>98</v>
      </c>
      <c r="H526" s="107">
        <v>1</v>
      </c>
      <c r="I526" s="2" t="s">
        <v>150</v>
      </c>
      <c r="K526" s="2" t="s">
        <v>129</v>
      </c>
      <c r="L526" t="s">
        <v>0</v>
      </c>
      <c r="M526" s="2" t="s">
        <v>102</v>
      </c>
      <c r="O526">
        <v>5</v>
      </c>
      <c r="P526" s="1" t="s">
        <v>1</v>
      </c>
      <c r="Q526">
        <v>4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>
      <c r="A527" s="374">
        <v>520</v>
      </c>
      <c r="B527" s="68">
        <v>38</v>
      </c>
      <c r="C527">
        <v>11</v>
      </c>
      <c r="D527" s="81">
        <v>32656</v>
      </c>
      <c r="E527" s="2" t="s">
        <v>76</v>
      </c>
      <c r="F527" s="94" t="s">
        <v>0</v>
      </c>
      <c r="G527" s="2" t="s">
        <v>105</v>
      </c>
      <c r="H527" s="107"/>
      <c r="I527" s="2" t="s">
        <v>150</v>
      </c>
      <c r="K527" s="2" t="s">
        <v>80</v>
      </c>
      <c r="L527" t="s">
        <v>0</v>
      </c>
      <c r="M527" s="2" t="s">
        <v>104</v>
      </c>
      <c r="O527">
        <v>5</v>
      </c>
      <c r="P527" s="1" t="s">
        <v>1</v>
      </c>
      <c r="Q527">
        <v>4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>
      <c r="A528" s="374">
        <v>521</v>
      </c>
      <c r="B528" s="68">
        <v>38</v>
      </c>
      <c r="C528">
        <v>16</v>
      </c>
      <c r="D528" s="81">
        <v>32656</v>
      </c>
      <c r="E528" s="2" t="s">
        <v>105</v>
      </c>
      <c r="F528" s="94" t="s">
        <v>0</v>
      </c>
      <c r="G528" s="2" t="s">
        <v>76</v>
      </c>
      <c r="H528" s="107">
        <v>1</v>
      </c>
      <c r="I528" s="2" t="s">
        <v>150</v>
      </c>
      <c r="K528" s="2" t="s">
        <v>108</v>
      </c>
      <c r="L528" t="s">
        <v>0</v>
      </c>
      <c r="M528" s="2" t="s">
        <v>80</v>
      </c>
      <c r="O528">
        <v>5</v>
      </c>
      <c r="P528" s="1" t="s">
        <v>1</v>
      </c>
      <c r="Q528">
        <v>4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>
      <c r="A529" s="374">
        <v>522</v>
      </c>
      <c r="B529" s="68">
        <v>39</v>
      </c>
      <c r="C529">
        <v>1</v>
      </c>
      <c r="D529" s="81">
        <v>32656</v>
      </c>
      <c r="E529" s="2" t="s">
        <v>133</v>
      </c>
      <c r="F529" s="94" t="s">
        <v>0</v>
      </c>
      <c r="G529" s="2" t="s">
        <v>145</v>
      </c>
      <c r="H529" s="107">
        <v>1</v>
      </c>
      <c r="I529" s="2" t="s">
        <v>150</v>
      </c>
      <c r="K529" s="2" t="s">
        <v>135</v>
      </c>
      <c r="L529" t="s">
        <v>0</v>
      </c>
      <c r="M529" s="2" t="s">
        <v>146</v>
      </c>
      <c r="O529">
        <v>5</v>
      </c>
      <c r="P529" s="1" t="s">
        <v>1</v>
      </c>
      <c r="Q529">
        <v>4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>
      <c r="A530" s="374">
        <v>523</v>
      </c>
      <c r="B530" s="68">
        <v>40</v>
      </c>
      <c r="C530">
        <v>2</v>
      </c>
      <c r="D530" s="81">
        <v>32663</v>
      </c>
      <c r="E530" s="2" t="s">
        <v>351</v>
      </c>
      <c r="F530" s="94" t="s">
        <v>0</v>
      </c>
      <c r="G530" s="2" t="s">
        <v>89</v>
      </c>
      <c r="H530" s="107"/>
      <c r="I530" s="2" t="s">
        <v>150</v>
      </c>
      <c r="K530" s="2" t="s">
        <v>83</v>
      </c>
      <c r="L530" t="s">
        <v>0</v>
      </c>
      <c r="M530" s="2" t="s">
        <v>94</v>
      </c>
      <c r="O530">
        <v>5</v>
      </c>
      <c r="P530" s="1" t="s">
        <v>1</v>
      </c>
      <c r="Q530">
        <v>4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>
      <c r="A531" s="374">
        <v>524</v>
      </c>
      <c r="B531" s="68">
        <v>41</v>
      </c>
      <c r="C531">
        <v>15</v>
      </c>
      <c r="D531" s="81">
        <v>32669</v>
      </c>
      <c r="E531" s="2" t="s">
        <v>118</v>
      </c>
      <c r="F531" s="94" t="s">
        <v>0</v>
      </c>
      <c r="G531" s="2" t="s">
        <v>133</v>
      </c>
      <c r="H531" s="107">
        <v>1</v>
      </c>
      <c r="I531" s="2" t="s">
        <v>150</v>
      </c>
      <c r="K531" s="2" t="s">
        <v>117</v>
      </c>
      <c r="L531" t="s">
        <v>0</v>
      </c>
      <c r="M531" s="2" t="s">
        <v>136</v>
      </c>
      <c r="O531">
        <v>5</v>
      </c>
      <c r="P531" s="1" t="s">
        <v>1</v>
      </c>
      <c r="Q531">
        <v>4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>
      <c r="A532" s="374">
        <v>525</v>
      </c>
      <c r="B532" s="68">
        <v>42</v>
      </c>
      <c r="C532">
        <v>6</v>
      </c>
      <c r="D532" s="81">
        <v>32669</v>
      </c>
      <c r="E532" s="2" t="s">
        <v>127</v>
      </c>
      <c r="F532" s="94" t="s">
        <v>0</v>
      </c>
      <c r="G532" s="2" t="s">
        <v>105</v>
      </c>
      <c r="H532" s="107">
        <v>1</v>
      </c>
      <c r="I532" s="2" t="s">
        <v>150</v>
      </c>
      <c r="K532" s="2" t="s">
        <v>126</v>
      </c>
      <c r="L532" t="s">
        <v>0</v>
      </c>
      <c r="M532" s="2" t="s">
        <v>104</v>
      </c>
      <c r="O532">
        <v>5</v>
      </c>
      <c r="P532" s="1" t="s">
        <v>1</v>
      </c>
      <c r="Q532">
        <v>4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>
      <c r="A533" s="374">
        <v>526</v>
      </c>
      <c r="B533" s="68">
        <v>42</v>
      </c>
      <c r="C533">
        <v>15</v>
      </c>
      <c r="D533" s="81">
        <v>32669</v>
      </c>
      <c r="E533" s="2" t="s">
        <v>105</v>
      </c>
      <c r="F533" s="94" t="s">
        <v>0</v>
      </c>
      <c r="G533" s="2" t="s">
        <v>127</v>
      </c>
      <c r="H533" s="107"/>
      <c r="I533" s="2" t="s">
        <v>150</v>
      </c>
      <c r="K533" s="2" t="s">
        <v>104</v>
      </c>
      <c r="L533" t="s">
        <v>0</v>
      </c>
      <c r="M533" s="2" t="s">
        <v>130</v>
      </c>
      <c r="O533">
        <v>5</v>
      </c>
      <c r="P533" s="1" t="s">
        <v>1</v>
      </c>
      <c r="Q533">
        <v>4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>
      <c r="A534" s="374">
        <v>527</v>
      </c>
      <c r="B534" s="68">
        <v>45</v>
      </c>
      <c r="C534">
        <v>7</v>
      </c>
      <c r="D534" s="81">
        <v>32670</v>
      </c>
      <c r="E534" s="2" t="s">
        <v>98</v>
      </c>
      <c r="F534" s="94" t="s">
        <v>0</v>
      </c>
      <c r="G534" s="2" t="s">
        <v>133</v>
      </c>
      <c r="H534" s="107">
        <v>1</v>
      </c>
      <c r="I534" s="2" t="s">
        <v>150</v>
      </c>
      <c r="K534" s="2" t="s">
        <v>97</v>
      </c>
      <c r="L534" t="s">
        <v>0</v>
      </c>
      <c r="M534" s="2" t="s">
        <v>134</v>
      </c>
      <c r="O534">
        <v>5</v>
      </c>
      <c r="P534" s="1" t="s">
        <v>1</v>
      </c>
      <c r="Q534">
        <v>4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>
      <c r="A535" s="374">
        <v>528</v>
      </c>
      <c r="B535" s="68">
        <v>47</v>
      </c>
      <c r="C535">
        <v>1</v>
      </c>
      <c r="D535" s="81">
        <v>32677</v>
      </c>
      <c r="E535" s="2" t="s">
        <v>76</v>
      </c>
      <c r="F535" s="94" t="s">
        <v>0</v>
      </c>
      <c r="G535" s="2" t="s">
        <v>351</v>
      </c>
      <c r="H535" s="107"/>
      <c r="I535" s="2" t="s">
        <v>150</v>
      </c>
      <c r="K535" s="2" t="s">
        <v>81</v>
      </c>
      <c r="L535" t="s">
        <v>0</v>
      </c>
      <c r="M535" s="2" t="s">
        <v>83</v>
      </c>
      <c r="O535">
        <v>5</v>
      </c>
      <c r="P535" s="1" t="s">
        <v>1</v>
      </c>
      <c r="Q535">
        <v>4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>
      <c r="A536" s="374">
        <v>529</v>
      </c>
      <c r="B536" s="68">
        <v>47</v>
      </c>
      <c r="C536">
        <v>13</v>
      </c>
      <c r="D536" s="81">
        <v>32677</v>
      </c>
      <c r="E536" s="2" t="s">
        <v>76</v>
      </c>
      <c r="F536" s="94" t="s">
        <v>0</v>
      </c>
      <c r="G536" s="2" t="s">
        <v>351</v>
      </c>
      <c r="H536" s="107"/>
      <c r="I536" s="2" t="s">
        <v>150</v>
      </c>
      <c r="K536" s="2" t="s">
        <v>81</v>
      </c>
      <c r="L536" t="s">
        <v>0</v>
      </c>
      <c r="M536" s="2" t="s">
        <v>86</v>
      </c>
      <c r="O536">
        <v>5</v>
      </c>
      <c r="P536" s="1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>
      <c r="A537" s="374">
        <v>530</v>
      </c>
      <c r="B537" s="68">
        <v>47</v>
      </c>
      <c r="C537">
        <v>16</v>
      </c>
      <c r="D537" s="81">
        <v>32677</v>
      </c>
      <c r="E537" s="2" t="s">
        <v>351</v>
      </c>
      <c r="F537" s="94" t="s">
        <v>0</v>
      </c>
      <c r="G537" s="2" t="s">
        <v>76</v>
      </c>
      <c r="H537" s="107">
        <v>1</v>
      </c>
      <c r="I537" s="2" t="s">
        <v>150</v>
      </c>
      <c r="K537" s="2" t="s">
        <v>88</v>
      </c>
      <c r="L537" t="s">
        <v>0</v>
      </c>
      <c r="M537" s="2" t="s">
        <v>80</v>
      </c>
      <c r="O537">
        <v>5</v>
      </c>
      <c r="P537" s="1" t="s">
        <v>1</v>
      </c>
      <c r="Q537">
        <v>4</v>
      </c>
      <c r="S537">
        <f t="shared" ref="S537:S552" si="99">IF(O537&gt;Q537,1,0)</f>
        <v>1</v>
      </c>
      <c r="T537">
        <f t="shared" ref="T537:T552" si="100">IF(ISNUMBER(Q537),IF(O537=Q537,1,0),0)</f>
        <v>0</v>
      </c>
      <c r="U537">
        <f t="shared" ref="U537:U552" si="101">IF(O537&lt;Q537,1,0)</f>
        <v>0</v>
      </c>
    </row>
    <row r="538" spans="1:21">
      <c r="A538" s="374">
        <v>531</v>
      </c>
      <c r="B538" s="68">
        <v>48</v>
      </c>
      <c r="C538">
        <v>3</v>
      </c>
      <c r="D538" s="81">
        <v>32677</v>
      </c>
      <c r="E538" s="2" t="s">
        <v>111</v>
      </c>
      <c r="F538" s="94" t="s">
        <v>0</v>
      </c>
      <c r="G538" s="2" t="s">
        <v>118</v>
      </c>
      <c r="H538" s="107"/>
      <c r="I538" s="2" t="s">
        <v>150</v>
      </c>
      <c r="K538" s="2" t="s">
        <v>113</v>
      </c>
      <c r="L538" t="s">
        <v>0</v>
      </c>
      <c r="M538" s="2" t="s">
        <v>117</v>
      </c>
      <c r="O538">
        <v>5</v>
      </c>
      <c r="P538" s="1" t="s">
        <v>1</v>
      </c>
      <c r="Q538">
        <v>4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>
      <c r="A539" s="374">
        <v>532</v>
      </c>
      <c r="B539" s="68">
        <v>49</v>
      </c>
      <c r="C539">
        <v>7</v>
      </c>
      <c r="D539" s="81">
        <v>32677</v>
      </c>
      <c r="E539" s="2" t="s">
        <v>89</v>
      </c>
      <c r="F539" s="94" t="s">
        <v>0</v>
      </c>
      <c r="G539" s="2" t="s">
        <v>118</v>
      </c>
      <c r="H539" s="107"/>
      <c r="I539" s="2" t="s">
        <v>150</v>
      </c>
      <c r="K539" s="2" t="s">
        <v>95</v>
      </c>
      <c r="L539" t="s">
        <v>0</v>
      </c>
      <c r="M539" s="2" t="s">
        <v>122</v>
      </c>
      <c r="O539">
        <v>5</v>
      </c>
      <c r="P539" s="1" t="s">
        <v>1</v>
      </c>
      <c r="Q539">
        <v>4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>
      <c r="A540" s="374">
        <v>533</v>
      </c>
      <c r="B540" s="68">
        <v>50</v>
      </c>
      <c r="C540">
        <v>10</v>
      </c>
      <c r="D540" s="81">
        <v>32677</v>
      </c>
      <c r="E540" s="2" t="s">
        <v>118</v>
      </c>
      <c r="F540" s="94" t="s">
        <v>0</v>
      </c>
      <c r="G540" s="2" t="s">
        <v>98</v>
      </c>
      <c r="H540" s="107">
        <v>1</v>
      </c>
      <c r="I540" s="2" t="s">
        <v>150</v>
      </c>
      <c r="K540" s="2" t="s">
        <v>121</v>
      </c>
      <c r="L540" t="s">
        <v>0</v>
      </c>
      <c r="M540" s="2" t="s">
        <v>97</v>
      </c>
      <c r="O540">
        <v>5</v>
      </c>
      <c r="P540" s="1" t="s">
        <v>1</v>
      </c>
      <c r="Q540">
        <v>4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>
      <c r="A541" s="374">
        <v>534</v>
      </c>
      <c r="B541" s="68">
        <v>51</v>
      </c>
      <c r="C541">
        <v>5</v>
      </c>
      <c r="D541" s="81">
        <v>32691</v>
      </c>
      <c r="E541" s="2" t="s">
        <v>105</v>
      </c>
      <c r="F541" s="94" t="s">
        <v>0</v>
      </c>
      <c r="G541" s="2" t="s">
        <v>351</v>
      </c>
      <c r="H541" s="107">
        <v>1</v>
      </c>
      <c r="I541" s="2" t="s">
        <v>150</v>
      </c>
      <c r="K541" s="2" t="s">
        <v>106</v>
      </c>
      <c r="L541" t="s">
        <v>0</v>
      </c>
      <c r="M541" s="2" t="s">
        <v>88</v>
      </c>
      <c r="O541">
        <v>5</v>
      </c>
      <c r="P541" s="1" t="s">
        <v>1</v>
      </c>
      <c r="Q541">
        <v>4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>
      <c r="A542" s="374">
        <v>535</v>
      </c>
      <c r="B542" s="68">
        <v>51</v>
      </c>
      <c r="C542">
        <v>10</v>
      </c>
      <c r="D542" s="81">
        <v>32691</v>
      </c>
      <c r="E542" s="2" t="s">
        <v>351</v>
      </c>
      <c r="F542" s="94" t="s">
        <v>0</v>
      </c>
      <c r="G542" s="2" t="s">
        <v>105</v>
      </c>
      <c r="H542" s="107"/>
      <c r="I542" s="2" t="s">
        <v>150</v>
      </c>
      <c r="K542" s="2" t="s">
        <v>86</v>
      </c>
      <c r="L542" t="s">
        <v>0</v>
      </c>
      <c r="M542" s="2" t="s">
        <v>106</v>
      </c>
      <c r="O542">
        <v>5</v>
      </c>
      <c r="P542" s="1" t="s">
        <v>1</v>
      </c>
      <c r="Q542">
        <v>4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>
      <c r="A543" s="374">
        <v>536</v>
      </c>
      <c r="B543" s="68">
        <v>51</v>
      </c>
      <c r="C543">
        <v>12</v>
      </c>
      <c r="D543" s="81">
        <v>32691</v>
      </c>
      <c r="E543" s="2" t="s">
        <v>351</v>
      </c>
      <c r="F543" s="94" t="s">
        <v>0</v>
      </c>
      <c r="G543" s="2" t="s">
        <v>105</v>
      </c>
      <c r="H543" s="107"/>
      <c r="I543" s="2" t="s">
        <v>150</v>
      </c>
      <c r="K543" s="2" t="s">
        <v>83</v>
      </c>
      <c r="L543" t="s">
        <v>0</v>
      </c>
      <c r="M543" s="2" t="s">
        <v>108</v>
      </c>
      <c r="O543">
        <v>5</v>
      </c>
      <c r="P543" s="1" t="s">
        <v>1</v>
      </c>
      <c r="Q543">
        <v>4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>
      <c r="A544" s="374">
        <v>537</v>
      </c>
      <c r="B544" s="68">
        <v>53</v>
      </c>
      <c r="C544">
        <v>16</v>
      </c>
      <c r="D544" s="81">
        <v>32697</v>
      </c>
      <c r="E544" s="2" t="s">
        <v>118</v>
      </c>
      <c r="F544" s="94" t="s">
        <v>0</v>
      </c>
      <c r="G544" s="2" t="s">
        <v>76</v>
      </c>
      <c r="H544" s="107"/>
      <c r="I544" s="2" t="s">
        <v>150</v>
      </c>
      <c r="K544" s="2" t="s">
        <v>117</v>
      </c>
      <c r="L544" t="s">
        <v>0</v>
      </c>
      <c r="M544" s="2" t="s">
        <v>79</v>
      </c>
      <c r="O544">
        <v>5</v>
      </c>
      <c r="P544" s="1" t="s">
        <v>1</v>
      </c>
      <c r="Q544">
        <v>4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>
      <c r="A545" s="374">
        <v>538</v>
      </c>
      <c r="B545" s="68">
        <v>10</v>
      </c>
      <c r="C545">
        <v>5</v>
      </c>
      <c r="D545" s="81">
        <v>32474</v>
      </c>
      <c r="E545" s="2" t="s">
        <v>133</v>
      </c>
      <c r="F545" s="94" t="s">
        <v>0</v>
      </c>
      <c r="G545" s="2" t="s">
        <v>111</v>
      </c>
      <c r="H545" s="107"/>
      <c r="I545" s="2" t="s">
        <v>150</v>
      </c>
      <c r="K545" s="2" t="s">
        <v>132</v>
      </c>
      <c r="L545" t="s">
        <v>0</v>
      </c>
      <c r="M545" s="2" t="s">
        <v>112</v>
      </c>
      <c r="O545">
        <v>5</v>
      </c>
      <c r="P545" s="1" t="s">
        <v>1</v>
      </c>
      <c r="Q545">
        <v>5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>
      <c r="A546" s="374">
        <v>539</v>
      </c>
      <c r="B546" s="68">
        <v>10</v>
      </c>
      <c r="C546">
        <v>9</v>
      </c>
      <c r="D546" s="81">
        <v>32474</v>
      </c>
      <c r="E546" s="2" t="s">
        <v>133</v>
      </c>
      <c r="F546" s="94" t="s">
        <v>0</v>
      </c>
      <c r="G546" s="2" t="s">
        <v>111</v>
      </c>
      <c r="H546" s="107"/>
      <c r="I546" s="2" t="s">
        <v>150</v>
      </c>
      <c r="K546" s="2" t="s">
        <v>136</v>
      </c>
      <c r="L546" t="s">
        <v>0</v>
      </c>
      <c r="M546" s="2" t="s">
        <v>110</v>
      </c>
      <c r="O546">
        <v>5</v>
      </c>
      <c r="P546" s="1" t="s">
        <v>1</v>
      </c>
      <c r="Q546">
        <v>5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>
      <c r="A547" s="374">
        <v>540</v>
      </c>
      <c r="B547" s="68">
        <v>11</v>
      </c>
      <c r="C547">
        <v>1</v>
      </c>
      <c r="D547" s="81">
        <v>32474</v>
      </c>
      <c r="E547" s="2" t="s">
        <v>105</v>
      </c>
      <c r="F547" s="94" t="s">
        <v>0</v>
      </c>
      <c r="G547" s="2" t="s">
        <v>89</v>
      </c>
      <c r="H547" s="107"/>
      <c r="I547" s="2" t="s">
        <v>150</v>
      </c>
      <c r="K547" s="2" t="s">
        <v>107</v>
      </c>
      <c r="L547" t="s">
        <v>0</v>
      </c>
      <c r="M547" s="2" t="s">
        <v>93</v>
      </c>
      <c r="O547">
        <v>5</v>
      </c>
      <c r="P547" s="1" t="s">
        <v>1</v>
      </c>
      <c r="Q547">
        <v>5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>
      <c r="A548" s="374">
        <v>541</v>
      </c>
      <c r="B548" s="68">
        <v>11</v>
      </c>
      <c r="C548">
        <v>13</v>
      </c>
      <c r="D548" s="81">
        <v>32474</v>
      </c>
      <c r="E548" s="2" t="s">
        <v>105</v>
      </c>
      <c r="F548" s="94" t="s">
        <v>0</v>
      </c>
      <c r="G548" s="2" t="s">
        <v>89</v>
      </c>
      <c r="H548" s="107"/>
      <c r="I548" s="2" t="s">
        <v>150</v>
      </c>
      <c r="K548" s="2" t="s">
        <v>107</v>
      </c>
      <c r="L548" t="s">
        <v>0</v>
      </c>
      <c r="M548" s="2" t="s">
        <v>91</v>
      </c>
      <c r="O548">
        <v>5</v>
      </c>
      <c r="P548" s="1" t="s">
        <v>1</v>
      </c>
      <c r="Q548">
        <v>5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>
      <c r="A549" s="374">
        <v>542</v>
      </c>
      <c r="B549" s="68">
        <v>12</v>
      </c>
      <c r="C549">
        <v>4</v>
      </c>
      <c r="D549" s="81">
        <v>32481</v>
      </c>
      <c r="E549" s="2" t="s">
        <v>98</v>
      </c>
      <c r="F549" s="94" t="s">
        <v>0</v>
      </c>
      <c r="G549" s="2" t="s">
        <v>111</v>
      </c>
      <c r="H549" s="107"/>
      <c r="I549" s="2" t="s">
        <v>150</v>
      </c>
      <c r="K549" s="2" t="s">
        <v>101</v>
      </c>
      <c r="L549" t="s">
        <v>0</v>
      </c>
      <c r="M549" s="2" t="s">
        <v>115</v>
      </c>
      <c r="O549">
        <v>5</v>
      </c>
      <c r="P549" s="1" t="s">
        <v>1</v>
      </c>
      <c r="Q549">
        <v>5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>
      <c r="A550" s="374">
        <v>543</v>
      </c>
      <c r="B550" s="68">
        <v>13</v>
      </c>
      <c r="C550">
        <v>6</v>
      </c>
      <c r="D550" s="81">
        <v>32494</v>
      </c>
      <c r="E550" s="2" t="s">
        <v>145</v>
      </c>
      <c r="F550" s="94" t="s">
        <v>0</v>
      </c>
      <c r="G550" s="2" t="s">
        <v>351</v>
      </c>
      <c r="H550" s="107"/>
      <c r="I550" s="2" t="s">
        <v>150</v>
      </c>
      <c r="K550" s="2" t="s">
        <v>146</v>
      </c>
      <c r="L550" t="s">
        <v>0</v>
      </c>
      <c r="M550" s="2" t="s">
        <v>88</v>
      </c>
      <c r="O550">
        <v>5</v>
      </c>
      <c r="P550" s="1" t="s">
        <v>1</v>
      </c>
      <c r="Q550">
        <v>5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>
      <c r="A551" s="374">
        <v>544</v>
      </c>
      <c r="B551" s="68">
        <v>13</v>
      </c>
      <c r="C551">
        <v>10</v>
      </c>
      <c r="D551" s="81">
        <v>32494</v>
      </c>
      <c r="E551" s="2" t="s">
        <v>145</v>
      </c>
      <c r="F551" s="94" t="s">
        <v>0</v>
      </c>
      <c r="G551" s="2" t="s">
        <v>351</v>
      </c>
      <c r="H551" s="107"/>
      <c r="I551" s="2" t="s">
        <v>150</v>
      </c>
      <c r="K551" s="2" t="s">
        <v>146</v>
      </c>
      <c r="L551" t="s">
        <v>0</v>
      </c>
      <c r="M551" s="2" t="s">
        <v>83</v>
      </c>
      <c r="O551">
        <v>5</v>
      </c>
      <c r="P551" s="1" t="s">
        <v>1</v>
      </c>
      <c r="Q551">
        <v>5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>
      <c r="A552" s="374">
        <v>545</v>
      </c>
      <c r="B552" s="68">
        <v>14</v>
      </c>
      <c r="C552">
        <v>4</v>
      </c>
      <c r="D552" s="81">
        <v>32495</v>
      </c>
      <c r="E552" s="2" t="s">
        <v>127</v>
      </c>
      <c r="F552" s="94" t="s">
        <v>0</v>
      </c>
      <c r="G552" s="2" t="s">
        <v>351</v>
      </c>
      <c r="H552" s="107"/>
      <c r="I552" s="2" t="s">
        <v>150</v>
      </c>
      <c r="K552" s="2" t="s">
        <v>130</v>
      </c>
      <c r="L552" t="s">
        <v>0</v>
      </c>
      <c r="M552" s="2" t="s">
        <v>85</v>
      </c>
      <c r="O552">
        <v>5</v>
      </c>
      <c r="P552" s="1" t="s">
        <v>1</v>
      </c>
      <c r="Q552">
        <v>5</v>
      </c>
      <c r="S552">
        <f t="shared" si="99"/>
        <v>0</v>
      </c>
      <c r="T552">
        <f t="shared" si="100"/>
        <v>1</v>
      </c>
      <c r="U552">
        <f t="shared" si="101"/>
        <v>0</v>
      </c>
    </row>
    <row r="553" spans="1:21">
      <c r="A553" s="374">
        <v>546</v>
      </c>
      <c r="B553" s="68">
        <v>15</v>
      </c>
      <c r="C553">
        <v>10</v>
      </c>
      <c r="D553" s="81">
        <v>32516</v>
      </c>
      <c r="E553" s="2" t="s">
        <v>76</v>
      </c>
      <c r="F553" s="94" t="s">
        <v>0</v>
      </c>
      <c r="G553" s="2" t="s">
        <v>98</v>
      </c>
      <c r="H553" s="107"/>
      <c r="I553" s="2" t="s">
        <v>150</v>
      </c>
      <c r="K553" s="2" t="s">
        <v>79</v>
      </c>
      <c r="L553" t="s">
        <v>0</v>
      </c>
      <c r="M553" s="2" t="s">
        <v>101</v>
      </c>
      <c r="O553">
        <v>5</v>
      </c>
      <c r="P553" s="1" t="s">
        <v>1</v>
      </c>
      <c r="Q553">
        <v>5</v>
      </c>
      <c r="S553">
        <f t="shared" ref="S553:S568" si="102">IF(O553&gt;Q553,1,0)</f>
        <v>0</v>
      </c>
      <c r="T553">
        <f t="shared" ref="T553:T568" si="103">IF(ISNUMBER(Q553),IF(O553=Q553,1,0),0)</f>
        <v>1</v>
      </c>
      <c r="U553">
        <f t="shared" ref="U553:U568" si="104">IF(O553&lt;Q553,1,0)</f>
        <v>0</v>
      </c>
    </row>
    <row r="554" spans="1:21">
      <c r="A554" s="374">
        <v>547</v>
      </c>
      <c r="B554" s="68">
        <v>18</v>
      </c>
      <c r="C554">
        <v>8</v>
      </c>
      <c r="D554" s="81">
        <v>32558</v>
      </c>
      <c r="E554" s="2" t="s">
        <v>351</v>
      </c>
      <c r="F554" s="94" t="s">
        <v>0</v>
      </c>
      <c r="G554" s="2" t="s">
        <v>139</v>
      </c>
      <c r="H554" s="107"/>
      <c r="I554" s="2" t="s">
        <v>150</v>
      </c>
      <c r="K554" s="2" t="s">
        <v>83</v>
      </c>
      <c r="L554" t="s">
        <v>0</v>
      </c>
      <c r="M554" s="2" t="s">
        <v>141</v>
      </c>
      <c r="O554">
        <v>5</v>
      </c>
      <c r="P554" s="1" t="s">
        <v>1</v>
      </c>
      <c r="Q554">
        <v>5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>
      <c r="A555" s="374">
        <v>548</v>
      </c>
      <c r="B555" s="68">
        <v>21</v>
      </c>
      <c r="C555">
        <v>9</v>
      </c>
      <c r="D555" s="81">
        <v>32585</v>
      </c>
      <c r="E555" s="2" t="s">
        <v>351</v>
      </c>
      <c r="F555" s="94" t="s">
        <v>0</v>
      </c>
      <c r="G555" s="2" t="s">
        <v>133</v>
      </c>
      <c r="H555" s="107"/>
      <c r="I555" s="2" t="s">
        <v>150</v>
      </c>
      <c r="K555" s="2" t="s">
        <v>88</v>
      </c>
      <c r="L555" t="s">
        <v>0</v>
      </c>
      <c r="M555" s="2" t="s">
        <v>134</v>
      </c>
      <c r="O555">
        <v>5</v>
      </c>
      <c r="P555" s="1" t="s">
        <v>1</v>
      </c>
      <c r="Q555">
        <v>5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>
      <c r="A556" s="374">
        <v>549</v>
      </c>
      <c r="B556" s="68">
        <v>22</v>
      </c>
      <c r="C556">
        <v>16</v>
      </c>
      <c r="D556" s="81">
        <v>32586</v>
      </c>
      <c r="E556" s="2" t="s">
        <v>139</v>
      </c>
      <c r="F556" s="94" t="s">
        <v>0</v>
      </c>
      <c r="G556" s="2" t="s">
        <v>133</v>
      </c>
      <c r="H556" s="107"/>
      <c r="I556" s="2" t="s">
        <v>150</v>
      </c>
      <c r="K556" s="2" t="s">
        <v>138</v>
      </c>
      <c r="L556" t="s">
        <v>0</v>
      </c>
      <c r="M556" s="2" t="s">
        <v>135</v>
      </c>
      <c r="O556">
        <v>5</v>
      </c>
      <c r="P556" s="1" t="s">
        <v>1</v>
      </c>
      <c r="Q556">
        <v>5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>
      <c r="A557" s="374">
        <v>550</v>
      </c>
      <c r="B557" s="68">
        <v>26</v>
      </c>
      <c r="C557">
        <v>8</v>
      </c>
      <c r="D557" s="81">
        <v>32620</v>
      </c>
      <c r="E557" s="2" t="s">
        <v>351</v>
      </c>
      <c r="F557" s="94" t="s">
        <v>0</v>
      </c>
      <c r="G557" s="2" t="s">
        <v>98</v>
      </c>
      <c r="H557" s="107"/>
      <c r="I557" s="2" t="s">
        <v>150</v>
      </c>
      <c r="K557" s="2" t="s">
        <v>83</v>
      </c>
      <c r="L557" t="s">
        <v>0</v>
      </c>
      <c r="M557" s="2" t="s">
        <v>101</v>
      </c>
      <c r="O557">
        <v>5</v>
      </c>
      <c r="P557" s="1" t="s">
        <v>1</v>
      </c>
      <c r="Q557">
        <v>5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>
      <c r="A558" s="374">
        <v>551</v>
      </c>
      <c r="B558" s="68">
        <v>26</v>
      </c>
      <c r="C558">
        <v>12</v>
      </c>
      <c r="D558" s="81">
        <v>32620</v>
      </c>
      <c r="E558" s="2" t="s">
        <v>351</v>
      </c>
      <c r="F558" s="94" t="s">
        <v>0</v>
      </c>
      <c r="G558" s="2" t="s">
        <v>98</v>
      </c>
      <c r="H558" s="107"/>
      <c r="I558" s="2" t="s">
        <v>150</v>
      </c>
      <c r="K558" s="2" t="s">
        <v>83</v>
      </c>
      <c r="L558" t="s">
        <v>0</v>
      </c>
      <c r="M558" s="2" t="s">
        <v>102</v>
      </c>
      <c r="O558">
        <v>5</v>
      </c>
      <c r="P558" s="1" t="s">
        <v>1</v>
      </c>
      <c r="Q558">
        <v>5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>
      <c r="A559" s="374">
        <v>552</v>
      </c>
      <c r="B559" s="68">
        <v>26</v>
      </c>
      <c r="C559">
        <v>13</v>
      </c>
      <c r="D559" s="81">
        <v>32620</v>
      </c>
      <c r="E559" s="2" t="s">
        <v>351</v>
      </c>
      <c r="F559" s="94" t="s">
        <v>0</v>
      </c>
      <c r="G559" s="2" t="s">
        <v>98</v>
      </c>
      <c r="H559" s="107"/>
      <c r="I559" s="2" t="s">
        <v>150</v>
      </c>
      <c r="K559" s="2" t="s">
        <v>83</v>
      </c>
      <c r="L559" t="s">
        <v>0</v>
      </c>
      <c r="M559" s="2" t="s">
        <v>97</v>
      </c>
      <c r="O559">
        <v>5</v>
      </c>
      <c r="P559" s="1" t="s">
        <v>1</v>
      </c>
      <c r="Q559">
        <v>5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>
      <c r="A560" s="374">
        <v>553</v>
      </c>
      <c r="B560" s="68">
        <v>30</v>
      </c>
      <c r="C560">
        <v>5</v>
      </c>
      <c r="D560" s="81">
        <v>32628</v>
      </c>
      <c r="E560" s="2" t="s">
        <v>111</v>
      </c>
      <c r="F560" s="94" t="s">
        <v>0</v>
      </c>
      <c r="G560" s="2" t="s">
        <v>139</v>
      </c>
      <c r="H560" s="107"/>
      <c r="I560" s="2" t="s">
        <v>150</v>
      </c>
      <c r="K560" s="2" t="s">
        <v>115</v>
      </c>
      <c r="L560" t="s">
        <v>0</v>
      </c>
      <c r="M560" s="2" t="s">
        <v>140</v>
      </c>
      <c r="O560">
        <v>5</v>
      </c>
      <c r="P560" s="1" t="s">
        <v>1</v>
      </c>
      <c r="Q560">
        <v>5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>
      <c r="A561" s="374">
        <v>554</v>
      </c>
      <c r="B561" s="68">
        <v>31</v>
      </c>
      <c r="C561">
        <v>1</v>
      </c>
      <c r="D561" s="81">
        <v>32632</v>
      </c>
      <c r="E561" s="2" t="s">
        <v>111</v>
      </c>
      <c r="F561" s="94" t="s">
        <v>0</v>
      </c>
      <c r="G561" s="2" t="s">
        <v>145</v>
      </c>
      <c r="H561" s="107"/>
      <c r="I561" s="2" t="s">
        <v>150</v>
      </c>
      <c r="K561" s="2" t="s">
        <v>114</v>
      </c>
      <c r="L561" t="s">
        <v>0</v>
      </c>
      <c r="M561" s="2" t="s">
        <v>144</v>
      </c>
      <c r="O561">
        <v>5</v>
      </c>
      <c r="P561" s="1" t="s">
        <v>1</v>
      </c>
      <c r="Q561">
        <v>5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>
      <c r="A562" s="374">
        <v>555</v>
      </c>
      <c r="B562" s="68">
        <v>31</v>
      </c>
      <c r="C562">
        <v>13</v>
      </c>
      <c r="D562" s="81">
        <v>32632</v>
      </c>
      <c r="E562" s="2" t="s">
        <v>111</v>
      </c>
      <c r="F562" s="94" t="s">
        <v>0</v>
      </c>
      <c r="G562" s="2" t="s">
        <v>145</v>
      </c>
      <c r="H562" s="107"/>
      <c r="I562" s="2" t="s">
        <v>150</v>
      </c>
      <c r="K562" s="2" t="s">
        <v>114</v>
      </c>
      <c r="L562" t="s">
        <v>0</v>
      </c>
      <c r="M562" s="2" t="s">
        <v>149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>
      <c r="A563" s="374">
        <v>556</v>
      </c>
      <c r="B563" s="68">
        <v>34</v>
      </c>
      <c r="C563">
        <v>6</v>
      </c>
      <c r="D563" s="81">
        <v>32643</v>
      </c>
      <c r="E563" s="2" t="s">
        <v>145</v>
      </c>
      <c r="F563" s="94" t="s">
        <v>0</v>
      </c>
      <c r="G563" s="2" t="s">
        <v>105</v>
      </c>
      <c r="H563" s="107"/>
      <c r="I563" s="2" t="s">
        <v>150</v>
      </c>
      <c r="K563" s="2" t="s">
        <v>147</v>
      </c>
      <c r="L563" t="s">
        <v>0</v>
      </c>
      <c r="M563" s="2" t="s">
        <v>106</v>
      </c>
      <c r="O563">
        <v>5</v>
      </c>
      <c r="P563" s="1" t="s">
        <v>1</v>
      </c>
      <c r="Q563">
        <v>5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>
      <c r="A564" s="374">
        <v>557</v>
      </c>
      <c r="B564" s="68">
        <v>38</v>
      </c>
      <c r="C564">
        <v>12</v>
      </c>
      <c r="D564" s="81">
        <v>32656</v>
      </c>
      <c r="E564" s="2" t="s">
        <v>76</v>
      </c>
      <c r="F564" s="94" t="s">
        <v>0</v>
      </c>
      <c r="G564" s="2" t="s">
        <v>105</v>
      </c>
      <c r="H564" s="107"/>
      <c r="I564" s="2" t="s">
        <v>150</v>
      </c>
      <c r="K564" s="2" t="s">
        <v>81</v>
      </c>
      <c r="L564" t="s">
        <v>0</v>
      </c>
      <c r="M564" s="2" t="s">
        <v>108</v>
      </c>
      <c r="O564">
        <v>5</v>
      </c>
      <c r="P564" s="1" t="s">
        <v>1</v>
      </c>
      <c r="Q564">
        <v>5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>
      <c r="A565" s="374">
        <v>558</v>
      </c>
      <c r="B565" s="68">
        <v>40</v>
      </c>
      <c r="C565">
        <v>11</v>
      </c>
      <c r="D565" s="81">
        <v>32663</v>
      </c>
      <c r="E565" s="2" t="s">
        <v>351</v>
      </c>
      <c r="F565" s="94" t="s">
        <v>0</v>
      </c>
      <c r="G565" s="2" t="s">
        <v>89</v>
      </c>
      <c r="H565" s="107"/>
      <c r="I565" s="2" t="s">
        <v>150</v>
      </c>
      <c r="K565" s="2" t="s">
        <v>83</v>
      </c>
      <c r="L565" t="s">
        <v>0</v>
      </c>
      <c r="M565" s="2" t="s">
        <v>91</v>
      </c>
      <c r="O565">
        <v>5</v>
      </c>
      <c r="P565" s="1" t="s">
        <v>1</v>
      </c>
      <c r="Q565">
        <v>5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>
      <c r="A566" s="374">
        <v>559</v>
      </c>
      <c r="B566" s="68">
        <v>42</v>
      </c>
      <c r="C566">
        <v>9</v>
      </c>
      <c r="D566" s="81">
        <v>32669</v>
      </c>
      <c r="E566" s="2" t="s">
        <v>105</v>
      </c>
      <c r="F566" s="94" t="s">
        <v>0</v>
      </c>
      <c r="G566" s="2" t="s">
        <v>127</v>
      </c>
      <c r="H566" s="107"/>
      <c r="I566" s="2" t="s">
        <v>150</v>
      </c>
      <c r="K566" s="2" t="s">
        <v>106</v>
      </c>
      <c r="L566" t="s">
        <v>0</v>
      </c>
      <c r="M566" s="2" t="s">
        <v>126</v>
      </c>
      <c r="O566">
        <v>5</v>
      </c>
      <c r="P566" s="1" t="s">
        <v>1</v>
      </c>
      <c r="Q566">
        <v>5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>
      <c r="A567" s="374">
        <v>560</v>
      </c>
      <c r="B567" s="68">
        <v>47</v>
      </c>
      <c r="C567">
        <v>11</v>
      </c>
      <c r="D567" s="81">
        <v>32677</v>
      </c>
      <c r="E567" s="2" t="s">
        <v>76</v>
      </c>
      <c r="F567" s="94" t="s">
        <v>0</v>
      </c>
      <c r="G567" s="2" t="s">
        <v>351</v>
      </c>
      <c r="H567" s="107"/>
      <c r="I567" s="2" t="s">
        <v>150</v>
      </c>
      <c r="K567" s="2" t="s">
        <v>80</v>
      </c>
      <c r="L567" t="s">
        <v>0</v>
      </c>
      <c r="M567" s="2" t="s">
        <v>85</v>
      </c>
      <c r="O567">
        <v>5</v>
      </c>
      <c r="P567" s="1" t="s">
        <v>1</v>
      </c>
      <c r="Q567">
        <v>5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>
      <c r="A568" s="374">
        <v>561</v>
      </c>
      <c r="B568" s="68">
        <v>50</v>
      </c>
      <c r="C568">
        <v>8</v>
      </c>
      <c r="D568" s="81">
        <v>32677</v>
      </c>
      <c r="E568" s="2" t="s">
        <v>98</v>
      </c>
      <c r="F568" s="94" t="s">
        <v>0</v>
      </c>
      <c r="G568" s="2" t="s">
        <v>118</v>
      </c>
      <c r="H568" s="107"/>
      <c r="I568" s="2" t="s">
        <v>150</v>
      </c>
      <c r="K568" s="2" t="s">
        <v>100</v>
      </c>
      <c r="L568" t="s">
        <v>0</v>
      </c>
      <c r="M568" s="2" t="s">
        <v>117</v>
      </c>
      <c r="O568">
        <v>5</v>
      </c>
      <c r="P568" s="1" t="s">
        <v>1</v>
      </c>
      <c r="Q568">
        <v>5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>
      <c r="A569" s="374">
        <v>562</v>
      </c>
      <c r="B569" s="68">
        <v>50</v>
      </c>
      <c r="C569">
        <v>11</v>
      </c>
      <c r="D569" s="81">
        <v>32677</v>
      </c>
      <c r="E569" s="2" t="s">
        <v>98</v>
      </c>
      <c r="F569" s="94" t="s">
        <v>0</v>
      </c>
      <c r="G569" s="2" t="s">
        <v>118</v>
      </c>
      <c r="H569" s="107"/>
      <c r="I569" s="2" t="s">
        <v>150</v>
      </c>
      <c r="K569" s="2" t="s">
        <v>102</v>
      </c>
      <c r="L569" t="s">
        <v>0</v>
      </c>
      <c r="M569" s="2" t="s">
        <v>117</v>
      </c>
      <c r="O569">
        <v>5</v>
      </c>
      <c r="P569" s="1" t="s">
        <v>1</v>
      </c>
      <c r="Q569">
        <v>5</v>
      </c>
      <c r="S569">
        <f t="shared" ref="S569:S584" si="105">IF(O569&gt;Q569,1,0)</f>
        <v>0</v>
      </c>
      <c r="T569">
        <f t="shared" ref="T569:T584" si="106">IF(ISNUMBER(Q569),IF(O569=Q569,1,0),0)</f>
        <v>1</v>
      </c>
      <c r="U569">
        <f t="shared" ref="U569:U584" si="107">IF(O569&lt;Q569,1,0)</f>
        <v>0</v>
      </c>
    </row>
    <row r="570" spans="1:21">
      <c r="A570" s="374">
        <v>563</v>
      </c>
      <c r="B570" s="68">
        <v>1</v>
      </c>
      <c r="C570">
        <v>6</v>
      </c>
      <c r="D570" s="81">
        <v>32367</v>
      </c>
      <c r="E570" s="2" t="s">
        <v>76</v>
      </c>
      <c r="F570" s="94" t="s">
        <v>0</v>
      </c>
      <c r="G570" s="2" t="s">
        <v>111</v>
      </c>
      <c r="H570" s="107"/>
      <c r="I570" s="2" t="s">
        <v>150</v>
      </c>
      <c r="K570" s="2" t="s">
        <v>79</v>
      </c>
      <c r="L570" t="s">
        <v>0</v>
      </c>
      <c r="M570" s="2" t="s">
        <v>114</v>
      </c>
      <c r="O570">
        <v>4</v>
      </c>
      <c r="P570" s="1" t="s">
        <v>1</v>
      </c>
      <c r="Q570">
        <v>0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>
      <c r="A571" s="374">
        <v>564</v>
      </c>
      <c r="B571" s="68">
        <v>16</v>
      </c>
      <c r="C571">
        <v>14</v>
      </c>
      <c r="D571" s="81">
        <v>32523</v>
      </c>
      <c r="E571" s="2" t="s">
        <v>89</v>
      </c>
      <c r="F571" s="94" t="s">
        <v>0</v>
      </c>
      <c r="G571" s="2" t="s">
        <v>76</v>
      </c>
      <c r="H571" s="107"/>
      <c r="I571" s="2" t="s">
        <v>150</v>
      </c>
      <c r="K571" s="2" t="s">
        <v>94</v>
      </c>
      <c r="L571" t="s">
        <v>0</v>
      </c>
      <c r="M571" s="2" t="s">
        <v>78</v>
      </c>
      <c r="O571">
        <v>4</v>
      </c>
      <c r="P571" s="1" t="s">
        <v>1</v>
      </c>
      <c r="Q571">
        <v>0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>
      <c r="A572" s="374">
        <v>565</v>
      </c>
      <c r="B572" s="68">
        <v>22</v>
      </c>
      <c r="C572">
        <v>8</v>
      </c>
      <c r="D572" s="81">
        <v>32586</v>
      </c>
      <c r="E572" s="2" t="s">
        <v>139</v>
      </c>
      <c r="F572" s="94" t="s">
        <v>0</v>
      </c>
      <c r="G572" s="2" t="s">
        <v>133</v>
      </c>
      <c r="H572" s="107"/>
      <c r="I572" s="2" t="s">
        <v>150</v>
      </c>
      <c r="K572" s="2" t="s">
        <v>142</v>
      </c>
      <c r="L572" t="s">
        <v>0</v>
      </c>
      <c r="M572" s="2" t="s">
        <v>132</v>
      </c>
      <c r="O572">
        <v>4</v>
      </c>
      <c r="P572" s="1" t="s">
        <v>1</v>
      </c>
      <c r="Q572">
        <v>0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>
      <c r="A573" s="374">
        <v>566</v>
      </c>
      <c r="B573" s="68">
        <v>23</v>
      </c>
      <c r="C573">
        <v>3</v>
      </c>
      <c r="D573" s="81">
        <v>32586</v>
      </c>
      <c r="E573" s="2" t="s">
        <v>111</v>
      </c>
      <c r="F573" s="94" t="s">
        <v>0</v>
      </c>
      <c r="G573" s="2" t="s">
        <v>351</v>
      </c>
      <c r="H573" s="107"/>
      <c r="I573" s="2" t="s">
        <v>150</v>
      </c>
      <c r="K573" s="2" t="s">
        <v>113</v>
      </c>
      <c r="L573" t="s">
        <v>0</v>
      </c>
      <c r="M573" s="2" t="s">
        <v>85</v>
      </c>
      <c r="O573">
        <v>4</v>
      </c>
      <c r="P573" s="1" t="s">
        <v>1</v>
      </c>
      <c r="Q573">
        <v>0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>
      <c r="A574" s="374">
        <v>567</v>
      </c>
      <c r="B574" s="68">
        <v>25</v>
      </c>
      <c r="C574">
        <v>4</v>
      </c>
      <c r="D574" s="81">
        <v>32618</v>
      </c>
      <c r="E574" s="2" t="s">
        <v>105</v>
      </c>
      <c r="F574" s="94" t="s">
        <v>0</v>
      </c>
      <c r="G574" s="2" t="s">
        <v>133</v>
      </c>
      <c r="H574" s="107">
        <v>1</v>
      </c>
      <c r="I574" s="2" t="s">
        <v>150</v>
      </c>
      <c r="K574" s="2" t="s">
        <v>108</v>
      </c>
      <c r="L574" t="s">
        <v>0</v>
      </c>
      <c r="M574" s="2" t="s">
        <v>136</v>
      </c>
      <c r="O574">
        <v>4</v>
      </c>
      <c r="P574" s="1" t="s">
        <v>1</v>
      </c>
      <c r="Q574">
        <v>0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>
      <c r="A575" s="374">
        <v>568</v>
      </c>
      <c r="B575" s="68">
        <v>39</v>
      </c>
      <c r="C575">
        <v>14</v>
      </c>
      <c r="D575" s="81">
        <v>32656</v>
      </c>
      <c r="E575" s="2" t="s">
        <v>133</v>
      </c>
      <c r="F575" s="94" t="s">
        <v>0</v>
      </c>
      <c r="G575" s="2" t="s">
        <v>145</v>
      </c>
      <c r="H575" s="107">
        <v>1</v>
      </c>
      <c r="I575" s="2" t="s">
        <v>150</v>
      </c>
      <c r="K575" s="2" t="s">
        <v>135</v>
      </c>
      <c r="L575" t="s">
        <v>0</v>
      </c>
      <c r="M575" s="2" t="s">
        <v>148</v>
      </c>
      <c r="O575">
        <v>4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>
      <c r="A576" s="374">
        <v>569</v>
      </c>
      <c r="B576" s="68">
        <v>51</v>
      </c>
      <c r="C576">
        <v>9</v>
      </c>
      <c r="D576" s="81">
        <v>32691</v>
      </c>
      <c r="E576" s="2" t="s">
        <v>105</v>
      </c>
      <c r="F576" s="94" t="s">
        <v>0</v>
      </c>
      <c r="G576" s="2" t="s">
        <v>351</v>
      </c>
      <c r="H576" s="107">
        <v>1</v>
      </c>
      <c r="I576" s="2" t="s">
        <v>150</v>
      </c>
      <c r="K576" s="2" t="s">
        <v>107</v>
      </c>
      <c r="L576" t="s">
        <v>0</v>
      </c>
      <c r="M576" s="2" t="s">
        <v>85</v>
      </c>
      <c r="O576">
        <v>4</v>
      </c>
      <c r="P576" s="1" t="s">
        <v>1</v>
      </c>
      <c r="Q576">
        <v>0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>
      <c r="A577" s="374">
        <v>570</v>
      </c>
      <c r="B577" s="68">
        <v>4</v>
      </c>
      <c r="C577">
        <v>13</v>
      </c>
      <c r="D577" s="81">
        <v>32452</v>
      </c>
      <c r="E577" s="2" t="s">
        <v>145</v>
      </c>
      <c r="F577" s="94" t="s">
        <v>0</v>
      </c>
      <c r="G577" s="2" t="s">
        <v>139</v>
      </c>
      <c r="H577" s="107">
        <v>1</v>
      </c>
      <c r="I577" s="2" t="s">
        <v>150</v>
      </c>
      <c r="K577" s="2" t="s">
        <v>147</v>
      </c>
      <c r="L577" t="s">
        <v>0</v>
      </c>
      <c r="M577" s="2" t="s">
        <v>142</v>
      </c>
      <c r="O577">
        <v>4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>
      <c r="A578" s="374">
        <v>571</v>
      </c>
      <c r="B578" s="68">
        <v>7</v>
      </c>
      <c r="C578">
        <v>5</v>
      </c>
      <c r="D578" s="81">
        <v>32467</v>
      </c>
      <c r="E578" s="2" t="s">
        <v>118</v>
      </c>
      <c r="F578" s="94" t="s">
        <v>0</v>
      </c>
      <c r="G578" s="2" t="s">
        <v>127</v>
      </c>
      <c r="H578" s="107">
        <v>1</v>
      </c>
      <c r="I578" s="2" t="s">
        <v>150</v>
      </c>
      <c r="K578" s="2" t="s">
        <v>122</v>
      </c>
      <c r="L578" t="s">
        <v>0</v>
      </c>
      <c r="M578" s="2" t="s">
        <v>126</v>
      </c>
      <c r="O578">
        <v>4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>
      <c r="A579" s="374">
        <v>572</v>
      </c>
      <c r="B579" s="68">
        <v>7</v>
      </c>
      <c r="C579">
        <v>16</v>
      </c>
      <c r="D579" s="81">
        <v>32467</v>
      </c>
      <c r="E579" s="2" t="s">
        <v>127</v>
      </c>
      <c r="F579" s="94" t="s">
        <v>0</v>
      </c>
      <c r="G579" s="2" t="s">
        <v>118</v>
      </c>
      <c r="H579" s="107"/>
      <c r="I579" s="2" t="s">
        <v>150</v>
      </c>
      <c r="K579" s="2" t="s">
        <v>126</v>
      </c>
      <c r="L579" t="s">
        <v>0</v>
      </c>
      <c r="M579" s="2" t="s">
        <v>117</v>
      </c>
      <c r="O579">
        <v>4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>
      <c r="A580" s="374">
        <v>573</v>
      </c>
      <c r="B580" s="68">
        <v>12</v>
      </c>
      <c r="C580">
        <v>5</v>
      </c>
      <c r="D580" s="81">
        <v>32481</v>
      </c>
      <c r="E580" s="2" t="s">
        <v>98</v>
      </c>
      <c r="F580" s="94" t="s">
        <v>0</v>
      </c>
      <c r="G580" s="2" t="s">
        <v>111</v>
      </c>
      <c r="H580" s="107"/>
      <c r="I580" s="2" t="s">
        <v>150</v>
      </c>
      <c r="K580" s="2" t="s">
        <v>97</v>
      </c>
      <c r="L580" t="s">
        <v>0</v>
      </c>
      <c r="M580" s="2" t="s">
        <v>112</v>
      </c>
      <c r="O580">
        <v>4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>
      <c r="A581" s="374">
        <v>574</v>
      </c>
      <c r="B581" s="68">
        <v>13</v>
      </c>
      <c r="C581">
        <v>8</v>
      </c>
      <c r="D581" s="81">
        <v>32494</v>
      </c>
      <c r="E581" s="2" t="s">
        <v>145</v>
      </c>
      <c r="F581" s="94" t="s">
        <v>0</v>
      </c>
      <c r="G581" s="2" t="s">
        <v>351</v>
      </c>
      <c r="H581" s="107"/>
      <c r="I581" s="2" t="s">
        <v>150</v>
      </c>
      <c r="K581" s="2" t="s">
        <v>149</v>
      </c>
      <c r="L581" t="s">
        <v>0</v>
      </c>
      <c r="M581" s="2" t="s">
        <v>85</v>
      </c>
      <c r="O581">
        <v>4</v>
      </c>
      <c r="P581" s="1" t="s">
        <v>1</v>
      </c>
      <c r="Q581">
        <v>1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>
      <c r="A582" s="374">
        <v>575</v>
      </c>
      <c r="B582" s="68">
        <v>14</v>
      </c>
      <c r="C582">
        <v>7</v>
      </c>
      <c r="D582" s="81">
        <v>32495</v>
      </c>
      <c r="E582" s="2" t="s">
        <v>351</v>
      </c>
      <c r="F582" s="94" t="s">
        <v>0</v>
      </c>
      <c r="G582" s="2" t="s">
        <v>127</v>
      </c>
      <c r="H582" s="107">
        <v>1</v>
      </c>
      <c r="I582" s="2" t="s">
        <v>150</v>
      </c>
      <c r="K582" s="2" t="s">
        <v>84</v>
      </c>
      <c r="L582" t="s">
        <v>0</v>
      </c>
      <c r="M582" s="2" t="s">
        <v>130</v>
      </c>
      <c r="O582">
        <v>4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>
      <c r="A583" s="374">
        <v>576</v>
      </c>
      <c r="B583" s="68">
        <v>20</v>
      </c>
      <c r="C583">
        <v>13</v>
      </c>
      <c r="D583" s="81">
        <v>32579</v>
      </c>
      <c r="E583" s="2" t="s">
        <v>89</v>
      </c>
      <c r="F583" s="94" t="s">
        <v>0</v>
      </c>
      <c r="G583" s="2" t="s">
        <v>98</v>
      </c>
      <c r="H583" s="107">
        <v>1</v>
      </c>
      <c r="I583" s="2" t="s">
        <v>150</v>
      </c>
      <c r="K583" s="2" t="s">
        <v>94</v>
      </c>
      <c r="L583" t="s">
        <v>0</v>
      </c>
      <c r="M583" s="2" t="s">
        <v>100</v>
      </c>
      <c r="O583">
        <v>4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>
      <c r="A584" s="374">
        <v>577</v>
      </c>
      <c r="B584" s="68">
        <v>25</v>
      </c>
      <c r="C584">
        <v>7</v>
      </c>
      <c r="D584" s="81">
        <v>32618</v>
      </c>
      <c r="E584" s="2" t="s">
        <v>133</v>
      </c>
      <c r="F584" s="94" t="s">
        <v>0</v>
      </c>
      <c r="G584" s="2" t="s">
        <v>105</v>
      </c>
      <c r="H584" s="107"/>
      <c r="I584" s="2" t="s">
        <v>150</v>
      </c>
      <c r="K584" s="2" t="s">
        <v>136</v>
      </c>
      <c r="L584" t="s">
        <v>0</v>
      </c>
      <c r="M584" s="2" t="s">
        <v>104</v>
      </c>
      <c r="O584">
        <v>4</v>
      </c>
      <c r="P584" s="1" t="s">
        <v>1</v>
      </c>
      <c r="Q584">
        <v>1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>
      <c r="A585" s="374">
        <v>578</v>
      </c>
      <c r="B585" s="68">
        <v>26</v>
      </c>
      <c r="C585">
        <v>4</v>
      </c>
      <c r="D585" s="81">
        <v>32620</v>
      </c>
      <c r="E585" s="2" t="s">
        <v>98</v>
      </c>
      <c r="F585" s="94" t="s">
        <v>0</v>
      </c>
      <c r="G585" s="2" t="s">
        <v>351</v>
      </c>
      <c r="H585" s="107">
        <v>1</v>
      </c>
      <c r="I585" s="2" t="s">
        <v>150</v>
      </c>
      <c r="K585" s="2" t="s">
        <v>101</v>
      </c>
      <c r="L585" t="s">
        <v>0</v>
      </c>
      <c r="M585" s="2" t="s">
        <v>86</v>
      </c>
      <c r="O585">
        <v>4</v>
      </c>
      <c r="P585" s="1" t="s">
        <v>1</v>
      </c>
      <c r="Q585">
        <v>1</v>
      </c>
      <c r="S585">
        <f t="shared" ref="S585:S600" si="108">IF(O585&gt;Q585,1,0)</f>
        <v>1</v>
      </c>
      <c r="T585">
        <f t="shared" ref="T585:T600" si="109">IF(ISNUMBER(Q585),IF(O585=Q585,1,0),0)</f>
        <v>0</v>
      </c>
      <c r="U585">
        <f t="shared" ref="U585:U600" si="110">IF(O585&lt;Q585,1,0)</f>
        <v>0</v>
      </c>
    </row>
    <row r="586" spans="1:21">
      <c r="A586" s="374">
        <v>579</v>
      </c>
      <c r="B586" s="68">
        <v>28</v>
      </c>
      <c r="C586">
        <v>6</v>
      </c>
      <c r="D586" s="81">
        <v>32623</v>
      </c>
      <c r="E586" s="2" t="s">
        <v>98</v>
      </c>
      <c r="F586" s="94" t="s">
        <v>0</v>
      </c>
      <c r="G586" s="2" t="s">
        <v>139</v>
      </c>
      <c r="H586" s="107"/>
      <c r="I586" s="2" t="s">
        <v>150</v>
      </c>
      <c r="K586" s="2" t="s">
        <v>101</v>
      </c>
      <c r="L586" t="s">
        <v>0</v>
      </c>
      <c r="M586" s="2" t="s">
        <v>142</v>
      </c>
      <c r="O586">
        <v>4</v>
      </c>
      <c r="P586" s="1" t="s">
        <v>1</v>
      </c>
      <c r="Q586">
        <v>1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>
      <c r="A587" s="374">
        <v>580</v>
      </c>
      <c r="B587" s="68">
        <v>29</v>
      </c>
      <c r="C587">
        <v>10</v>
      </c>
      <c r="D587" s="81">
        <v>32628</v>
      </c>
      <c r="E587" s="2" t="s">
        <v>76</v>
      </c>
      <c r="F587" s="94" t="s">
        <v>0</v>
      </c>
      <c r="G587" s="2" t="s">
        <v>139</v>
      </c>
      <c r="H587" s="107"/>
      <c r="I587" s="2" t="s">
        <v>150</v>
      </c>
      <c r="K587" s="2" t="s">
        <v>79</v>
      </c>
      <c r="L587" t="s">
        <v>0</v>
      </c>
      <c r="M587" s="2" t="s">
        <v>142</v>
      </c>
      <c r="O587">
        <v>4</v>
      </c>
      <c r="P587" s="1" t="s">
        <v>1</v>
      </c>
      <c r="Q587">
        <v>1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>
      <c r="A588" s="374">
        <v>581</v>
      </c>
      <c r="B588" s="68">
        <v>32</v>
      </c>
      <c r="C588">
        <v>16</v>
      </c>
      <c r="D588" s="81">
        <v>32633</v>
      </c>
      <c r="E588" s="2" t="s">
        <v>89</v>
      </c>
      <c r="F588" s="94" t="s">
        <v>0</v>
      </c>
      <c r="G588" s="2" t="s">
        <v>145</v>
      </c>
      <c r="H588" s="107"/>
      <c r="I588" s="2" t="s">
        <v>150</v>
      </c>
      <c r="K588" s="2" t="s">
        <v>92</v>
      </c>
      <c r="L588" t="s">
        <v>0</v>
      </c>
      <c r="M588" s="2" t="s">
        <v>149</v>
      </c>
      <c r="O588">
        <v>4</v>
      </c>
      <c r="P588" s="1" t="s">
        <v>1</v>
      </c>
      <c r="Q588">
        <v>1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>
      <c r="A589" s="374">
        <v>582</v>
      </c>
      <c r="B589" s="68">
        <v>33</v>
      </c>
      <c r="C589">
        <v>3</v>
      </c>
      <c r="D589" s="81">
        <v>32634</v>
      </c>
      <c r="E589" s="2" t="s">
        <v>98</v>
      </c>
      <c r="F589" s="94" t="s">
        <v>0</v>
      </c>
      <c r="G589" s="2" t="s">
        <v>145</v>
      </c>
      <c r="H589" s="107"/>
      <c r="I589" s="2" t="s">
        <v>150</v>
      </c>
      <c r="K589" s="2" t="s">
        <v>101</v>
      </c>
      <c r="L589" t="s">
        <v>0</v>
      </c>
      <c r="M589" s="2" t="s">
        <v>147</v>
      </c>
      <c r="O589">
        <v>4</v>
      </c>
      <c r="P589" s="1" t="s">
        <v>1</v>
      </c>
      <c r="Q589">
        <v>1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>
      <c r="A590" s="374">
        <v>583</v>
      </c>
      <c r="B590" s="68">
        <v>35</v>
      </c>
      <c r="C590">
        <v>12</v>
      </c>
      <c r="D590" s="81">
        <v>32655</v>
      </c>
      <c r="E590" s="2" t="s">
        <v>127</v>
      </c>
      <c r="F590" s="94" t="s">
        <v>0</v>
      </c>
      <c r="G590" s="2" t="s">
        <v>89</v>
      </c>
      <c r="H590" s="107">
        <v>1</v>
      </c>
      <c r="I590" s="2" t="s">
        <v>150</v>
      </c>
      <c r="K590" s="2" t="s">
        <v>126</v>
      </c>
      <c r="L590" t="s">
        <v>0</v>
      </c>
      <c r="M590" s="2" t="s">
        <v>94</v>
      </c>
      <c r="O590">
        <v>4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>
      <c r="A591" s="374">
        <v>584</v>
      </c>
      <c r="B591" s="68">
        <v>37</v>
      </c>
      <c r="C591">
        <v>15</v>
      </c>
      <c r="D591" s="81">
        <v>32656</v>
      </c>
      <c r="E591" s="2" t="s">
        <v>98</v>
      </c>
      <c r="F591" s="94" t="s">
        <v>0</v>
      </c>
      <c r="G591" s="2" t="s">
        <v>127</v>
      </c>
      <c r="H591" s="107"/>
      <c r="I591" s="2" t="s">
        <v>150</v>
      </c>
      <c r="K591" s="2" t="s">
        <v>101</v>
      </c>
      <c r="L591" t="s">
        <v>0</v>
      </c>
      <c r="M591" s="2" t="s">
        <v>126</v>
      </c>
      <c r="O591">
        <v>4</v>
      </c>
      <c r="P591" s="1" t="s">
        <v>1</v>
      </c>
      <c r="Q591">
        <v>1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>
      <c r="A592" s="374">
        <v>585</v>
      </c>
      <c r="B592" s="68">
        <v>38</v>
      </c>
      <c r="C592">
        <v>4</v>
      </c>
      <c r="D592" s="81">
        <v>32656</v>
      </c>
      <c r="E592" s="2" t="s">
        <v>76</v>
      </c>
      <c r="F592" s="94" t="s">
        <v>0</v>
      </c>
      <c r="G592" s="2" t="s">
        <v>105</v>
      </c>
      <c r="H592" s="107"/>
      <c r="I592" s="2" t="s">
        <v>150</v>
      </c>
      <c r="K592" s="2" t="s">
        <v>78</v>
      </c>
      <c r="L592" t="s">
        <v>0</v>
      </c>
      <c r="M592" s="2" t="s">
        <v>104</v>
      </c>
      <c r="O592">
        <v>4</v>
      </c>
      <c r="P592" s="1" t="s">
        <v>1</v>
      </c>
      <c r="Q592">
        <v>1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>
      <c r="A593" s="374">
        <v>586</v>
      </c>
      <c r="B593" s="68">
        <v>39</v>
      </c>
      <c r="C593">
        <v>9</v>
      </c>
      <c r="D593" s="81">
        <v>32656</v>
      </c>
      <c r="E593" s="2" t="s">
        <v>133</v>
      </c>
      <c r="F593" s="94" t="s">
        <v>0</v>
      </c>
      <c r="G593" s="2" t="s">
        <v>145</v>
      </c>
      <c r="H593" s="107">
        <v>1</v>
      </c>
      <c r="I593" s="2" t="s">
        <v>150</v>
      </c>
      <c r="K593" s="2" t="s">
        <v>134</v>
      </c>
      <c r="L593" t="s">
        <v>0</v>
      </c>
      <c r="M593" s="2" t="s">
        <v>148</v>
      </c>
      <c r="O593">
        <v>4</v>
      </c>
      <c r="P593" s="1" t="s">
        <v>1</v>
      </c>
      <c r="Q593">
        <v>1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>
      <c r="A594" s="374">
        <v>587</v>
      </c>
      <c r="B594" s="68">
        <v>40</v>
      </c>
      <c r="C594">
        <v>8</v>
      </c>
      <c r="D594" s="81">
        <v>32663</v>
      </c>
      <c r="E594" s="2" t="s">
        <v>89</v>
      </c>
      <c r="F594" s="94" t="s">
        <v>0</v>
      </c>
      <c r="G594" s="2" t="s">
        <v>351</v>
      </c>
      <c r="H594" s="107">
        <v>1</v>
      </c>
      <c r="I594" s="2" t="s">
        <v>150</v>
      </c>
      <c r="K594" s="2" t="s">
        <v>91</v>
      </c>
      <c r="L594" t="s">
        <v>0</v>
      </c>
      <c r="M594" s="2" t="s">
        <v>87</v>
      </c>
      <c r="O594">
        <v>4</v>
      </c>
      <c r="P594" s="1" t="s">
        <v>1</v>
      </c>
      <c r="Q594">
        <v>1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>
      <c r="A595" s="374">
        <v>588</v>
      </c>
      <c r="B595" s="68">
        <v>40</v>
      </c>
      <c r="C595">
        <v>10</v>
      </c>
      <c r="D595" s="81">
        <v>32663</v>
      </c>
      <c r="E595" s="2" t="s">
        <v>89</v>
      </c>
      <c r="F595" s="94" t="s">
        <v>0</v>
      </c>
      <c r="G595" s="2" t="s">
        <v>351</v>
      </c>
      <c r="H595" s="107">
        <v>1</v>
      </c>
      <c r="I595" s="2" t="s">
        <v>150</v>
      </c>
      <c r="K595" s="2" t="s">
        <v>95</v>
      </c>
      <c r="L595" t="s">
        <v>0</v>
      </c>
      <c r="M595" s="2" t="s">
        <v>85</v>
      </c>
      <c r="O595">
        <v>4</v>
      </c>
      <c r="P595" s="1" t="s">
        <v>1</v>
      </c>
      <c r="Q595">
        <v>1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>
      <c r="A596" s="374">
        <v>589</v>
      </c>
      <c r="B596" s="68">
        <v>44</v>
      </c>
      <c r="C596">
        <v>1</v>
      </c>
      <c r="D596" s="81">
        <v>32670</v>
      </c>
      <c r="E596" s="2" t="s">
        <v>127</v>
      </c>
      <c r="F596" s="94" t="s">
        <v>0</v>
      </c>
      <c r="G596" s="2" t="s">
        <v>133</v>
      </c>
      <c r="H596" s="107">
        <v>1</v>
      </c>
      <c r="I596" s="2" t="s">
        <v>150</v>
      </c>
      <c r="K596" s="2" t="s">
        <v>129</v>
      </c>
      <c r="L596" t="s">
        <v>0</v>
      </c>
      <c r="M596" s="2" t="s">
        <v>134</v>
      </c>
      <c r="O596">
        <v>4</v>
      </c>
      <c r="P596" s="1" t="s">
        <v>1</v>
      </c>
      <c r="Q596">
        <v>1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>
      <c r="A597" s="374">
        <v>590</v>
      </c>
      <c r="B597" s="68">
        <v>44</v>
      </c>
      <c r="C597">
        <v>3</v>
      </c>
      <c r="D597" s="81">
        <v>32670</v>
      </c>
      <c r="E597" s="2" t="s">
        <v>127</v>
      </c>
      <c r="F597" s="94" t="s">
        <v>0</v>
      </c>
      <c r="G597" s="2" t="s">
        <v>133</v>
      </c>
      <c r="H597" s="107">
        <v>1</v>
      </c>
      <c r="I597" s="2" t="s">
        <v>150</v>
      </c>
      <c r="K597" s="2" t="s">
        <v>128</v>
      </c>
      <c r="L597" t="s">
        <v>0</v>
      </c>
      <c r="M597" s="2" t="s">
        <v>136</v>
      </c>
      <c r="O597">
        <v>4</v>
      </c>
      <c r="P597" s="1" t="s">
        <v>1</v>
      </c>
      <c r="Q597">
        <v>1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>
      <c r="A598" s="374">
        <v>591</v>
      </c>
      <c r="B598" s="68">
        <v>45</v>
      </c>
      <c r="C598">
        <v>10</v>
      </c>
      <c r="D598" s="81">
        <v>32670</v>
      </c>
      <c r="E598" s="2" t="s">
        <v>98</v>
      </c>
      <c r="F598" s="94" t="s">
        <v>0</v>
      </c>
      <c r="G598" s="2" t="s">
        <v>133</v>
      </c>
      <c r="H598" s="107">
        <v>1</v>
      </c>
      <c r="I598" s="2" t="s">
        <v>150</v>
      </c>
      <c r="K598" s="2" t="s">
        <v>101</v>
      </c>
      <c r="L598" t="s">
        <v>0</v>
      </c>
      <c r="M598" s="2" t="s">
        <v>132</v>
      </c>
      <c r="O598">
        <v>4</v>
      </c>
      <c r="P598" s="1" t="s">
        <v>1</v>
      </c>
      <c r="Q598">
        <v>1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>
      <c r="A599" s="374">
        <v>592</v>
      </c>
      <c r="B599" s="68">
        <v>49</v>
      </c>
      <c r="C599">
        <v>8</v>
      </c>
      <c r="D599" s="81">
        <v>32677</v>
      </c>
      <c r="E599" s="2" t="s">
        <v>89</v>
      </c>
      <c r="F599" s="94" t="s">
        <v>0</v>
      </c>
      <c r="G599" s="2" t="s">
        <v>118</v>
      </c>
      <c r="H599" s="107"/>
      <c r="I599" s="2" t="s">
        <v>150</v>
      </c>
      <c r="K599" s="2" t="s">
        <v>94</v>
      </c>
      <c r="L599" t="s">
        <v>0</v>
      </c>
      <c r="M599" s="2" t="s">
        <v>117</v>
      </c>
      <c r="O599">
        <v>4</v>
      </c>
      <c r="P599" s="1" t="s">
        <v>1</v>
      </c>
      <c r="Q599">
        <v>1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>
      <c r="A600" s="374">
        <v>593</v>
      </c>
      <c r="B600" s="68">
        <v>52</v>
      </c>
      <c r="C600">
        <v>2</v>
      </c>
      <c r="D600" s="81">
        <v>32691</v>
      </c>
      <c r="E600" s="2" t="s">
        <v>105</v>
      </c>
      <c r="F600" s="94" t="s">
        <v>0</v>
      </c>
      <c r="G600" s="2" t="s">
        <v>139</v>
      </c>
      <c r="H600" s="107">
        <v>1</v>
      </c>
      <c r="I600" s="2" t="s">
        <v>150</v>
      </c>
      <c r="K600" s="2" t="s">
        <v>106</v>
      </c>
      <c r="L600" t="s">
        <v>0</v>
      </c>
      <c r="M600" s="2" t="s">
        <v>138</v>
      </c>
      <c r="O600">
        <v>4</v>
      </c>
      <c r="P600" s="1" t="s">
        <v>1</v>
      </c>
      <c r="Q600">
        <v>1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>
      <c r="A601" s="374">
        <v>594</v>
      </c>
      <c r="B601" s="68">
        <v>54</v>
      </c>
      <c r="C601">
        <v>3</v>
      </c>
      <c r="D601" s="81">
        <v>32698</v>
      </c>
      <c r="E601" s="2" t="s">
        <v>76</v>
      </c>
      <c r="F601" s="94" t="s">
        <v>0</v>
      </c>
      <c r="G601" s="2" t="s">
        <v>127</v>
      </c>
      <c r="H601" s="107">
        <v>1</v>
      </c>
      <c r="I601" s="2" t="s">
        <v>150</v>
      </c>
      <c r="K601" s="2" t="s">
        <v>79</v>
      </c>
      <c r="L601" t="s">
        <v>0</v>
      </c>
      <c r="M601" s="2" t="s">
        <v>130</v>
      </c>
      <c r="O601">
        <v>4</v>
      </c>
      <c r="P601" s="1" t="s">
        <v>1</v>
      </c>
      <c r="Q601">
        <v>1</v>
      </c>
      <c r="S601">
        <f t="shared" ref="S601:S616" si="111">IF(O601&gt;Q601,1,0)</f>
        <v>1</v>
      </c>
      <c r="T601">
        <f t="shared" ref="T601:T616" si="112">IF(ISNUMBER(Q601),IF(O601=Q601,1,0),0)</f>
        <v>0</v>
      </c>
      <c r="U601">
        <f t="shared" ref="U601:U616" si="113">IF(O601&lt;Q601,1,0)</f>
        <v>0</v>
      </c>
    </row>
    <row r="602" spans="1:21">
      <c r="A602" s="374">
        <v>595</v>
      </c>
      <c r="B602" s="68">
        <v>1</v>
      </c>
      <c r="C602">
        <v>12</v>
      </c>
      <c r="D602" s="81">
        <v>32367</v>
      </c>
      <c r="E602" s="2" t="s">
        <v>111</v>
      </c>
      <c r="F602" s="94" t="s">
        <v>0</v>
      </c>
      <c r="G602" s="2" t="s">
        <v>76</v>
      </c>
      <c r="H602" s="107">
        <v>1</v>
      </c>
      <c r="I602" s="2" t="s">
        <v>150</v>
      </c>
      <c r="K602" s="2" t="s">
        <v>110</v>
      </c>
      <c r="L602" t="s">
        <v>0</v>
      </c>
      <c r="M602" s="2" t="s">
        <v>81</v>
      </c>
      <c r="O602">
        <v>4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>
      <c r="A603" s="374">
        <v>596</v>
      </c>
      <c r="B603" s="68">
        <v>2</v>
      </c>
      <c r="C603">
        <v>5</v>
      </c>
      <c r="D603" s="81">
        <v>32438</v>
      </c>
      <c r="E603" s="2" t="s">
        <v>118</v>
      </c>
      <c r="F603" s="94" t="s">
        <v>0</v>
      </c>
      <c r="G603" s="2" t="s">
        <v>139</v>
      </c>
      <c r="H603" s="107"/>
      <c r="I603" s="2" t="s">
        <v>150</v>
      </c>
      <c r="K603" s="2" t="s">
        <v>117</v>
      </c>
      <c r="L603" t="s">
        <v>0</v>
      </c>
      <c r="M603" s="2" t="s">
        <v>140</v>
      </c>
      <c r="O603">
        <v>4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>
      <c r="A604" s="374">
        <v>597</v>
      </c>
      <c r="B604" s="68">
        <v>7</v>
      </c>
      <c r="C604">
        <v>8</v>
      </c>
      <c r="D604" s="81">
        <v>32467</v>
      </c>
      <c r="E604" s="2" t="s">
        <v>127</v>
      </c>
      <c r="F604" s="94" t="s">
        <v>0</v>
      </c>
      <c r="G604" s="2" t="s">
        <v>118</v>
      </c>
      <c r="H604" s="107"/>
      <c r="I604" s="2" t="s">
        <v>150</v>
      </c>
      <c r="K604" s="2" t="s">
        <v>129</v>
      </c>
      <c r="L604" t="s">
        <v>0</v>
      </c>
      <c r="M604" s="2" t="s">
        <v>120</v>
      </c>
      <c r="O604">
        <v>4</v>
      </c>
      <c r="P604" s="1" t="s">
        <v>1</v>
      </c>
      <c r="Q604">
        <v>2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>
      <c r="A605" s="374">
        <v>598</v>
      </c>
      <c r="B605" s="68">
        <v>10</v>
      </c>
      <c r="C605">
        <v>16</v>
      </c>
      <c r="D605" s="81">
        <v>32474</v>
      </c>
      <c r="E605" s="2" t="s">
        <v>111</v>
      </c>
      <c r="F605" s="94" t="s">
        <v>0</v>
      </c>
      <c r="G605" s="2" t="s">
        <v>133</v>
      </c>
      <c r="H605" s="107">
        <v>1</v>
      </c>
      <c r="I605" s="2" t="s">
        <v>150</v>
      </c>
      <c r="K605" s="2" t="s">
        <v>113</v>
      </c>
      <c r="L605" t="s">
        <v>0</v>
      </c>
      <c r="M605" s="2" t="s">
        <v>132</v>
      </c>
      <c r="O605">
        <v>4</v>
      </c>
      <c r="P605" s="1" t="s">
        <v>1</v>
      </c>
      <c r="Q605">
        <v>2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>
      <c r="A606" s="374">
        <v>599</v>
      </c>
      <c r="B606" s="68">
        <v>11</v>
      </c>
      <c r="C606">
        <v>15</v>
      </c>
      <c r="D606" s="81">
        <v>32474</v>
      </c>
      <c r="E606" s="2" t="s">
        <v>105</v>
      </c>
      <c r="F606" s="94" t="s">
        <v>0</v>
      </c>
      <c r="G606" s="2" t="s">
        <v>89</v>
      </c>
      <c r="H606" s="107"/>
      <c r="I606" s="2" t="s">
        <v>150</v>
      </c>
      <c r="K606" s="2" t="s">
        <v>108</v>
      </c>
      <c r="L606" t="s">
        <v>0</v>
      </c>
      <c r="M606" s="2" t="s">
        <v>94</v>
      </c>
      <c r="O606">
        <v>4</v>
      </c>
      <c r="P606" s="1" t="s">
        <v>1</v>
      </c>
      <c r="Q606">
        <v>2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>
      <c r="A607" s="374">
        <v>600</v>
      </c>
      <c r="B607" s="68">
        <v>12</v>
      </c>
      <c r="C607">
        <v>2</v>
      </c>
      <c r="D607" s="81">
        <v>32481</v>
      </c>
      <c r="E607" s="2" t="s">
        <v>111</v>
      </c>
      <c r="F607" s="94" t="s">
        <v>0</v>
      </c>
      <c r="G607" s="2" t="s">
        <v>98</v>
      </c>
      <c r="H607" s="107">
        <v>1</v>
      </c>
      <c r="I607" s="2" t="s">
        <v>150</v>
      </c>
      <c r="K607" s="2" t="s">
        <v>110</v>
      </c>
      <c r="L607" t="s">
        <v>0</v>
      </c>
      <c r="M607" s="2" t="s">
        <v>97</v>
      </c>
      <c r="O607">
        <v>4</v>
      </c>
      <c r="P607" s="1" t="s">
        <v>1</v>
      </c>
      <c r="Q607">
        <v>2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>
      <c r="A608" s="374">
        <v>601</v>
      </c>
      <c r="B608" s="68">
        <v>12</v>
      </c>
      <c r="C608">
        <v>6</v>
      </c>
      <c r="D608" s="81">
        <v>32481</v>
      </c>
      <c r="E608" s="2" t="s">
        <v>98</v>
      </c>
      <c r="F608" s="94" t="s">
        <v>0</v>
      </c>
      <c r="G608" s="2" t="s">
        <v>111</v>
      </c>
      <c r="H608" s="107"/>
      <c r="I608" s="2" t="s">
        <v>150</v>
      </c>
      <c r="K608" s="2" t="s">
        <v>102</v>
      </c>
      <c r="L608" t="s">
        <v>0</v>
      </c>
      <c r="M608" s="2" t="s">
        <v>110</v>
      </c>
      <c r="O608">
        <v>4</v>
      </c>
      <c r="P608" s="1" t="s">
        <v>1</v>
      </c>
      <c r="Q608">
        <v>2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>
      <c r="A609" s="374">
        <v>602</v>
      </c>
      <c r="B609" s="68">
        <v>12</v>
      </c>
      <c r="C609">
        <v>16</v>
      </c>
      <c r="D609" s="81">
        <v>32481</v>
      </c>
      <c r="E609" s="2" t="s">
        <v>98</v>
      </c>
      <c r="F609" s="94" t="s">
        <v>0</v>
      </c>
      <c r="G609" s="2" t="s">
        <v>111</v>
      </c>
      <c r="H609" s="107"/>
      <c r="I609" s="2" t="s">
        <v>150</v>
      </c>
      <c r="K609" s="2" t="s">
        <v>97</v>
      </c>
      <c r="L609" t="s">
        <v>0</v>
      </c>
      <c r="M609" s="2" t="s">
        <v>113</v>
      </c>
      <c r="O609">
        <v>4</v>
      </c>
      <c r="P609" s="1" t="s">
        <v>1</v>
      </c>
      <c r="Q609">
        <v>2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>
      <c r="A610" s="374">
        <v>603</v>
      </c>
      <c r="B610" s="68">
        <v>13</v>
      </c>
      <c r="C610">
        <v>2</v>
      </c>
      <c r="D610" s="81">
        <v>32494</v>
      </c>
      <c r="E610" s="2" t="s">
        <v>351</v>
      </c>
      <c r="F610" s="94" t="s">
        <v>0</v>
      </c>
      <c r="G610" s="2" t="s">
        <v>145</v>
      </c>
      <c r="H610" s="107">
        <v>1</v>
      </c>
      <c r="I610" s="2" t="s">
        <v>150</v>
      </c>
      <c r="K610" s="2" t="s">
        <v>88</v>
      </c>
      <c r="L610" t="s">
        <v>0</v>
      </c>
      <c r="M610" s="2" t="s">
        <v>350</v>
      </c>
      <c r="O610">
        <v>4</v>
      </c>
      <c r="P610" s="1" t="s">
        <v>1</v>
      </c>
      <c r="Q610">
        <v>2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>
      <c r="A611" s="374">
        <v>604</v>
      </c>
      <c r="B611" s="68">
        <v>19</v>
      </c>
      <c r="C611">
        <v>5</v>
      </c>
      <c r="D611" s="81">
        <v>32564</v>
      </c>
      <c r="E611" s="2" t="s">
        <v>145</v>
      </c>
      <c r="F611" s="94" t="s">
        <v>0</v>
      </c>
      <c r="G611" s="2" t="s">
        <v>76</v>
      </c>
      <c r="H611" s="107"/>
      <c r="I611" s="2" t="s">
        <v>150</v>
      </c>
      <c r="K611" s="2" t="s">
        <v>147</v>
      </c>
      <c r="L611" t="s">
        <v>0</v>
      </c>
      <c r="M611" s="2" t="s">
        <v>80</v>
      </c>
      <c r="O611">
        <v>4</v>
      </c>
      <c r="P611" s="1" t="s">
        <v>1</v>
      </c>
      <c r="Q611">
        <v>2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>
      <c r="A612" s="374">
        <v>605</v>
      </c>
      <c r="B612" s="68">
        <v>21</v>
      </c>
      <c r="C612">
        <v>11</v>
      </c>
      <c r="D612" s="81">
        <v>32585</v>
      </c>
      <c r="E612" s="2" t="s">
        <v>133</v>
      </c>
      <c r="F612" s="94" t="s">
        <v>0</v>
      </c>
      <c r="G612" s="2" t="s">
        <v>351</v>
      </c>
      <c r="H612" s="107">
        <v>1</v>
      </c>
      <c r="I612" s="2" t="s">
        <v>150</v>
      </c>
      <c r="K612" s="2" t="s">
        <v>132</v>
      </c>
      <c r="L612" t="s">
        <v>0</v>
      </c>
      <c r="M612" s="2" t="s">
        <v>84</v>
      </c>
      <c r="O612">
        <v>4</v>
      </c>
      <c r="P612" s="1" t="s">
        <v>1</v>
      </c>
      <c r="Q612">
        <v>2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>
      <c r="A613" s="374">
        <v>606</v>
      </c>
      <c r="B613" s="68">
        <v>23</v>
      </c>
      <c r="C613">
        <v>10</v>
      </c>
      <c r="D613" s="81">
        <v>32586</v>
      </c>
      <c r="E613" s="2" t="s">
        <v>111</v>
      </c>
      <c r="F613" s="94" t="s">
        <v>0</v>
      </c>
      <c r="G613" s="2" t="s">
        <v>351</v>
      </c>
      <c r="H613" s="107"/>
      <c r="I613" s="2" t="s">
        <v>150</v>
      </c>
      <c r="K613" s="2" t="s">
        <v>113</v>
      </c>
      <c r="L613" t="s">
        <v>0</v>
      </c>
      <c r="M613" s="2" t="s">
        <v>88</v>
      </c>
      <c r="O613">
        <v>4</v>
      </c>
      <c r="P613" s="1" t="s">
        <v>1</v>
      </c>
      <c r="Q613">
        <v>2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>
      <c r="A614" s="374">
        <v>607</v>
      </c>
      <c r="B614" s="68">
        <v>26</v>
      </c>
      <c r="C614">
        <v>6</v>
      </c>
      <c r="D614" s="81">
        <v>32620</v>
      </c>
      <c r="E614" s="2" t="s">
        <v>351</v>
      </c>
      <c r="F614" s="94" t="s">
        <v>0</v>
      </c>
      <c r="G614" s="2" t="s">
        <v>98</v>
      </c>
      <c r="H614" s="107"/>
      <c r="I614" s="2" t="s">
        <v>150</v>
      </c>
      <c r="K614" s="2" t="s">
        <v>85</v>
      </c>
      <c r="L614" t="s">
        <v>0</v>
      </c>
      <c r="M614" s="2" t="s">
        <v>97</v>
      </c>
      <c r="O614">
        <v>4</v>
      </c>
      <c r="P614" s="1" t="s">
        <v>1</v>
      </c>
      <c r="Q614">
        <v>2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>
      <c r="A615" s="374">
        <v>608</v>
      </c>
      <c r="B615" s="68">
        <v>27</v>
      </c>
      <c r="C615">
        <v>14</v>
      </c>
      <c r="D615" s="81">
        <v>32621</v>
      </c>
      <c r="E615" s="2" t="s">
        <v>145</v>
      </c>
      <c r="F615" s="94" t="s">
        <v>0</v>
      </c>
      <c r="G615" s="2" t="s">
        <v>127</v>
      </c>
      <c r="H615" s="107">
        <v>1</v>
      </c>
      <c r="I615" s="2" t="s">
        <v>150</v>
      </c>
      <c r="K615" s="2" t="s">
        <v>144</v>
      </c>
      <c r="L615" t="s">
        <v>0</v>
      </c>
      <c r="M615" s="2" t="s">
        <v>130</v>
      </c>
      <c r="O615">
        <v>4</v>
      </c>
      <c r="P615" s="1" t="s">
        <v>1</v>
      </c>
      <c r="Q615">
        <v>2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>
      <c r="A616" s="374">
        <v>609</v>
      </c>
      <c r="B616" s="68">
        <v>28</v>
      </c>
      <c r="C616">
        <v>12</v>
      </c>
      <c r="D616" s="81">
        <v>32623</v>
      </c>
      <c r="E616" s="2" t="s">
        <v>139</v>
      </c>
      <c r="F616" s="94" t="s">
        <v>0</v>
      </c>
      <c r="G616" s="2" t="s">
        <v>98</v>
      </c>
      <c r="H616" s="107">
        <v>1</v>
      </c>
      <c r="I616" s="2" t="s">
        <v>150</v>
      </c>
      <c r="K616" s="2" t="s">
        <v>141</v>
      </c>
      <c r="L616" t="s">
        <v>0</v>
      </c>
      <c r="M616" s="2" t="s">
        <v>100</v>
      </c>
      <c r="O616">
        <v>4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>
      <c r="A617" s="374">
        <v>610</v>
      </c>
      <c r="B617" s="68">
        <v>29</v>
      </c>
      <c r="C617">
        <v>5</v>
      </c>
      <c r="D617" s="81">
        <v>32628</v>
      </c>
      <c r="E617" s="2" t="s">
        <v>139</v>
      </c>
      <c r="F617" s="94" t="s">
        <v>0</v>
      </c>
      <c r="G617" s="2" t="s">
        <v>76</v>
      </c>
      <c r="H617" s="107">
        <v>1</v>
      </c>
      <c r="I617" s="2" t="s">
        <v>150</v>
      </c>
      <c r="K617" s="2" t="s">
        <v>142</v>
      </c>
      <c r="L617" t="s">
        <v>0</v>
      </c>
      <c r="M617" s="2" t="s">
        <v>77</v>
      </c>
      <c r="O617">
        <v>4</v>
      </c>
      <c r="P617" s="1" t="s">
        <v>1</v>
      </c>
      <c r="Q617">
        <v>2</v>
      </c>
      <c r="S617">
        <f t="shared" ref="S617:S632" si="114">IF(O617&gt;Q617,1,0)</f>
        <v>1</v>
      </c>
      <c r="T617">
        <f t="shared" ref="T617:T632" si="115">IF(ISNUMBER(Q617),IF(O617=Q617,1,0),0)</f>
        <v>0</v>
      </c>
      <c r="U617">
        <f t="shared" ref="U617:U632" si="116">IF(O617&lt;Q617,1,0)</f>
        <v>0</v>
      </c>
    </row>
    <row r="618" spans="1:21">
      <c r="A618" s="374">
        <v>611</v>
      </c>
      <c r="B618" s="68">
        <v>29</v>
      </c>
      <c r="C618">
        <v>7</v>
      </c>
      <c r="D618" s="81">
        <v>32628</v>
      </c>
      <c r="E618" s="2" t="s">
        <v>139</v>
      </c>
      <c r="F618" s="94" t="s">
        <v>0</v>
      </c>
      <c r="G618" s="2" t="s">
        <v>76</v>
      </c>
      <c r="H618" s="107">
        <v>1</v>
      </c>
      <c r="I618" s="2" t="s">
        <v>150</v>
      </c>
      <c r="K618" s="2" t="s">
        <v>141</v>
      </c>
      <c r="L618" t="s">
        <v>0</v>
      </c>
      <c r="M618" s="2" t="s">
        <v>78</v>
      </c>
      <c r="O618">
        <v>4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>
      <c r="A619" s="374">
        <v>612</v>
      </c>
      <c r="B619" s="68">
        <v>31</v>
      </c>
      <c r="C619">
        <v>6</v>
      </c>
      <c r="D619" s="81">
        <v>32632</v>
      </c>
      <c r="E619" s="2" t="s">
        <v>111</v>
      </c>
      <c r="F619" s="94" t="s">
        <v>0</v>
      </c>
      <c r="G619" s="2" t="s">
        <v>145</v>
      </c>
      <c r="H619" s="107"/>
      <c r="I619" s="2" t="s">
        <v>150</v>
      </c>
      <c r="K619" s="2" t="s">
        <v>113</v>
      </c>
      <c r="L619" t="s">
        <v>0</v>
      </c>
      <c r="M619" s="2" t="s">
        <v>149</v>
      </c>
      <c r="O619">
        <v>4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>
      <c r="A620" s="374">
        <v>613</v>
      </c>
      <c r="B620" s="68">
        <v>35</v>
      </c>
      <c r="C620">
        <v>6</v>
      </c>
      <c r="D620" s="81">
        <v>32655</v>
      </c>
      <c r="E620" s="2" t="s">
        <v>89</v>
      </c>
      <c r="F620" s="94" t="s">
        <v>0</v>
      </c>
      <c r="G620" s="2" t="s">
        <v>127</v>
      </c>
      <c r="H620" s="107"/>
      <c r="I620" s="2" t="s">
        <v>150</v>
      </c>
      <c r="K620" s="2" t="s">
        <v>92</v>
      </c>
      <c r="L620" t="s">
        <v>0</v>
      </c>
      <c r="M620" s="2" t="s">
        <v>128</v>
      </c>
      <c r="O620">
        <v>4</v>
      </c>
      <c r="P620" s="1" t="s">
        <v>1</v>
      </c>
      <c r="Q620">
        <v>2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>
      <c r="A621" s="374">
        <v>614</v>
      </c>
      <c r="B621" s="68">
        <v>36</v>
      </c>
      <c r="C621">
        <v>3</v>
      </c>
      <c r="D621" s="81">
        <v>32655</v>
      </c>
      <c r="E621" s="2" t="s">
        <v>127</v>
      </c>
      <c r="F621" s="94" t="s">
        <v>0</v>
      </c>
      <c r="G621" s="2" t="s">
        <v>111</v>
      </c>
      <c r="H621" s="107">
        <v>1</v>
      </c>
      <c r="I621" s="2" t="s">
        <v>150</v>
      </c>
      <c r="K621" s="2" t="s">
        <v>126</v>
      </c>
      <c r="L621" t="s">
        <v>0</v>
      </c>
      <c r="M621" s="2" t="s">
        <v>113</v>
      </c>
      <c r="O621">
        <v>4</v>
      </c>
      <c r="P621" s="1" t="s">
        <v>1</v>
      </c>
      <c r="Q621">
        <v>2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>
      <c r="A622" s="374">
        <v>615</v>
      </c>
      <c r="B622" s="68">
        <v>38</v>
      </c>
      <c r="C622">
        <v>14</v>
      </c>
      <c r="D622" s="81">
        <v>32656</v>
      </c>
      <c r="E622" s="2" t="s">
        <v>76</v>
      </c>
      <c r="F622" s="94" t="s">
        <v>0</v>
      </c>
      <c r="G622" s="2" t="s">
        <v>105</v>
      </c>
      <c r="H622" s="107"/>
      <c r="I622" s="2" t="s">
        <v>150</v>
      </c>
      <c r="K622" s="2" t="s">
        <v>78</v>
      </c>
      <c r="L622" t="s">
        <v>0</v>
      </c>
      <c r="M622" s="2" t="s">
        <v>106</v>
      </c>
      <c r="O622">
        <v>4</v>
      </c>
      <c r="P622" s="1" t="s">
        <v>1</v>
      </c>
      <c r="Q622">
        <v>2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>
      <c r="A623" s="374">
        <v>616</v>
      </c>
      <c r="B623" s="68">
        <v>40</v>
      </c>
      <c r="C623">
        <v>7</v>
      </c>
      <c r="D623" s="81">
        <v>32663</v>
      </c>
      <c r="E623" s="2" t="s">
        <v>89</v>
      </c>
      <c r="F623" s="94" t="s">
        <v>0</v>
      </c>
      <c r="G623" s="2" t="s">
        <v>351</v>
      </c>
      <c r="H623" s="107">
        <v>1</v>
      </c>
      <c r="I623" s="2" t="s">
        <v>150</v>
      </c>
      <c r="K623" s="2" t="s">
        <v>93</v>
      </c>
      <c r="L623" t="s">
        <v>0</v>
      </c>
      <c r="M623" s="2" t="s">
        <v>86</v>
      </c>
      <c r="O623">
        <v>4</v>
      </c>
      <c r="P623" s="1" t="s">
        <v>1</v>
      </c>
      <c r="Q623">
        <v>2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>
      <c r="A624" s="374">
        <v>617</v>
      </c>
      <c r="B624" s="68">
        <v>42</v>
      </c>
      <c r="C624">
        <v>14</v>
      </c>
      <c r="D624" s="81">
        <v>32669</v>
      </c>
      <c r="E624" s="2" t="s">
        <v>105</v>
      </c>
      <c r="F624" s="94" t="s">
        <v>0</v>
      </c>
      <c r="G624" s="2" t="s">
        <v>127</v>
      </c>
      <c r="H624" s="107"/>
      <c r="I624" s="2" t="s">
        <v>150</v>
      </c>
      <c r="K624" s="2" t="s">
        <v>106</v>
      </c>
      <c r="L624" t="s">
        <v>0</v>
      </c>
      <c r="M624" s="2" t="s">
        <v>129</v>
      </c>
      <c r="O624">
        <v>4</v>
      </c>
      <c r="P624" s="1" t="s">
        <v>1</v>
      </c>
      <c r="Q624">
        <v>2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>
      <c r="A625" s="374">
        <v>618</v>
      </c>
      <c r="B625" s="68">
        <v>42</v>
      </c>
      <c r="C625">
        <v>16</v>
      </c>
      <c r="D625" s="81">
        <v>32669</v>
      </c>
      <c r="E625" s="2" t="s">
        <v>105</v>
      </c>
      <c r="F625" s="94" t="s">
        <v>0</v>
      </c>
      <c r="G625" s="2" t="s">
        <v>127</v>
      </c>
      <c r="H625" s="107"/>
      <c r="I625" s="2" t="s">
        <v>150</v>
      </c>
      <c r="K625" s="2" t="s">
        <v>108</v>
      </c>
      <c r="L625" t="s">
        <v>0</v>
      </c>
      <c r="M625" s="2" t="s">
        <v>128</v>
      </c>
      <c r="O625">
        <v>4</v>
      </c>
      <c r="P625" s="1" t="s">
        <v>1</v>
      </c>
      <c r="Q625">
        <v>2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>
      <c r="A626" s="374">
        <v>619</v>
      </c>
      <c r="B626" s="68">
        <v>43</v>
      </c>
      <c r="C626">
        <v>9</v>
      </c>
      <c r="D626" s="81">
        <v>32670</v>
      </c>
      <c r="E626" s="2" t="s">
        <v>139</v>
      </c>
      <c r="F626" s="94" t="s">
        <v>0</v>
      </c>
      <c r="G626" s="2" t="s">
        <v>89</v>
      </c>
      <c r="H626" s="107"/>
      <c r="I626" s="2" t="s">
        <v>150</v>
      </c>
      <c r="K626" s="2" t="s">
        <v>140</v>
      </c>
      <c r="L626" t="s">
        <v>0</v>
      </c>
      <c r="M626" s="2" t="s">
        <v>94</v>
      </c>
      <c r="O626">
        <v>4</v>
      </c>
      <c r="P626" s="1" t="s">
        <v>1</v>
      </c>
      <c r="Q626">
        <v>2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>
      <c r="A627" s="374">
        <v>620</v>
      </c>
      <c r="B627" s="68">
        <v>45</v>
      </c>
      <c r="C627">
        <v>2</v>
      </c>
      <c r="D627" s="81">
        <v>32670</v>
      </c>
      <c r="E627" s="2" t="s">
        <v>98</v>
      </c>
      <c r="F627" s="94" t="s">
        <v>0</v>
      </c>
      <c r="G627" s="2" t="s">
        <v>133</v>
      </c>
      <c r="H627" s="107">
        <v>1</v>
      </c>
      <c r="I627" s="2" t="s">
        <v>150</v>
      </c>
      <c r="K627" s="2" t="s">
        <v>102</v>
      </c>
      <c r="L627" t="s">
        <v>0</v>
      </c>
      <c r="M627" s="2" t="s">
        <v>136</v>
      </c>
      <c r="O627">
        <v>4</v>
      </c>
      <c r="P627" s="1" t="s">
        <v>1</v>
      </c>
      <c r="Q627">
        <v>2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>
      <c r="A628" s="374">
        <v>621</v>
      </c>
      <c r="B628" s="68">
        <v>45</v>
      </c>
      <c r="C628">
        <v>6</v>
      </c>
      <c r="D628" s="81">
        <v>32670</v>
      </c>
      <c r="E628" s="2" t="s">
        <v>98</v>
      </c>
      <c r="F628" s="94" t="s">
        <v>0</v>
      </c>
      <c r="G628" s="2" t="s">
        <v>133</v>
      </c>
      <c r="H628" s="107">
        <v>1</v>
      </c>
      <c r="I628" s="2" t="s">
        <v>150</v>
      </c>
      <c r="K628" s="2" t="s">
        <v>102</v>
      </c>
      <c r="L628" t="s">
        <v>0</v>
      </c>
      <c r="M628" s="2" t="s">
        <v>132</v>
      </c>
      <c r="O628">
        <v>4</v>
      </c>
      <c r="P628" s="1" t="s">
        <v>1</v>
      </c>
      <c r="Q628">
        <v>2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>
      <c r="A629" s="374">
        <v>622</v>
      </c>
      <c r="B629" s="68">
        <v>48</v>
      </c>
      <c r="C629">
        <v>5</v>
      </c>
      <c r="D629" s="81">
        <v>32677</v>
      </c>
      <c r="E629" s="2" t="s">
        <v>118</v>
      </c>
      <c r="F629" s="94" t="s">
        <v>0</v>
      </c>
      <c r="G629" s="2" t="s">
        <v>111</v>
      </c>
      <c r="H629" s="107">
        <v>1</v>
      </c>
      <c r="I629" s="2" t="s">
        <v>150</v>
      </c>
      <c r="K629" s="2" t="s">
        <v>121</v>
      </c>
      <c r="L629" t="s">
        <v>0</v>
      </c>
      <c r="M629" s="2" t="s">
        <v>115</v>
      </c>
      <c r="O629">
        <v>4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>
      <c r="A630" s="374">
        <v>623</v>
      </c>
      <c r="B630" s="68">
        <v>49</v>
      </c>
      <c r="C630">
        <v>1</v>
      </c>
      <c r="D630" s="81">
        <v>32677</v>
      </c>
      <c r="E630" s="2" t="s">
        <v>89</v>
      </c>
      <c r="F630" s="94" t="s">
        <v>0</v>
      </c>
      <c r="G630" s="2" t="s">
        <v>118</v>
      </c>
      <c r="H630" s="107"/>
      <c r="I630" s="2" t="s">
        <v>150</v>
      </c>
      <c r="K630" s="2" t="s">
        <v>94</v>
      </c>
      <c r="L630" t="s">
        <v>0</v>
      </c>
      <c r="M630" s="2" t="s">
        <v>121</v>
      </c>
      <c r="O630">
        <v>4</v>
      </c>
      <c r="P630" s="1" t="s">
        <v>1</v>
      </c>
      <c r="Q630">
        <v>2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>
      <c r="A631" s="374">
        <v>624</v>
      </c>
      <c r="B631" s="68">
        <v>50</v>
      </c>
      <c r="C631">
        <v>12</v>
      </c>
      <c r="D631" s="81">
        <v>32677</v>
      </c>
      <c r="E631" s="2" t="s">
        <v>118</v>
      </c>
      <c r="F631" s="94" t="s">
        <v>0</v>
      </c>
      <c r="G631" s="2" t="s">
        <v>98</v>
      </c>
      <c r="H631" s="107">
        <v>1</v>
      </c>
      <c r="I631" s="2" t="s">
        <v>150</v>
      </c>
      <c r="K631" s="2" t="s">
        <v>122</v>
      </c>
      <c r="L631" t="s">
        <v>0</v>
      </c>
      <c r="M631" s="2" t="s">
        <v>100</v>
      </c>
      <c r="O631">
        <v>4</v>
      </c>
      <c r="P631" s="1" t="s">
        <v>1</v>
      </c>
      <c r="Q631">
        <v>2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>
      <c r="A632" s="374">
        <v>625</v>
      </c>
      <c r="B632" s="68">
        <v>51</v>
      </c>
      <c r="C632">
        <v>13</v>
      </c>
      <c r="D632" s="81">
        <v>32691</v>
      </c>
      <c r="E632" s="2" t="s">
        <v>105</v>
      </c>
      <c r="F632" s="94" t="s">
        <v>0</v>
      </c>
      <c r="G632" s="2" t="s">
        <v>351</v>
      </c>
      <c r="H632" s="107">
        <v>1</v>
      </c>
      <c r="I632" s="2" t="s">
        <v>150</v>
      </c>
      <c r="K632" s="2" t="s">
        <v>107</v>
      </c>
      <c r="L632" t="s">
        <v>0</v>
      </c>
      <c r="M632" s="2" t="s">
        <v>83</v>
      </c>
      <c r="O632">
        <v>4</v>
      </c>
      <c r="P632" s="1" t="s">
        <v>1</v>
      </c>
      <c r="Q632">
        <v>2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>
      <c r="A633" s="374">
        <v>626</v>
      </c>
      <c r="B633" s="68">
        <v>52</v>
      </c>
      <c r="C633">
        <v>6</v>
      </c>
      <c r="D633" s="81">
        <v>32691</v>
      </c>
      <c r="E633" s="2" t="s">
        <v>105</v>
      </c>
      <c r="F633" s="94" t="s">
        <v>0</v>
      </c>
      <c r="G633" s="2" t="s">
        <v>139</v>
      </c>
      <c r="H633" s="107">
        <v>1</v>
      </c>
      <c r="I633" s="2" t="s">
        <v>150</v>
      </c>
      <c r="K633" s="2" t="s">
        <v>106</v>
      </c>
      <c r="L633" t="s">
        <v>0</v>
      </c>
      <c r="M633" s="2" t="s">
        <v>141</v>
      </c>
      <c r="O633">
        <v>4</v>
      </c>
      <c r="P633" s="1" t="s">
        <v>1</v>
      </c>
      <c r="Q633">
        <v>2</v>
      </c>
      <c r="S633">
        <f t="shared" ref="S633:S648" si="117">IF(O633&gt;Q633,1,0)</f>
        <v>1</v>
      </c>
      <c r="T633">
        <f t="shared" ref="T633:T648" si="118">IF(ISNUMBER(Q633),IF(O633=Q633,1,0),0)</f>
        <v>0</v>
      </c>
      <c r="U633">
        <f t="shared" ref="U633:U648" si="119">IF(O633&lt;Q633,1,0)</f>
        <v>0</v>
      </c>
    </row>
    <row r="634" spans="1:21">
      <c r="A634" s="374">
        <v>627</v>
      </c>
      <c r="B634" s="68">
        <v>52</v>
      </c>
      <c r="C634">
        <v>8</v>
      </c>
      <c r="D634" s="81">
        <v>32691</v>
      </c>
      <c r="E634" s="2" t="s">
        <v>139</v>
      </c>
      <c r="F634" s="94" t="s">
        <v>0</v>
      </c>
      <c r="G634" s="2" t="s">
        <v>105</v>
      </c>
      <c r="H634" s="107"/>
      <c r="I634" s="2" t="s">
        <v>150</v>
      </c>
      <c r="K634" s="2" t="s">
        <v>142</v>
      </c>
      <c r="L634" t="s">
        <v>0</v>
      </c>
      <c r="M634" s="2" t="s">
        <v>108</v>
      </c>
      <c r="O634">
        <v>4</v>
      </c>
      <c r="P634" s="1" t="s">
        <v>1</v>
      </c>
      <c r="Q634">
        <v>2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>
      <c r="A635" s="374">
        <v>628</v>
      </c>
      <c r="B635" s="68">
        <v>54</v>
      </c>
      <c r="C635">
        <v>5</v>
      </c>
      <c r="D635" s="81">
        <v>32698</v>
      </c>
      <c r="E635" s="2" t="s">
        <v>76</v>
      </c>
      <c r="F635" s="94" t="s">
        <v>0</v>
      </c>
      <c r="G635" s="2" t="s">
        <v>127</v>
      </c>
      <c r="H635" s="107">
        <v>1</v>
      </c>
      <c r="I635" s="2" t="s">
        <v>150</v>
      </c>
      <c r="K635" s="2" t="s">
        <v>78</v>
      </c>
      <c r="L635" t="s">
        <v>0</v>
      </c>
      <c r="M635" s="2" t="s">
        <v>126</v>
      </c>
      <c r="O635">
        <v>4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>
      <c r="A636" s="374">
        <v>629</v>
      </c>
      <c r="B636" s="68">
        <v>1</v>
      </c>
      <c r="C636">
        <v>5</v>
      </c>
      <c r="D636" s="81">
        <v>32367</v>
      </c>
      <c r="E636" s="2" t="s">
        <v>76</v>
      </c>
      <c r="F636" s="94" t="s">
        <v>0</v>
      </c>
      <c r="G636" s="2" t="s">
        <v>111</v>
      </c>
      <c r="H636" s="107"/>
      <c r="I636" s="2" t="s">
        <v>150</v>
      </c>
      <c r="K636" s="2" t="s">
        <v>77</v>
      </c>
      <c r="L636" t="s">
        <v>0</v>
      </c>
      <c r="M636" s="2" t="s">
        <v>112</v>
      </c>
      <c r="O636">
        <v>4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>
      <c r="A637" s="374">
        <v>630</v>
      </c>
      <c r="B637" s="68">
        <v>2</v>
      </c>
      <c r="C637">
        <v>1</v>
      </c>
      <c r="D637" s="81">
        <v>32438</v>
      </c>
      <c r="E637" s="2" t="s">
        <v>118</v>
      </c>
      <c r="F637" s="94" t="s">
        <v>0</v>
      </c>
      <c r="G637" s="2" t="s">
        <v>139</v>
      </c>
      <c r="H637" s="107"/>
      <c r="I637" s="2" t="s">
        <v>150</v>
      </c>
      <c r="K637" s="2" t="s">
        <v>119</v>
      </c>
      <c r="L637" t="s">
        <v>0</v>
      </c>
      <c r="M637" s="2" t="s">
        <v>140</v>
      </c>
      <c r="O637">
        <v>4</v>
      </c>
      <c r="P637" s="1" t="s">
        <v>1</v>
      </c>
      <c r="Q637">
        <v>3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>
      <c r="A638" s="374">
        <v>631</v>
      </c>
      <c r="B638" s="68">
        <v>2</v>
      </c>
      <c r="C638">
        <v>14</v>
      </c>
      <c r="D638" s="81">
        <v>32438</v>
      </c>
      <c r="E638" s="2" t="s">
        <v>118</v>
      </c>
      <c r="F638" s="94" t="s">
        <v>0</v>
      </c>
      <c r="G638" s="2" t="s">
        <v>139</v>
      </c>
      <c r="H638" s="107"/>
      <c r="I638" s="2" t="s">
        <v>150</v>
      </c>
      <c r="K638" s="2" t="s">
        <v>123</v>
      </c>
      <c r="L638" t="s">
        <v>0</v>
      </c>
      <c r="M638" s="2" t="s">
        <v>140</v>
      </c>
      <c r="O638">
        <v>4</v>
      </c>
      <c r="P638" s="1" t="s">
        <v>1</v>
      </c>
      <c r="Q638">
        <v>3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>
      <c r="A639" s="374">
        <v>632</v>
      </c>
      <c r="B639" s="68">
        <v>3</v>
      </c>
      <c r="C639">
        <v>2</v>
      </c>
      <c r="D639" s="81">
        <v>32439</v>
      </c>
      <c r="E639" s="2" t="s">
        <v>139</v>
      </c>
      <c r="F639" s="94" t="s">
        <v>0</v>
      </c>
      <c r="G639" s="2" t="s">
        <v>127</v>
      </c>
      <c r="H639" s="107">
        <v>1</v>
      </c>
      <c r="I639" s="2" t="s">
        <v>150</v>
      </c>
      <c r="K639" s="2" t="s">
        <v>142</v>
      </c>
      <c r="L639" t="s">
        <v>0</v>
      </c>
      <c r="M639" s="2" t="s">
        <v>128</v>
      </c>
      <c r="O639">
        <v>4</v>
      </c>
      <c r="P639" s="1" t="s">
        <v>1</v>
      </c>
      <c r="Q639">
        <v>3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>
      <c r="A640" s="374">
        <v>633</v>
      </c>
      <c r="B640" s="68">
        <v>3</v>
      </c>
      <c r="C640">
        <v>12</v>
      </c>
      <c r="D640" s="81">
        <v>32439</v>
      </c>
      <c r="E640" s="2" t="s">
        <v>139</v>
      </c>
      <c r="F640" s="94" t="s">
        <v>0</v>
      </c>
      <c r="G640" s="2" t="s">
        <v>127</v>
      </c>
      <c r="H640" s="107">
        <v>1</v>
      </c>
      <c r="I640" s="2" t="s">
        <v>150</v>
      </c>
      <c r="K640" s="2" t="s">
        <v>138</v>
      </c>
      <c r="L640" t="s">
        <v>0</v>
      </c>
      <c r="M640" s="2" t="s">
        <v>129</v>
      </c>
      <c r="O640">
        <v>4</v>
      </c>
      <c r="P640" s="1" t="s">
        <v>1</v>
      </c>
      <c r="Q640">
        <v>3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>
      <c r="A641" s="374">
        <v>634</v>
      </c>
      <c r="B641" s="68">
        <v>4</v>
      </c>
      <c r="C641">
        <v>4</v>
      </c>
      <c r="D641" s="81">
        <v>32452</v>
      </c>
      <c r="E641" s="2" t="s">
        <v>139</v>
      </c>
      <c r="F641" s="94" t="s">
        <v>0</v>
      </c>
      <c r="G641" s="2" t="s">
        <v>145</v>
      </c>
      <c r="H641" s="107"/>
      <c r="I641" s="2" t="s">
        <v>150</v>
      </c>
      <c r="K641" s="2" t="s">
        <v>140</v>
      </c>
      <c r="L641" t="s">
        <v>0</v>
      </c>
      <c r="M641" s="2" t="s">
        <v>149</v>
      </c>
      <c r="O641">
        <v>4</v>
      </c>
      <c r="P641" s="1" t="s">
        <v>1</v>
      </c>
      <c r="Q641">
        <v>3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>
      <c r="A642" s="374">
        <v>635</v>
      </c>
      <c r="B642" s="68">
        <v>5</v>
      </c>
      <c r="C642">
        <v>11</v>
      </c>
      <c r="D642" s="81">
        <v>32459</v>
      </c>
      <c r="E642" s="2" t="s">
        <v>105</v>
      </c>
      <c r="F642" s="94" t="s">
        <v>0</v>
      </c>
      <c r="G642" s="2" t="s">
        <v>98</v>
      </c>
      <c r="H642" s="107"/>
      <c r="I642" s="2" t="s">
        <v>150</v>
      </c>
      <c r="K642" s="2" t="s">
        <v>104</v>
      </c>
      <c r="L642" t="s">
        <v>0</v>
      </c>
      <c r="M642" s="2" t="s">
        <v>101</v>
      </c>
      <c r="O642">
        <v>4</v>
      </c>
      <c r="P642" s="1" t="s">
        <v>1</v>
      </c>
      <c r="Q642">
        <v>3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>
      <c r="A643" s="374">
        <v>636</v>
      </c>
      <c r="B643" s="68">
        <v>7</v>
      </c>
      <c r="C643">
        <v>12</v>
      </c>
      <c r="D643" s="81">
        <v>32467</v>
      </c>
      <c r="E643" s="2" t="s">
        <v>118</v>
      </c>
      <c r="F643" s="94" t="s">
        <v>0</v>
      </c>
      <c r="G643" s="2" t="s">
        <v>127</v>
      </c>
      <c r="H643" s="107">
        <v>1</v>
      </c>
      <c r="I643" s="2" t="s">
        <v>150</v>
      </c>
      <c r="K643" s="2" t="s">
        <v>117</v>
      </c>
      <c r="L643" t="s">
        <v>0</v>
      </c>
      <c r="M643" s="2" t="s">
        <v>129</v>
      </c>
      <c r="O643">
        <v>4</v>
      </c>
      <c r="P643" s="1" t="s">
        <v>1</v>
      </c>
      <c r="Q643">
        <v>3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>
      <c r="A644" s="374">
        <v>637</v>
      </c>
      <c r="B644" s="68">
        <v>8</v>
      </c>
      <c r="C644">
        <v>12</v>
      </c>
      <c r="D644" s="81">
        <v>32473</v>
      </c>
      <c r="E644" s="2" t="s">
        <v>105</v>
      </c>
      <c r="F644" s="94" t="s">
        <v>0</v>
      </c>
      <c r="G644" s="2" t="s">
        <v>111</v>
      </c>
      <c r="H644" s="107"/>
      <c r="I644" s="2" t="s">
        <v>150</v>
      </c>
      <c r="K644" s="2" t="s">
        <v>107</v>
      </c>
      <c r="L644" t="s">
        <v>0</v>
      </c>
      <c r="M644" s="2" t="s">
        <v>113</v>
      </c>
      <c r="O644">
        <v>4</v>
      </c>
      <c r="P644" s="1" t="s">
        <v>1</v>
      </c>
      <c r="Q644">
        <v>3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>
      <c r="A645" s="374">
        <v>638</v>
      </c>
      <c r="B645" s="68">
        <v>9</v>
      </c>
      <c r="C645">
        <v>8</v>
      </c>
      <c r="D645" s="81">
        <v>32474</v>
      </c>
      <c r="E645" s="2" t="s">
        <v>133</v>
      </c>
      <c r="F645" s="94" t="s">
        <v>0</v>
      </c>
      <c r="G645" s="2" t="s">
        <v>89</v>
      </c>
      <c r="H645" s="107"/>
      <c r="I645" s="2" t="s">
        <v>150</v>
      </c>
      <c r="K645" s="2" t="s">
        <v>134</v>
      </c>
      <c r="L645" t="s">
        <v>0</v>
      </c>
      <c r="M645" s="2" t="s">
        <v>94</v>
      </c>
      <c r="O645">
        <v>4</v>
      </c>
      <c r="P645" s="1" t="s">
        <v>1</v>
      </c>
      <c r="Q645">
        <v>3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>
      <c r="A646" s="374">
        <v>639</v>
      </c>
      <c r="B646" s="68">
        <v>10</v>
      </c>
      <c r="C646">
        <v>10</v>
      </c>
      <c r="D646" s="81">
        <v>32474</v>
      </c>
      <c r="E646" s="2" t="s">
        <v>133</v>
      </c>
      <c r="F646" s="94" t="s">
        <v>0</v>
      </c>
      <c r="G646" s="2" t="s">
        <v>111</v>
      </c>
      <c r="H646" s="107"/>
      <c r="I646" s="2" t="s">
        <v>150</v>
      </c>
      <c r="K646" s="2" t="s">
        <v>135</v>
      </c>
      <c r="L646" t="s">
        <v>0</v>
      </c>
      <c r="M646" s="2" t="s">
        <v>112</v>
      </c>
      <c r="O646">
        <v>4</v>
      </c>
      <c r="P646" s="1" t="s">
        <v>1</v>
      </c>
      <c r="Q646">
        <v>3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>
      <c r="A647" s="374">
        <v>640</v>
      </c>
      <c r="B647" s="68">
        <v>11</v>
      </c>
      <c r="C647">
        <v>11</v>
      </c>
      <c r="D647" s="81">
        <v>32474</v>
      </c>
      <c r="E647" s="2" t="s">
        <v>89</v>
      </c>
      <c r="F647" s="94" t="s">
        <v>0</v>
      </c>
      <c r="G647" s="2" t="s">
        <v>105</v>
      </c>
      <c r="H647" s="107">
        <v>1</v>
      </c>
      <c r="I647" s="2" t="s">
        <v>150</v>
      </c>
      <c r="K647" s="2" t="s">
        <v>94</v>
      </c>
      <c r="L647" t="s">
        <v>0</v>
      </c>
      <c r="M647" s="2" t="s">
        <v>104</v>
      </c>
      <c r="O647">
        <v>4</v>
      </c>
      <c r="P647" s="1" t="s">
        <v>1</v>
      </c>
      <c r="Q647">
        <v>3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>
      <c r="A648" s="374">
        <v>641</v>
      </c>
      <c r="B648" s="68">
        <v>12</v>
      </c>
      <c r="C648">
        <v>12</v>
      </c>
      <c r="D648" s="81">
        <v>32481</v>
      </c>
      <c r="E648" s="2" t="s">
        <v>111</v>
      </c>
      <c r="F648" s="94" t="s">
        <v>0</v>
      </c>
      <c r="G648" s="2" t="s">
        <v>98</v>
      </c>
      <c r="H648" s="107">
        <v>1</v>
      </c>
      <c r="I648" s="2" t="s">
        <v>150</v>
      </c>
      <c r="K648" s="2" t="s">
        <v>113</v>
      </c>
      <c r="L648" t="s">
        <v>0</v>
      </c>
      <c r="M648" s="2" t="s">
        <v>100</v>
      </c>
      <c r="O648">
        <v>4</v>
      </c>
      <c r="P648" s="1" t="s">
        <v>1</v>
      </c>
      <c r="Q648">
        <v>3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>
      <c r="A649" s="374">
        <v>642</v>
      </c>
      <c r="B649" s="68">
        <v>13</v>
      </c>
      <c r="C649">
        <v>4</v>
      </c>
      <c r="D649" s="81">
        <v>32494</v>
      </c>
      <c r="E649" s="2" t="s">
        <v>145</v>
      </c>
      <c r="F649" s="94" t="s">
        <v>0</v>
      </c>
      <c r="G649" s="2" t="s">
        <v>351</v>
      </c>
      <c r="H649" s="107"/>
      <c r="I649" s="2" t="s">
        <v>150</v>
      </c>
      <c r="K649" s="2" t="s">
        <v>144</v>
      </c>
      <c r="L649" t="s">
        <v>0</v>
      </c>
      <c r="M649" s="2" t="s">
        <v>85</v>
      </c>
      <c r="O649">
        <v>4</v>
      </c>
      <c r="P649" s="1" t="s">
        <v>1</v>
      </c>
      <c r="Q649">
        <v>3</v>
      </c>
      <c r="S649">
        <f t="shared" ref="S649:S664" si="120">IF(O649&gt;Q649,1,0)</f>
        <v>1</v>
      </c>
      <c r="T649">
        <f t="shared" ref="T649:T664" si="121">IF(ISNUMBER(Q649),IF(O649=Q649,1,0),0)</f>
        <v>0</v>
      </c>
      <c r="U649">
        <f t="shared" ref="U649:U664" si="122">IF(O649&lt;Q649,1,0)</f>
        <v>0</v>
      </c>
    </row>
    <row r="650" spans="1:21">
      <c r="A650" s="374">
        <v>643</v>
      </c>
      <c r="B650" s="68">
        <v>14</v>
      </c>
      <c r="C650">
        <v>11</v>
      </c>
      <c r="D650" s="81">
        <v>32495</v>
      </c>
      <c r="E650" s="2" t="s">
        <v>351</v>
      </c>
      <c r="F650" s="94" t="s">
        <v>0</v>
      </c>
      <c r="G650" s="2" t="s">
        <v>127</v>
      </c>
      <c r="H650" s="107">
        <v>1</v>
      </c>
      <c r="I650" s="2" t="s">
        <v>150</v>
      </c>
      <c r="K650" s="2" t="s">
        <v>85</v>
      </c>
      <c r="L650" t="s">
        <v>0</v>
      </c>
      <c r="M650" s="2" t="s">
        <v>128</v>
      </c>
      <c r="O650">
        <v>4</v>
      </c>
      <c r="P650" s="1" t="s">
        <v>1</v>
      </c>
      <c r="Q650">
        <v>3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>
      <c r="A651" s="374">
        <v>644</v>
      </c>
      <c r="B651" s="68">
        <v>14</v>
      </c>
      <c r="C651">
        <v>15</v>
      </c>
      <c r="D651" s="81">
        <v>32495</v>
      </c>
      <c r="E651" s="2" t="s">
        <v>127</v>
      </c>
      <c r="F651" s="94" t="s">
        <v>0</v>
      </c>
      <c r="G651" s="2" t="s">
        <v>351</v>
      </c>
      <c r="H651" s="107"/>
      <c r="I651" s="2" t="s">
        <v>150</v>
      </c>
      <c r="K651" s="2" t="s">
        <v>126</v>
      </c>
      <c r="L651" t="s">
        <v>0</v>
      </c>
      <c r="M651" s="2" t="s">
        <v>85</v>
      </c>
      <c r="O651">
        <v>4</v>
      </c>
      <c r="P651" s="1" t="s">
        <v>1</v>
      </c>
      <c r="Q651">
        <v>3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>
      <c r="A652" s="374">
        <v>645</v>
      </c>
      <c r="B652" s="68">
        <v>15</v>
      </c>
      <c r="C652">
        <v>4</v>
      </c>
      <c r="D652" s="81">
        <v>32516</v>
      </c>
      <c r="E652" s="2" t="s">
        <v>76</v>
      </c>
      <c r="F652" s="94" t="s">
        <v>0</v>
      </c>
      <c r="G652" s="2" t="s">
        <v>98</v>
      </c>
      <c r="H652" s="107"/>
      <c r="I652" s="2" t="s">
        <v>150</v>
      </c>
      <c r="K652" s="2" t="s">
        <v>78</v>
      </c>
      <c r="L652" t="s">
        <v>0</v>
      </c>
      <c r="M652" s="2" t="s">
        <v>100</v>
      </c>
      <c r="O652">
        <v>4</v>
      </c>
      <c r="P652" s="1" t="s">
        <v>1</v>
      </c>
      <c r="Q652">
        <v>3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>
      <c r="A653" s="374">
        <v>646</v>
      </c>
      <c r="B653" s="68">
        <v>16</v>
      </c>
      <c r="C653">
        <v>2</v>
      </c>
      <c r="D653" s="81">
        <v>32523</v>
      </c>
      <c r="E653" s="2" t="s">
        <v>89</v>
      </c>
      <c r="F653" s="94" t="s">
        <v>0</v>
      </c>
      <c r="G653" s="2" t="s">
        <v>76</v>
      </c>
      <c r="H653" s="107"/>
      <c r="I653" s="2" t="s">
        <v>150</v>
      </c>
      <c r="K653" s="2" t="s">
        <v>91</v>
      </c>
      <c r="L653" t="s">
        <v>0</v>
      </c>
      <c r="M653" s="2" t="s">
        <v>80</v>
      </c>
      <c r="O653">
        <v>4</v>
      </c>
      <c r="P653" s="1" t="s">
        <v>1</v>
      </c>
      <c r="Q653">
        <v>3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>
      <c r="A654" s="374">
        <v>647</v>
      </c>
      <c r="B654" s="68">
        <v>16</v>
      </c>
      <c r="C654">
        <v>3</v>
      </c>
      <c r="D654" s="81">
        <v>32523</v>
      </c>
      <c r="E654" s="2" t="s">
        <v>76</v>
      </c>
      <c r="F654" s="94" t="s">
        <v>0</v>
      </c>
      <c r="G654" s="2" t="s">
        <v>89</v>
      </c>
      <c r="H654" s="107">
        <v>1</v>
      </c>
      <c r="I654" s="2" t="s">
        <v>150</v>
      </c>
      <c r="K654" s="2" t="s">
        <v>81</v>
      </c>
      <c r="L654" t="s">
        <v>0</v>
      </c>
      <c r="M654" s="2" t="s">
        <v>93</v>
      </c>
      <c r="O654">
        <v>4</v>
      </c>
      <c r="P654" s="1" t="s">
        <v>1</v>
      </c>
      <c r="Q654">
        <v>3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>
      <c r="A655" s="374">
        <v>648</v>
      </c>
      <c r="B655" s="68">
        <v>18</v>
      </c>
      <c r="C655">
        <v>3</v>
      </c>
      <c r="D655" s="81">
        <v>32558</v>
      </c>
      <c r="E655" s="2" t="s">
        <v>139</v>
      </c>
      <c r="F655" s="94" t="s">
        <v>0</v>
      </c>
      <c r="G655" s="2" t="s">
        <v>351</v>
      </c>
      <c r="H655" s="107">
        <v>1</v>
      </c>
      <c r="I655" s="2" t="s">
        <v>150</v>
      </c>
      <c r="K655" s="2" t="s">
        <v>138</v>
      </c>
      <c r="L655" t="s">
        <v>0</v>
      </c>
      <c r="M655" s="2" t="s">
        <v>85</v>
      </c>
      <c r="O655">
        <v>4</v>
      </c>
      <c r="P655" s="1" t="s">
        <v>1</v>
      </c>
      <c r="Q655">
        <v>3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>
      <c r="A656" s="374">
        <v>649</v>
      </c>
      <c r="B656" s="68">
        <v>18</v>
      </c>
      <c r="C656">
        <v>5</v>
      </c>
      <c r="D656" s="81">
        <v>32558</v>
      </c>
      <c r="E656" s="2" t="s">
        <v>139</v>
      </c>
      <c r="F656" s="94" t="s">
        <v>0</v>
      </c>
      <c r="G656" s="2" t="s">
        <v>351</v>
      </c>
      <c r="H656" s="107">
        <v>1</v>
      </c>
      <c r="I656" s="2" t="s">
        <v>150</v>
      </c>
      <c r="K656" s="2" t="s">
        <v>142</v>
      </c>
      <c r="L656" t="s">
        <v>0</v>
      </c>
      <c r="M656" s="2" t="s">
        <v>84</v>
      </c>
      <c r="O656">
        <v>4</v>
      </c>
      <c r="P656" s="1" t="s">
        <v>1</v>
      </c>
      <c r="Q656">
        <v>3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>
      <c r="A657" s="374">
        <v>650</v>
      </c>
      <c r="B657" s="68">
        <v>18</v>
      </c>
      <c r="C657">
        <v>14</v>
      </c>
      <c r="D657" s="81">
        <v>32558</v>
      </c>
      <c r="E657" s="2" t="s">
        <v>351</v>
      </c>
      <c r="F657" s="94" t="s">
        <v>0</v>
      </c>
      <c r="G657" s="2" t="s">
        <v>139</v>
      </c>
      <c r="H657" s="107"/>
      <c r="I657" s="2" t="s">
        <v>150</v>
      </c>
      <c r="K657" s="2" t="s">
        <v>88</v>
      </c>
      <c r="L657" t="s">
        <v>0</v>
      </c>
      <c r="M657" s="2" t="s">
        <v>142</v>
      </c>
      <c r="O657">
        <v>4</v>
      </c>
      <c r="P657" s="1" t="s">
        <v>1</v>
      </c>
      <c r="Q657">
        <v>3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>
      <c r="A658" s="374">
        <v>651</v>
      </c>
      <c r="B658" s="68">
        <v>19</v>
      </c>
      <c r="C658">
        <v>4</v>
      </c>
      <c r="D658" s="81">
        <v>32564</v>
      </c>
      <c r="E658" s="2" t="s">
        <v>76</v>
      </c>
      <c r="F658" s="94" t="s">
        <v>0</v>
      </c>
      <c r="G658" s="2" t="s">
        <v>145</v>
      </c>
      <c r="H658" s="107">
        <v>1</v>
      </c>
      <c r="I658" s="2" t="s">
        <v>150</v>
      </c>
      <c r="K658" s="2" t="s">
        <v>79</v>
      </c>
      <c r="L658" t="s">
        <v>0</v>
      </c>
      <c r="M658" s="2" t="s">
        <v>146</v>
      </c>
      <c r="O658">
        <v>4</v>
      </c>
      <c r="P658" s="1" t="s">
        <v>1</v>
      </c>
      <c r="Q658">
        <v>3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>
      <c r="A659" s="374">
        <v>652</v>
      </c>
      <c r="B659" s="68">
        <v>20</v>
      </c>
      <c r="C659">
        <v>3</v>
      </c>
      <c r="D659" s="81">
        <v>32579</v>
      </c>
      <c r="E659" s="2" t="s">
        <v>89</v>
      </c>
      <c r="F659" s="94" t="s">
        <v>0</v>
      </c>
      <c r="G659" s="2" t="s">
        <v>98</v>
      </c>
      <c r="H659" s="107">
        <v>1</v>
      </c>
      <c r="I659" s="2" t="s">
        <v>150</v>
      </c>
      <c r="K659" s="2" t="s">
        <v>93</v>
      </c>
      <c r="L659" t="s">
        <v>0</v>
      </c>
      <c r="M659" s="2" t="s">
        <v>101</v>
      </c>
      <c r="O659">
        <v>4</v>
      </c>
      <c r="P659" s="1" t="s">
        <v>1</v>
      </c>
      <c r="Q659">
        <v>3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>
      <c r="A660" s="374">
        <v>653</v>
      </c>
      <c r="B660" s="68">
        <v>20</v>
      </c>
      <c r="C660">
        <v>10</v>
      </c>
      <c r="D660" s="81">
        <v>32579</v>
      </c>
      <c r="E660" s="2" t="s">
        <v>89</v>
      </c>
      <c r="F660" s="94" t="s">
        <v>0</v>
      </c>
      <c r="G660" s="2" t="s">
        <v>98</v>
      </c>
      <c r="H660" s="107">
        <v>1</v>
      </c>
      <c r="I660" s="2" t="s">
        <v>150</v>
      </c>
      <c r="K660" s="2" t="s">
        <v>95</v>
      </c>
      <c r="L660" t="s">
        <v>0</v>
      </c>
      <c r="M660" s="2" t="s">
        <v>101</v>
      </c>
      <c r="O660">
        <v>4</v>
      </c>
      <c r="P660" s="1" t="s">
        <v>1</v>
      </c>
      <c r="Q660">
        <v>3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>
      <c r="A661" s="374">
        <v>654</v>
      </c>
      <c r="B661" s="68">
        <v>20</v>
      </c>
      <c r="C661">
        <v>15</v>
      </c>
      <c r="D661" s="81">
        <v>32579</v>
      </c>
      <c r="E661" s="2" t="s">
        <v>89</v>
      </c>
      <c r="F661" s="94" t="s">
        <v>0</v>
      </c>
      <c r="G661" s="2" t="s">
        <v>98</v>
      </c>
      <c r="H661" s="107">
        <v>1</v>
      </c>
      <c r="I661" s="2" t="s">
        <v>150</v>
      </c>
      <c r="K661" s="2" t="s">
        <v>91</v>
      </c>
      <c r="L661" t="s">
        <v>0</v>
      </c>
      <c r="M661" s="2" t="s">
        <v>101</v>
      </c>
      <c r="O661">
        <v>4</v>
      </c>
      <c r="P661" s="1" t="s">
        <v>1</v>
      </c>
      <c r="Q661">
        <v>3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>
      <c r="A662" s="374">
        <v>655</v>
      </c>
      <c r="B662" s="68">
        <v>21</v>
      </c>
      <c r="C662">
        <v>7</v>
      </c>
      <c r="D662" s="81">
        <v>32585</v>
      </c>
      <c r="E662" s="2" t="s">
        <v>133</v>
      </c>
      <c r="F662" s="94" t="s">
        <v>0</v>
      </c>
      <c r="G662" s="2" t="s">
        <v>351</v>
      </c>
      <c r="H662" s="107">
        <v>1</v>
      </c>
      <c r="I662" s="2" t="s">
        <v>150</v>
      </c>
      <c r="K662" s="2" t="s">
        <v>135</v>
      </c>
      <c r="L662" t="s">
        <v>0</v>
      </c>
      <c r="M662" s="2" t="s">
        <v>88</v>
      </c>
      <c r="O662">
        <v>4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>
      <c r="A663" s="374">
        <v>656</v>
      </c>
      <c r="B663" s="68">
        <v>21</v>
      </c>
      <c r="C663">
        <v>8</v>
      </c>
      <c r="D663" s="81">
        <v>32585</v>
      </c>
      <c r="E663" s="2" t="s">
        <v>133</v>
      </c>
      <c r="F663" s="94" t="s">
        <v>0</v>
      </c>
      <c r="G663" s="2" t="s">
        <v>351</v>
      </c>
      <c r="H663" s="107">
        <v>1</v>
      </c>
      <c r="I663" s="2" t="s">
        <v>150</v>
      </c>
      <c r="K663" s="2" t="s">
        <v>132</v>
      </c>
      <c r="L663" t="s">
        <v>0</v>
      </c>
      <c r="M663" s="2" t="s">
        <v>83</v>
      </c>
      <c r="O663">
        <v>4</v>
      </c>
      <c r="P663" s="1" t="s">
        <v>1</v>
      </c>
      <c r="Q663">
        <v>3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>
      <c r="A664" s="374">
        <v>657</v>
      </c>
      <c r="B664" s="68">
        <v>21</v>
      </c>
      <c r="C664">
        <v>15</v>
      </c>
      <c r="D664" s="81">
        <v>32585</v>
      </c>
      <c r="E664" s="2" t="s">
        <v>351</v>
      </c>
      <c r="F664" s="94" t="s">
        <v>0</v>
      </c>
      <c r="G664" s="2" t="s">
        <v>133</v>
      </c>
      <c r="H664" s="107"/>
      <c r="I664" s="2" t="s">
        <v>150</v>
      </c>
      <c r="K664" s="2" t="s">
        <v>85</v>
      </c>
      <c r="L664" t="s">
        <v>0</v>
      </c>
      <c r="M664" s="2" t="s">
        <v>132</v>
      </c>
      <c r="O664">
        <v>4</v>
      </c>
      <c r="P664" s="1" t="s">
        <v>1</v>
      </c>
      <c r="Q664">
        <v>3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>
      <c r="A665" s="374">
        <v>658</v>
      </c>
      <c r="B665" s="68">
        <v>22</v>
      </c>
      <c r="C665">
        <v>2</v>
      </c>
      <c r="D665" s="81">
        <v>32586</v>
      </c>
      <c r="E665" s="2" t="s">
        <v>139</v>
      </c>
      <c r="F665" s="94" t="s">
        <v>0</v>
      </c>
      <c r="G665" s="2" t="s">
        <v>133</v>
      </c>
      <c r="H665" s="107"/>
      <c r="I665" s="2" t="s">
        <v>150</v>
      </c>
      <c r="K665" s="2" t="s">
        <v>138</v>
      </c>
      <c r="L665" t="s">
        <v>0</v>
      </c>
      <c r="M665" s="2" t="s">
        <v>134</v>
      </c>
      <c r="O665">
        <v>4</v>
      </c>
      <c r="P665" s="1" t="s">
        <v>1</v>
      </c>
      <c r="Q665">
        <v>3</v>
      </c>
      <c r="S665">
        <f t="shared" ref="S665:S680" si="123">IF(O665&gt;Q665,1,0)</f>
        <v>1</v>
      </c>
      <c r="T665">
        <f t="shared" ref="T665:T680" si="124">IF(ISNUMBER(Q665),IF(O665=Q665,1,0),0)</f>
        <v>0</v>
      </c>
      <c r="U665">
        <f t="shared" ref="U665:U680" si="125">IF(O665&lt;Q665,1,0)</f>
        <v>0</v>
      </c>
    </row>
    <row r="666" spans="1:21">
      <c r="A666" s="374">
        <v>659</v>
      </c>
      <c r="B666" s="68">
        <v>22</v>
      </c>
      <c r="C666">
        <v>3</v>
      </c>
      <c r="D666" s="81">
        <v>32586</v>
      </c>
      <c r="E666" s="2" t="s">
        <v>139</v>
      </c>
      <c r="F666" s="94" t="s">
        <v>0</v>
      </c>
      <c r="G666" s="2" t="s">
        <v>133</v>
      </c>
      <c r="H666" s="107"/>
      <c r="I666" s="2" t="s">
        <v>150</v>
      </c>
      <c r="K666" s="2" t="s">
        <v>141</v>
      </c>
      <c r="L666" t="s">
        <v>0</v>
      </c>
      <c r="M666" s="2" t="s">
        <v>135</v>
      </c>
      <c r="O666">
        <v>4</v>
      </c>
      <c r="P666" s="1" t="s">
        <v>1</v>
      </c>
      <c r="Q666">
        <v>3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>
      <c r="A667" s="374">
        <v>660</v>
      </c>
      <c r="B667" s="68">
        <v>24</v>
      </c>
      <c r="C667">
        <v>1</v>
      </c>
      <c r="D667" s="81">
        <v>32613</v>
      </c>
      <c r="E667" s="2" t="s">
        <v>145</v>
      </c>
      <c r="F667" s="94" t="s">
        <v>0</v>
      </c>
      <c r="G667" s="2" t="s">
        <v>118</v>
      </c>
      <c r="H667" s="107">
        <v>1</v>
      </c>
      <c r="I667" s="2" t="s">
        <v>150</v>
      </c>
      <c r="K667" s="2" t="s">
        <v>144</v>
      </c>
      <c r="L667" t="s">
        <v>0</v>
      </c>
      <c r="M667" s="2" t="s">
        <v>124</v>
      </c>
      <c r="O667">
        <v>4</v>
      </c>
      <c r="P667" s="1" t="s">
        <v>1</v>
      </c>
      <c r="Q667">
        <v>3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>
      <c r="A668" s="374">
        <v>661</v>
      </c>
      <c r="B668" s="68">
        <v>25</v>
      </c>
      <c r="C668">
        <v>12</v>
      </c>
      <c r="D668" s="81">
        <v>32618</v>
      </c>
      <c r="E668" s="2" t="s">
        <v>133</v>
      </c>
      <c r="F668" s="94" t="s">
        <v>0</v>
      </c>
      <c r="G668" s="2" t="s">
        <v>105</v>
      </c>
      <c r="H668" s="107"/>
      <c r="I668" s="2" t="s">
        <v>150</v>
      </c>
      <c r="K668" s="2" t="s">
        <v>134</v>
      </c>
      <c r="L668" t="s">
        <v>0</v>
      </c>
      <c r="M668" s="2" t="s">
        <v>104</v>
      </c>
      <c r="O668">
        <v>4</v>
      </c>
      <c r="P668" s="1" t="s">
        <v>1</v>
      </c>
      <c r="Q668">
        <v>3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>
      <c r="A669" s="374">
        <v>662</v>
      </c>
      <c r="B669" s="68">
        <v>25</v>
      </c>
      <c r="C669">
        <v>15</v>
      </c>
      <c r="D669" s="81">
        <v>32618</v>
      </c>
      <c r="E669" s="2" t="s">
        <v>133</v>
      </c>
      <c r="F669" s="94" t="s">
        <v>0</v>
      </c>
      <c r="G669" s="2" t="s">
        <v>105</v>
      </c>
      <c r="H669" s="107"/>
      <c r="I669" s="2" t="s">
        <v>150</v>
      </c>
      <c r="K669" s="2" t="s">
        <v>135</v>
      </c>
      <c r="L669" t="s">
        <v>0</v>
      </c>
      <c r="M669" s="2" t="s">
        <v>108</v>
      </c>
      <c r="O669">
        <v>4</v>
      </c>
      <c r="P669" s="1" t="s">
        <v>1</v>
      </c>
      <c r="Q669">
        <v>3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>
      <c r="A670" s="374">
        <v>663</v>
      </c>
      <c r="B670" s="68">
        <v>26</v>
      </c>
      <c r="C670">
        <v>3</v>
      </c>
      <c r="D670" s="81">
        <v>32620</v>
      </c>
      <c r="E670" s="2" t="s">
        <v>98</v>
      </c>
      <c r="F670" s="94" t="s">
        <v>0</v>
      </c>
      <c r="G670" s="2" t="s">
        <v>351</v>
      </c>
      <c r="H670" s="107">
        <v>1</v>
      </c>
      <c r="I670" s="2" t="s">
        <v>150</v>
      </c>
      <c r="K670" s="2" t="s">
        <v>102</v>
      </c>
      <c r="L670" t="s">
        <v>0</v>
      </c>
      <c r="M670" s="2" t="s">
        <v>85</v>
      </c>
      <c r="O670">
        <v>4</v>
      </c>
      <c r="P670" s="1" t="s">
        <v>1</v>
      </c>
      <c r="Q670">
        <v>3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>
      <c r="A671" s="374">
        <v>664</v>
      </c>
      <c r="B671" s="68">
        <v>26</v>
      </c>
      <c r="C671">
        <v>9</v>
      </c>
      <c r="D671" s="81">
        <v>32620</v>
      </c>
      <c r="E671" s="2" t="s">
        <v>98</v>
      </c>
      <c r="F671" s="94" t="s">
        <v>0</v>
      </c>
      <c r="G671" s="2" t="s">
        <v>351</v>
      </c>
      <c r="H671" s="107">
        <v>1</v>
      </c>
      <c r="I671" s="2" t="s">
        <v>150</v>
      </c>
      <c r="K671" s="2" t="s">
        <v>97</v>
      </c>
      <c r="L671" t="s">
        <v>0</v>
      </c>
      <c r="M671" s="2" t="s">
        <v>86</v>
      </c>
      <c r="O671">
        <v>4</v>
      </c>
      <c r="P671" s="1" t="s">
        <v>1</v>
      </c>
      <c r="Q671">
        <v>3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>
      <c r="A672" s="374">
        <v>665</v>
      </c>
      <c r="B672" s="68">
        <v>26</v>
      </c>
      <c r="C672">
        <v>16</v>
      </c>
      <c r="D672" s="81">
        <v>32620</v>
      </c>
      <c r="E672" s="2" t="s">
        <v>98</v>
      </c>
      <c r="F672" s="94" t="s">
        <v>0</v>
      </c>
      <c r="G672" s="2" t="s">
        <v>351</v>
      </c>
      <c r="H672" s="107">
        <v>1</v>
      </c>
      <c r="I672" s="2" t="s">
        <v>150</v>
      </c>
      <c r="K672" s="2" t="s">
        <v>102</v>
      </c>
      <c r="L672" t="s">
        <v>0</v>
      </c>
      <c r="M672" s="2" t="s">
        <v>88</v>
      </c>
      <c r="O672">
        <v>4</v>
      </c>
      <c r="P672" s="1" t="s">
        <v>1</v>
      </c>
      <c r="Q672">
        <v>3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>
      <c r="A673" s="374">
        <v>666</v>
      </c>
      <c r="B673" s="68">
        <v>27</v>
      </c>
      <c r="C673">
        <v>4</v>
      </c>
      <c r="D673" s="81">
        <v>32621</v>
      </c>
      <c r="E673" s="2" t="s">
        <v>127</v>
      </c>
      <c r="F673" s="94" t="s">
        <v>0</v>
      </c>
      <c r="G673" s="2" t="s">
        <v>145</v>
      </c>
      <c r="H673" s="107"/>
      <c r="I673" s="2" t="s">
        <v>150</v>
      </c>
      <c r="K673" s="2" t="s">
        <v>130</v>
      </c>
      <c r="L673" t="s">
        <v>0</v>
      </c>
      <c r="M673" s="2" t="s">
        <v>146</v>
      </c>
      <c r="O673">
        <v>4</v>
      </c>
      <c r="P673" s="1" t="s">
        <v>1</v>
      </c>
      <c r="Q673">
        <v>3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>
      <c r="A674" s="374">
        <v>667</v>
      </c>
      <c r="B674" s="68">
        <v>27</v>
      </c>
      <c r="C674">
        <v>7</v>
      </c>
      <c r="D674" s="81">
        <v>32621</v>
      </c>
      <c r="E674" s="2" t="s">
        <v>127</v>
      </c>
      <c r="F674" s="94" t="s">
        <v>0</v>
      </c>
      <c r="G674" s="2" t="s">
        <v>145</v>
      </c>
      <c r="H674" s="107"/>
      <c r="I674" s="2" t="s">
        <v>150</v>
      </c>
      <c r="K674" s="2" t="s">
        <v>130</v>
      </c>
      <c r="L674" t="s">
        <v>0</v>
      </c>
      <c r="M674" s="2" t="s">
        <v>149</v>
      </c>
      <c r="O674">
        <v>4</v>
      </c>
      <c r="P674" s="1" t="s">
        <v>1</v>
      </c>
      <c r="Q674">
        <v>3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>
      <c r="A675" s="374">
        <v>668</v>
      </c>
      <c r="B675" s="68">
        <v>28</v>
      </c>
      <c r="C675">
        <v>9</v>
      </c>
      <c r="D675" s="81">
        <v>32623</v>
      </c>
      <c r="E675" s="2" t="s">
        <v>139</v>
      </c>
      <c r="F675" s="94" t="s">
        <v>0</v>
      </c>
      <c r="G675" s="2" t="s">
        <v>98</v>
      </c>
      <c r="H675" s="107">
        <v>1</v>
      </c>
      <c r="I675" s="2" t="s">
        <v>150</v>
      </c>
      <c r="K675" s="2" t="s">
        <v>142</v>
      </c>
      <c r="L675" t="s">
        <v>0</v>
      </c>
      <c r="M675" s="2" t="s">
        <v>102</v>
      </c>
      <c r="O675">
        <v>4</v>
      </c>
      <c r="P675" s="1" t="s">
        <v>1</v>
      </c>
      <c r="Q675">
        <v>3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>
      <c r="A676" s="374">
        <v>669</v>
      </c>
      <c r="B676" s="68">
        <v>30</v>
      </c>
      <c r="C676">
        <v>2</v>
      </c>
      <c r="D676" s="81">
        <v>32628</v>
      </c>
      <c r="E676" s="2" t="s">
        <v>111</v>
      </c>
      <c r="F676" s="94" t="s">
        <v>0</v>
      </c>
      <c r="G676" s="2" t="s">
        <v>139</v>
      </c>
      <c r="H676" s="107"/>
      <c r="I676" s="2" t="s">
        <v>150</v>
      </c>
      <c r="K676" s="2" t="s">
        <v>115</v>
      </c>
      <c r="L676" t="s">
        <v>0</v>
      </c>
      <c r="M676" s="2" t="s">
        <v>142</v>
      </c>
      <c r="O676">
        <v>4</v>
      </c>
      <c r="P676" s="1" t="s">
        <v>1</v>
      </c>
      <c r="Q676">
        <v>3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>
      <c r="A677" s="374">
        <v>670</v>
      </c>
      <c r="B677" s="68">
        <v>30</v>
      </c>
      <c r="C677">
        <v>9</v>
      </c>
      <c r="D677" s="81">
        <v>32628</v>
      </c>
      <c r="E677" s="2" t="s">
        <v>111</v>
      </c>
      <c r="F677" s="94" t="s">
        <v>0</v>
      </c>
      <c r="G677" s="2" t="s">
        <v>139</v>
      </c>
      <c r="H677" s="107"/>
      <c r="I677" s="2" t="s">
        <v>150</v>
      </c>
      <c r="K677" s="2" t="s">
        <v>112</v>
      </c>
      <c r="L677" t="s">
        <v>0</v>
      </c>
      <c r="M677" s="2" t="s">
        <v>142</v>
      </c>
      <c r="O677">
        <v>4</v>
      </c>
      <c r="P677" s="1" t="s">
        <v>1</v>
      </c>
      <c r="Q677">
        <v>3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>
      <c r="A678" s="374">
        <v>671</v>
      </c>
      <c r="B678" s="68">
        <v>30</v>
      </c>
      <c r="C678">
        <v>15</v>
      </c>
      <c r="D678" s="81">
        <v>32628</v>
      </c>
      <c r="E678" s="2" t="s">
        <v>111</v>
      </c>
      <c r="F678" s="94" t="s">
        <v>0</v>
      </c>
      <c r="G678" s="2" t="s">
        <v>139</v>
      </c>
      <c r="H678" s="107"/>
      <c r="I678" s="2" t="s">
        <v>150</v>
      </c>
      <c r="K678" s="2" t="s">
        <v>113</v>
      </c>
      <c r="L678" t="s">
        <v>0</v>
      </c>
      <c r="M678" s="2" t="s">
        <v>141</v>
      </c>
      <c r="O678">
        <v>4</v>
      </c>
      <c r="P678" s="1" t="s">
        <v>1</v>
      </c>
      <c r="Q678">
        <v>3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>
      <c r="A679" s="374">
        <v>672</v>
      </c>
      <c r="B679" s="68">
        <v>31</v>
      </c>
      <c r="C679">
        <v>4</v>
      </c>
      <c r="D679" s="81">
        <v>32632</v>
      </c>
      <c r="E679" s="2" t="s">
        <v>145</v>
      </c>
      <c r="F679" s="94" t="s">
        <v>0</v>
      </c>
      <c r="G679" s="2" t="s">
        <v>111</v>
      </c>
      <c r="H679" s="107">
        <v>1</v>
      </c>
      <c r="I679" s="2" t="s">
        <v>150</v>
      </c>
      <c r="K679" s="2" t="s">
        <v>147</v>
      </c>
      <c r="L679" t="s">
        <v>0</v>
      </c>
      <c r="M679" s="2" t="s">
        <v>112</v>
      </c>
      <c r="O679">
        <v>4</v>
      </c>
      <c r="P679" s="1" t="s">
        <v>1</v>
      </c>
      <c r="Q679">
        <v>3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>
      <c r="A680" s="374">
        <v>673</v>
      </c>
      <c r="B680" s="68">
        <v>31</v>
      </c>
      <c r="C680">
        <v>15</v>
      </c>
      <c r="D680" s="81">
        <v>32632</v>
      </c>
      <c r="E680" s="2" t="s">
        <v>145</v>
      </c>
      <c r="F680" s="94" t="s">
        <v>0</v>
      </c>
      <c r="G680" s="2" t="s">
        <v>111</v>
      </c>
      <c r="H680" s="107">
        <v>1</v>
      </c>
      <c r="I680" s="2" t="s">
        <v>150</v>
      </c>
      <c r="K680" s="2" t="s">
        <v>147</v>
      </c>
      <c r="L680" t="s">
        <v>0</v>
      </c>
      <c r="M680" s="2" t="s">
        <v>113</v>
      </c>
      <c r="O680">
        <v>4</v>
      </c>
      <c r="P680" s="1" t="s">
        <v>1</v>
      </c>
      <c r="Q680">
        <v>3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>
      <c r="A681" s="374">
        <v>674</v>
      </c>
      <c r="B681" s="68">
        <v>33</v>
      </c>
      <c r="C681">
        <v>6</v>
      </c>
      <c r="D681" s="81">
        <v>32634</v>
      </c>
      <c r="E681" s="2" t="s">
        <v>145</v>
      </c>
      <c r="F681" s="94" t="s">
        <v>0</v>
      </c>
      <c r="G681" s="2" t="s">
        <v>98</v>
      </c>
      <c r="H681" s="107">
        <v>1</v>
      </c>
      <c r="I681" s="2" t="s">
        <v>150</v>
      </c>
      <c r="K681" s="2" t="s">
        <v>149</v>
      </c>
      <c r="L681" t="s">
        <v>0</v>
      </c>
      <c r="M681" s="2" t="s">
        <v>101</v>
      </c>
      <c r="O681">
        <v>4</v>
      </c>
      <c r="P681" s="1" t="s">
        <v>1</v>
      </c>
      <c r="Q681">
        <v>3</v>
      </c>
      <c r="S681">
        <f t="shared" ref="S681:S696" si="126">IF(O681&gt;Q681,1,0)</f>
        <v>1</v>
      </c>
      <c r="T681">
        <f t="shared" ref="T681:T696" si="127">IF(ISNUMBER(Q681),IF(O681=Q681,1,0),0)</f>
        <v>0</v>
      </c>
      <c r="U681">
        <f t="shared" ref="U681:U696" si="128">IF(O681&lt;Q681,1,0)</f>
        <v>0</v>
      </c>
    </row>
    <row r="682" spans="1:21">
      <c r="A682" s="374">
        <v>675</v>
      </c>
      <c r="B682" s="68">
        <v>33</v>
      </c>
      <c r="C682">
        <v>12</v>
      </c>
      <c r="D682" s="81">
        <v>32634</v>
      </c>
      <c r="E682" s="2" t="s">
        <v>145</v>
      </c>
      <c r="F682" s="94" t="s">
        <v>0</v>
      </c>
      <c r="G682" s="2" t="s">
        <v>98</v>
      </c>
      <c r="H682" s="107">
        <v>1</v>
      </c>
      <c r="I682" s="2" t="s">
        <v>150</v>
      </c>
      <c r="K682" s="2" t="s">
        <v>147</v>
      </c>
      <c r="L682" t="s">
        <v>0</v>
      </c>
      <c r="M682" s="2" t="s">
        <v>100</v>
      </c>
      <c r="O682">
        <v>4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>
      <c r="A683" s="374">
        <v>676</v>
      </c>
      <c r="B683" s="68">
        <v>35</v>
      </c>
      <c r="C683">
        <v>1</v>
      </c>
      <c r="D683" s="81">
        <v>32655</v>
      </c>
      <c r="E683" s="2" t="s">
        <v>89</v>
      </c>
      <c r="F683" s="94" t="s">
        <v>0</v>
      </c>
      <c r="G683" s="2" t="s">
        <v>127</v>
      </c>
      <c r="H683" s="107"/>
      <c r="I683" s="2" t="s">
        <v>150</v>
      </c>
      <c r="K683" s="2" t="s">
        <v>94</v>
      </c>
      <c r="L683" t="s">
        <v>0</v>
      </c>
      <c r="M683" s="2" t="s">
        <v>129</v>
      </c>
      <c r="O683">
        <v>4</v>
      </c>
      <c r="P683" s="1" t="s">
        <v>1</v>
      </c>
      <c r="Q683">
        <v>3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>
      <c r="A684" s="374">
        <v>677</v>
      </c>
      <c r="B684" s="68">
        <v>35</v>
      </c>
      <c r="C684">
        <v>2</v>
      </c>
      <c r="D684" s="81">
        <v>32655</v>
      </c>
      <c r="E684" s="2" t="s">
        <v>127</v>
      </c>
      <c r="F684" s="94" t="s">
        <v>0</v>
      </c>
      <c r="G684" s="2" t="s">
        <v>89</v>
      </c>
      <c r="H684" s="107">
        <v>1</v>
      </c>
      <c r="I684" s="2" t="s">
        <v>150</v>
      </c>
      <c r="K684" s="2" t="s">
        <v>128</v>
      </c>
      <c r="L684" t="s">
        <v>0</v>
      </c>
      <c r="M684" s="2" t="s">
        <v>91</v>
      </c>
      <c r="O684">
        <v>4</v>
      </c>
      <c r="P684" s="1" t="s">
        <v>1</v>
      </c>
      <c r="Q684">
        <v>3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>
      <c r="A685" s="374">
        <v>678</v>
      </c>
      <c r="B685" s="68">
        <v>37</v>
      </c>
      <c r="C685">
        <v>1</v>
      </c>
      <c r="D685" s="81">
        <v>32656</v>
      </c>
      <c r="E685" s="2" t="s">
        <v>98</v>
      </c>
      <c r="F685" s="94" t="s">
        <v>0</v>
      </c>
      <c r="G685" s="2" t="s">
        <v>127</v>
      </c>
      <c r="H685" s="107"/>
      <c r="I685" s="2" t="s">
        <v>150</v>
      </c>
      <c r="K685" s="2" t="s">
        <v>100</v>
      </c>
      <c r="L685" t="s">
        <v>0</v>
      </c>
      <c r="M685" s="2" t="s">
        <v>129</v>
      </c>
      <c r="O685">
        <v>4</v>
      </c>
      <c r="P685" s="1" t="s">
        <v>1</v>
      </c>
      <c r="Q685">
        <v>3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>
      <c r="A686" s="374">
        <v>679</v>
      </c>
      <c r="B686" s="68">
        <v>38</v>
      </c>
      <c r="C686">
        <v>7</v>
      </c>
      <c r="D686" s="81">
        <v>32656</v>
      </c>
      <c r="E686" s="2" t="s">
        <v>76</v>
      </c>
      <c r="F686" s="94" t="s">
        <v>0</v>
      </c>
      <c r="G686" s="2" t="s">
        <v>105</v>
      </c>
      <c r="H686" s="107"/>
      <c r="I686" s="2" t="s">
        <v>150</v>
      </c>
      <c r="K686" s="2" t="s">
        <v>78</v>
      </c>
      <c r="L686" t="s">
        <v>0</v>
      </c>
      <c r="M686" s="2" t="s">
        <v>108</v>
      </c>
      <c r="O686">
        <v>4</v>
      </c>
      <c r="P686" s="1" t="s">
        <v>1</v>
      </c>
      <c r="Q686">
        <v>3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>
      <c r="A687" s="374">
        <v>680</v>
      </c>
      <c r="B687" s="68">
        <v>38</v>
      </c>
      <c r="C687">
        <v>15</v>
      </c>
      <c r="D687" s="81">
        <v>32656</v>
      </c>
      <c r="E687" s="2" t="s">
        <v>76</v>
      </c>
      <c r="F687" s="94" t="s">
        <v>0</v>
      </c>
      <c r="G687" s="2" t="s">
        <v>105</v>
      </c>
      <c r="H687" s="107"/>
      <c r="I687" s="2" t="s">
        <v>150</v>
      </c>
      <c r="K687" s="2" t="s">
        <v>79</v>
      </c>
      <c r="L687" t="s">
        <v>0</v>
      </c>
      <c r="M687" s="2" t="s">
        <v>104</v>
      </c>
      <c r="O687">
        <v>4</v>
      </c>
      <c r="P687" s="1" t="s">
        <v>1</v>
      </c>
      <c r="Q687">
        <v>3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>
      <c r="A688" s="374">
        <v>681</v>
      </c>
      <c r="B688" s="68">
        <v>39</v>
      </c>
      <c r="C688">
        <v>15</v>
      </c>
      <c r="D688" s="81">
        <v>32656</v>
      </c>
      <c r="E688" s="2" t="s">
        <v>133</v>
      </c>
      <c r="F688" s="94" t="s">
        <v>0</v>
      </c>
      <c r="G688" s="2" t="s">
        <v>145</v>
      </c>
      <c r="H688" s="107">
        <v>1</v>
      </c>
      <c r="I688" s="2" t="s">
        <v>150</v>
      </c>
      <c r="K688" s="2" t="s">
        <v>132</v>
      </c>
      <c r="L688" t="s">
        <v>0</v>
      </c>
      <c r="M688" s="2" t="s">
        <v>147</v>
      </c>
      <c r="O688">
        <v>4</v>
      </c>
      <c r="P688" s="1" t="s">
        <v>1</v>
      </c>
      <c r="Q688">
        <v>3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>
      <c r="A689" s="374">
        <v>682</v>
      </c>
      <c r="B689" s="68">
        <v>41</v>
      </c>
      <c r="C689">
        <v>1</v>
      </c>
      <c r="D689" s="81">
        <v>32669</v>
      </c>
      <c r="E689" s="2" t="s">
        <v>118</v>
      </c>
      <c r="F689" s="94" t="s">
        <v>0</v>
      </c>
      <c r="G689" s="2" t="s">
        <v>133</v>
      </c>
      <c r="H689" s="107">
        <v>1</v>
      </c>
      <c r="I689" s="2" t="s">
        <v>150</v>
      </c>
      <c r="K689" s="2" t="s">
        <v>290</v>
      </c>
      <c r="L689" t="s">
        <v>0</v>
      </c>
      <c r="M689" s="2" t="s">
        <v>134</v>
      </c>
      <c r="O689">
        <v>4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>
      <c r="A690" s="374">
        <v>683</v>
      </c>
      <c r="B690" s="68">
        <v>42</v>
      </c>
      <c r="C690">
        <v>11</v>
      </c>
      <c r="D690" s="81">
        <v>32669</v>
      </c>
      <c r="E690" s="2" t="s">
        <v>105</v>
      </c>
      <c r="F690" s="94" t="s">
        <v>0</v>
      </c>
      <c r="G690" s="2" t="s">
        <v>127</v>
      </c>
      <c r="H690" s="107"/>
      <c r="I690" s="2" t="s">
        <v>150</v>
      </c>
      <c r="K690" s="2" t="s">
        <v>108</v>
      </c>
      <c r="L690" t="s">
        <v>0</v>
      </c>
      <c r="M690" s="2" t="s">
        <v>130</v>
      </c>
      <c r="O690">
        <v>4</v>
      </c>
      <c r="P690" s="1" t="s">
        <v>1</v>
      </c>
      <c r="Q690">
        <v>3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>
      <c r="A691" s="374">
        <v>684</v>
      </c>
      <c r="B691" s="68">
        <v>43</v>
      </c>
      <c r="C691">
        <v>11</v>
      </c>
      <c r="D691" s="81">
        <v>32670</v>
      </c>
      <c r="E691" s="2" t="s">
        <v>139</v>
      </c>
      <c r="F691" s="94" t="s">
        <v>0</v>
      </c>
      <c r="G691" s="2" t="s">
        <v>89</v>
      </c>
      <c r="H691" s="107"/>
      <c r="I691" s="2" t="s">
        <v>150</v>
      </c>
      <c r="K691" s="2" t="s">
        <v>138</v>
      </c>
      <c r="L691" t="s">
        <v>0</v>
      </c>
      <c r="M691" s="2" t="s">
        <v>91</v>
      </c>
      <c r="O691">
        <v>4</v>
      </c>
      <c r="P691" s="1" t="s">
        <v>1</v>
      </c>
      <c r="Q691">
        <v>3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>
      <c r="A692" s="374">
        <v>685</v>
      </c>
      <c r="B692" s="68">
        <v>43</v>
      </c>
      <c r="C692">
        <v>13</v>
      </c>
      <c r="D692" s="81">
        <v>32670</v>
      </c>
      <c r="E692" s="2" t="s">
        <v>139</v>
      </c>
      <c r="F692" s="94" t="s">
        <v>0</v>
      </c>
      <c r="G692" s="2" t="s">
        <v>89</v>
      </c>
      <c r="H692" s="107"/>
      <c r="I692" s="2" t="s">
        <v>150</v>
      </c>
      <c r="K692" s="2" t="s">
        <v>142</v>
      </c>
      <c r="L692" t="s">
        <v>0</v>
      </c>
      <c r="M692" s="2" t="s">
        <v>94</v>
      </c>
      <c r="O692">
        <v>4</v>
      </c>
      <c r="P692" s="1" t="s">
        <v>1</v>
      </c>
      <c r="Q692">
        <v>3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>
      <c r="A693" s="374">
        <v>686</v>
      </c>
      <c r="B693" s="68">
        <v>44</v>
      </c>
      <c r="C693">
        <v>13</v>
      </c>
      <c r="D693" s="81">
        <v>32670</v>
      </c>
      <c r="E693" s="2" t="s">
        <v>133</v>
      </c>
      <c r="F693" s="94" t="s">
        <v>0</v>
      </c>
      <c r="G693" s="2" t="s">
        <v>127</v>
      </c>
      <c r="H693" s="107"/>
      <c r="I693" s="2" t="s">
        <v>150</v>
      </c>
      <c r="K693" s="2" t="s">
        <v>134</v>
      </c>
      <c r="L693" t="s">
        <v>0</v>
      </c>
      <c r="M693" s="2" t="s">
        <v>126</v>
      </c>
      <c r="O693">
        <v>4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>
      <c r="A694" s="374">
        <v>687</v>
      </c>
      <c r="B694" s="68">
        <v>44</v>
      </c>
      <c r="C694">
        <v>16</v>
      </c>
      <c r="D694" s="81">
        <v>32670</v>
      </c>
      <c r="E694" s="2" t="s">
        <v>127</v>
      </c>
      <c r="F694" s="94" t="s">
        <v>0</v>
      </c>
      <c r="G694" s="2" t="s">
        <v>133</v>
      </c>
      <c r="H694" s="107">
        <v>1</v>
      </c>
      <c r="I694" s="2" t="s">
        <v>150</v>
      </c>
      <c r="K694" s="2" t="s">
        <v>128</v>
      </c>
      <c r="L694" t="s">
        <v>0</v>
      </c>
      <c r="M694" s="2" t="s">
        <v>132</v>
      </c>
      <c r="O694">
        <v>4</v>
      </c>
      <c r="P694" s="1" t="s">
        <v>1</v>
      </c>
      <c r="Q694">
        <v>3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>
      <c r="A695" s="374">
        <v>688</v>
      </c>
      <c r="B695" s="68">
        <v>46</v>
      </c>
      <c r="C695">
        <v>8</v>
      </c>
      <c r="D695" s="81">
        <v>32676</v>
      </c>
      <c r="E695" s="2" t="s">
        <v>118</v>
      </c>
      <c r="F695" s="94" t="s">
        <v>0</v>
      </c>
      <c r="G695" s="2" t="s">
        <v>105</v>
      </c>
      <c r="H695" s="107">
        <v>1</v>
      </c>
      <c r="I695" s="2" t="s">
        <v>150</v>
      </c>
      <c r="K695" s="2" t="s">
        <v>122</v>
      </c>
      <c r="L695" t="s">
        <v>0</v>
      </c>
      <c r="M695" s="2" t="s">
        <v>107</v>
      </c>
      <c r="O695">
        <v>4</v>
      </c>
      <c r="P695" s="1" t="s">
        <v>1</v>
      </c>
      <c r="Q695">
        <v>3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>
      <c r="A696" s="374">
        <v>689</v>
      </c>
      <c r="B696" s="68">
        <v>46</v>
      </c>
      <c r="C696">
        <v>14</v>
      </c>
      <c r="D696" s="81">
        <v>32676</v>
      </c>
      <c r="E696" s="2" t="s">
        <v>118</v>
      </c>
      <c r="F696" s="94" t="s">
        <v>0</v>
      </c>
      <c r="G696" s="2" t="s">
        <v>105</v>
      </c>
      <c r="H696" s="107">
        <v>1</v>
      </c>
      <c r="I696" s="2" t="s">
        <v>150</v>
      </c>
      <c r="K696" s="2" t="s">
        <v>290</v>
      </c>
      <c r="L696" t="s">
        <v>0</v>
      </c>
      <c r="M696" s="2" t="s">
        <v>106</v>
      </c>
      <c r="O696">
        <v>4</v>
      </c>
      <c r="P696" s="1" t="s">
        <v>1</v>
      </c>
      <c r="Q696">
        <v>3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>
      <c r="A697" s="374">
        <v>690</v>
      </c>
      <c r="B697" s="68">
        <v>47</v>
      </c>
      <c r="C697">
        <v>10</v>
      </c>
      <c r="D697" s="81">
        <v>32677</v>
      </c>
      <c r="E697" s="2" t="s">
        <v>351</v>
      </c>
      <c r="F697" s="94" t="s">
        <v>0</v>
      </c>
      <c r="G697" s="2" t="s">
        <v>76</v>
      </c>
      <c r="H697" s="107">
        <v>1</v>
      </c>
      <c r="I697" s="2" t="s">
        <v>150</v>
      </c>
      <c r="K697" s="2" t="s">
        <v>83</v>
      </c>
      <c r="L697" t="s">
        <v>0</v>
      </c>
      <c r="M697" s="2" t="s">
        <v>79</v>
      </c>
      <c r="O697">
        <v>4</v>
      </c>
      <c r="P697" s="1" t="s">
        <v>1</v>
      </c>
      <c r="Q697">
        <v>3</v>
      </c>
      <c r="S697">
        <f t="shared" ref="S697:S712" si="129">IF(O697&gt;Q697,1,0)</f>
        <v>1</v>
      </c>
      <c r="T697">
        <f t="shared" ref="T697:T712" si="130">IF(ISNUMBER(Q697),IF(O697=Q697,1,0),0)</f>
        <v>0</v>
      </c>
      <c r="U697">
        <f t="shared" ref="U697:U712" si="131">IF(O697&lt;Q697,1,0)</f>
        <v>0</v>
      </c>
    </row>
    <row r="698" spans="1:21">
      <c r="A698" s="374">
        <v>691</v>
      </c>
      <c r="B698" s="68">
        <v>47</v>
      </c>
      <c r="C698">
        <v>12</v>
      </c>
      <c r="D698" s="81">
        <v>32677</v>
      </c>
      <c r="E698" s="2" t="s">
        <v>351</v>
      </c>
      <c r="F698" s="94" t="s">
        <v>0</v>
      </c>
      <c r="G698" s="2" t="s">
        <v>76</v>
      </c>
      <c r="H698" s="107">
        <v>1</v>
      </c>
      <c r="I698" s="2" t="s">
        <v>150</v>
      </c>
      <c r="K698" s="2" t="s">
        <v>88</v>
      </c>
      <c r="L698" t="s">
        <v>0</v>
      </c>
      <c r="M698" s="2" t="s">
        <v>81</v>
      </c>
      <c r="O698">
        <v>4</v>
      </c>
      <c r="P698" s="1" t="s">
        <v>1</v>
      </c>
      <c r="Q698">
        <v>3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>
      <c r="A699" s="374">
        <v>692</v>
      </c>
      <c r="B699" s="68">
        <v>48</v>
      </c>
      <c r="C699">
        <v>14</v>
      </c>
      <c r="D699" s="81">
        <v>32677</v>
      </c>
      <c r="E699" s="2" t="s">
        <v>111</v>
      </c>
      <c r="F699" s="94" t="s">
        <v>0</v>
      </c>
      <c r="G699" s="2" t="s">
        <v>118</v>
      </c>
      <c r="H699" s="107"/>
      <c r="I699" s="2" t="s">
        <v>150</v>
      </c>
      <c r="K699" s="2" t="s">
        <v>112</v>
      </c>
      <c r="L699" t="s">
        <v>0</v>
      </c>
      <c r="M699" s="2" t="s">
        <v>121</v>
      </c>
      <c r="O699">
        <v>4</v>
      </c>
      <c r="P699" s="1" t="s">
        <v>1</v>
      </c>
      <c r="Q699">
        <v>3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>
      <c r="A700" s="374">
        <v>693</v>
      </c>
      <c r="B700" s="68">
        <v>48</v>
      </c>
      <c r="C700">
        <v>15</v>
      </c>
      <c r="D700" s="81">
        <v>32677</v>
      </c>
      <c r="E700" s="2" t="s">
        <v>111</v>
      </c>
      <c r="F700" s="94" t="s">
        <v>0</v>
      </c>
      <c r="G700" s="2" t="s">
        <v>118</v>
      </c>
      <c r="H700" s="107"/>
      <c r="I700" s="2" t="s">
        <v>150</v>
      </c>
      <c r="K700" s="2" t="s">
        <v>113</v>
      </c>
      <c r="L700" t="s">
        <v>0</v>
      </c>
      <c r="M700" s="2" t="s">
        <v>122</v>
      </c>
      <c r="O700">
        <v>4</v>
      </c>
      <c r="P700" s="1" t="s">
        <v>1</v>
      </c>
      <c r="Q700">
        <v>3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>
      <c r="A701" s="374">
        <v>694</v>
      </c>
      <c r="B701" s="68">
        <v>50</v>
      </c>
      <c r="C701">
        <v>3</v>
      </c>
      <c r="D701" s="81">
        <v>32677</v>
      </c>
      <c r="E701" s="2" t="s">
        <v>118</v>
      </c>
      <c r="F701" s="94" t="s">
        <v>0</v>
      </c>
      <c r="G701" s="2" t="s">
        <v>98</v>
      </c>
      <c r="H701" s="107">
        <v>1</v>
      </c>
      <c r="I701" s="2" t="s">
        <v>150</v>
      </c>
      <c r="K701" s="2" t="s">
        <v>122</v>
      </c>
      <c r="L701" t="s">
        <v>0</v>
      </c>
      <c r="M701" s="2" t="s">
        <v>97</v>
      </c>
      <c r="O701">
        <v>4</v>
      </c>
      <c r="P701" s="1" t="s">
        <v>1</v>
      </c>
      <c r="Q701">
        <v>3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>
      <c r="A702" s="374">
        <v>695</v>
      </c>
      <c r="B702" s="68">
        <v>51</v>
      </c>
      <c r="C702">
        <v>16</v>
      </c>
      <c r="D702" s="81">
        <v>32691</v>
      </c>
      <c r="E702" s="2" t="s">
        <v>351</v>
      </c>
      <c r="F702" s="94" t="s">
        <v>0</v>
      </c>
      <c r="G702" s="2" t="s">
        <v>105</v>
      </c>
      <c r="H702" s="107"/>
      <c r="I702" s="2" t="s">
        <v>150</v>
      </c>
      <c r="K702" s="2" t="s">
        <v>88</v>
      </c>
      <c r="L702" t="s">
        <v>0</v>
      </c>
      <c r="M702" s="2" t="s">
        <v>108</v>
      </c>
      <c r="O702">
        <v>4</v>
      </c>
      <c r="P702" s="1" t="s">
        <v>1</v>
      </c>
      <c r="Q702">
        <v>3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>
      <c r="A703" s="374">
        <v>696</v>
      </c>
      <c r="B703" s="68">
        <v>53</v>
      </c>
      <c r="C703">
        <v>3</v>
      </c>
      <c r="D703" s="81">
        <v>32697</v>
      </c>
      <c r="E703" s="2" t="s">
        <v>118</v>
      </c>
      <c r="F703" s="94" t="s">
        <v>0</v>
      </c>
      <c r="G703" s="2" t="s">
        <v>76</v>
      </c>
      <c r="H703" s="107"/>
      <c r="I703" s="2" t="s">
        <v>150</v>
      </c>
      <c r="K703" s="2" t="s">
        <v>122</v>
      </c>
      <c r="L703" t="s">
        <v>0</v>
      </c>
      <c r="M703" s="2" t="s">
        <v>79</v>
      </c>
      <c r="O703">
        <v>4</v>
      </c>
      <c r="P703" s="1" t="s">
        <v>1</v>
      </c>
      <c r="Q703">
        <v>3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>
      <c r="A704" s="374">
        <v>697</v>
      </c>
      <c r="B704" s="68">
        <v>53</v>
      </c>
      <c r="C704">
        <v>12</v>
      </c>
      <c r="D704" s="81">
        <v>32697</v>
      </c>
      <c r="E704" s="2" t="s">
        <v>76</v>
      </c>
      <c r="F704" s="94" t="s">
        <v>0</v>
      </c>
      <c r="G704" s="2" t="s">
        <v>118</v>
      </c>
      <c r="H704" s="107">
        <v>1</v>
      </c>
      <c r="I704" s="2" t="s">
        <v>150</v>
      </c>
      <c r="K704" s="2" t="s">
        <v>79</v>
      </c>
      <c r="L704" t="s">
        <v>0</v>
      </c>
      <c r="M704" s="2" t="s">
        <v>121</v>
      </c>
      <c r="O704">
        <v>4</v>
      </c>
      <c r="P704" s="1" t="s">
        <v>1</v>
      </c>
      <c r="Q704">
        <v>3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>
      <c r="A705" s="374">
        <v>698</v>
      </c>
      <c r="B705" s="68">
        <v>1</v>
      </c>
      <c r="C705">
        <v>4</v>
      </c>
      <c r="D705" s="81">
        <v>32367</v>
      </c>
      <c r="E705" s="2" t="s">
        <v>76</v>
      </c>
      <c r="F705" s="94" t="s">
        <v>0</v>
      </c>
      <c r="G705" s="2" t="s">
        <v>111</v>
      </c>
      <c r="H705" s="107"/>
      <c r="I705" s="2" t="s">
        <v>150</v>
      </c>
      <c r="K705" s="2" t="s">
        <v>78</v>
      </c>
      <c r="L705" t="s">
        <v>0</v>
      </c>
      <c r="M705" s="2" t="s">
        <v>115</v>
      </c>
      <c r="O705">
        <v>4</v>
      </c>
      <c r="P705" s="1" t="s">
        <v>1</v>
      </c>
      <c r="Q705">
        <v>4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>
      <c r="A706" s="374">
        <v>699</v>
      </c>
      <c r="B706" s="68">
        <v>3</v>
      </c>
      <c r="C706">
        <v>4</v>
      </c>
      <c r="D706" s="81">
        <v>32439</v>
      </c>
      <c r="E706" s="2" t="s">
        <v>127</v>
      </c>
      <c r="F706" s="94" t="s">
        <v>0</v>
      </c>
      <c r="G706" s="2" t="s">
        <v>139</v>
      </c>
      <c r="H706" s="107"/>
      <c r="I706" s="2" t="s">
        <v>150</v>
      </c>
      <c r="K706" s="2" t="s">
        <v>130</v>
      </c>
      <c r="L706" t="s">
        <v>0</v>
      </c>
      <c r="M706" s="2" t="s">
        <v>141</v>
      </c>
      <c r="O706">
        <v>4</v>
      </c>
      <c r="P706" s="1" t="s">
        <v>1</v>
      </c>
      <c r="Q706">
        <v>4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>
      <c r="A707" s="374">
        <v>700</v>
      </c>
      <c r="B707" s="68">
        <v>4</v>
      </c>
      <c r="C707">
        <v>15</v>
      </c>
      <c r="D707" s="81">
        <v>32452</v>
      </c>
      <c r="E707" s="2" t="s">
        <v>139</v>
      </c>
      <c r="F707" s="94" t="s">
        <v>0</v>
      </c>
      <c r="G707" s="2" t="s">
        <v>145</v>
      </c>
      <c r="H707" s="107"/>
      <c r="I707" s="2" t="s">
        <v>150</v>
      </c>
      <c r="K707" s="2" t="s">
        <v>141</v>
      </c>
      <c r="L707" t="s">
        <v>0</v>
      </c>
      <c r="M707" s="2" t="s">
        <v>149</v>
      </c>
      <c r="O707">
        <v>4</v>
      </c>
      <c r="P707" s="1" t="s">
        <v>1</v>
      </c>
      <c r="Q707">
        <v>4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>
      <c r="A708" s="374">
        <v>701</v>
      </c>
      <c r="B708" s="68">
        <v>5</v>
      </c>
      <c r="C708">
        <v>1</v>
      </c>
      <c r="D708" s="81">
        <v>32459</v>
      </c>
      <c r="E708" s="2" t="s">
        <v>105</v>
      </c>
      <c r="F708" s="94" t="s">
        <v>0</v>
      </c>
      <c r="G708" s="2" t="s">
        <v>98</v>
      </c>
      <c r="H708" s="107"/>
      <c r="I708" s="2" t="s">
        <v>150</v>
      </c>
      <c r="K708" s="2" t="s">
        <v>107</v>
      </c>
      <c r="L708" t="s">
        <v>0</v>
      </c>
      <c r="M708" s="2" t="s">
        <v>100</v>
      </c>
      <c r="O708">
        <v>4</v>
      </c>
      <c r="P708" s="1" t="s">
        <v>1</v>
      </c>
      <c r="Q708">
        <v>4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>
      <c r="A709" s="374">
        <v>702</v>
      </c>
      <c r="B709" s="68">
        <v>5</v>
      </c>
      <c r="C709">
        <v>14</v>
      </c>
      <c r="D709" s="81">
        <v>32459</v>
      </c>
      <c r="E709" s="2" t="s">
        <v>105</v>
      </c>
      <c r="F709" s="94" t="s">
        <v>0</v>
      </c>
      <c r="G709" s="2" t="s">
        <v>98</v>
      </c>
      <c r="H709" s="107"/>
      <c r="I709" s="2" t="s">
        <v>150</v>
      </c>
      <c r="K709" s="2" t="s">
        <v>106</v>
      </c>
      <c r="L709" t="s">
        <v>0</v>
      </c>
      <c r="M709" s="2" t="s">
        <v>100</v>
      </c>
      <c r="O709">
        <v>4</v>
      </c>
      <c r="P709" s="1" t="s">
        <v>1</v>
      </c>
      <c r="Q709">
        <v>4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>
      <c r="A710" s="374">
        <v>703</v>
      </c>
      <c r="B710" s="68">
        <v>6</v>
      </c>
      <c r="C710">
        <v>15</v>
      </c>
      <c r="D710" s="81">
        <v>32466</v>
      </c>
      <c r="E710" s="2" t="s">
        <v>76</v>
      </c>
      <c r="F710" s="94" t="s">
        <v>0</v>
      </c>
      <c r="G710" s="2" t="s">
        <v>133</v>
      </c>
      <c r="H710" s="107"/>
      <c r="I710" s="2" t="s">
        <v>150</v>
      </c>
      <c r="K710" s="2" t="s">
        <v>79</v>
      </c>
      <c r="L710" t="s">
        <v>0</v>
      </c>
      <c r="M710" s="2" t="s">
        <v>132</v>
      </c>
      <c r="O710">
        <v>4</v>
      </c>
      <c r="P710" s="1" t="s">
        <v>1</v>
      </c>
      <c r="Q710">
        <v>4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>
      <c r="A711" s="374">
        <v>704</v>
      </c>
      <c r="B711" s="68">
        <v>7</v>
      </c>
      <c r="C711">
        <v>3</v>
      </c>
      <c r="D711" s="81">
        <v>32467</v>
      </c>
      <c r="E711" s="2" t="s">
        <v>127</v>
      </c>
      <c r="F711" s="94" t="s">
        <v>0</v>
      </c>
      <c r="G711" s="2" t="s">
        <v>118</v>
      </c>
      <c r="H711" s="107"/>
      <c r="I711" s="2" t="s">
        <v>150</v>
      </c>
      <c r="K711" s="2" t="s">
        <v>130</v>
      </c>
      <c r="L711" t="s">
        <v>0</v>
      </c>
      <c r="M711" s="2" t="s">
        <v>117</v>
      </c>
      <c r="O711">
        <v>4</v>
      </c>
      <c r="P711" s="1" t="s">
        <v>1</v>
      </c>
      <c r="Q711">
        <v>4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>
      <c r="A712" s="374">
        <v>705</v>
      </c>
      <c r="B712" s="68">
        <v>8</v>
      </c>
      <c r="C712">
        <v>7</v>
      </c>
      <c r="D712" s="81">
        <v>32473</v>
      </c>
      <c r="E712" s="2" t="s">
        <v>105</v>
      </c>
      <c r="F712" s="94" t="s">
        <v>0</v>
      </c>
      <c r="G712" s="2" t="s">
        <v>111</v>
      </c>
      <c r="H712" s="107"/>
      <c r="I712" s="2" t="s">
        <v>150</v>
      </c>
      <c r="K712" s="2" t="s">
        <v>106</v>
      </c>
      <c r="L712" t="s">
        <v>0</v>
      </c>
      <c r="M712" s="2" t="s">
        <v>113</v>
      </c>
      <c r="O712">
        <v>4</v>
      </c>
      <c r="P712" s="1" t="s">
        <v>1</v>
      </c>
      <c r="Q712">
        <v>4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>
      <c r="A713" s="374">
        <v>706</v>
      </c>
      <c r="B713" s="68">
        <v>9</v>
      </c>
      <c r="C713">
        <v>5</v>
      </c>
      <c r="D713" s="81">
        <v>32474</v>
      </c>
      <c r="E713" s="2" t="s">
        <v>133</v>
      </c>
      <c r="F713" s="94" t="s">
        <v>0</v>
      </c>
      <c r="G713" s="2" t="s">
        <v>89</v>
      </c>
      <c r="H713" s="107"/>
      <c r="I713" s="2" t="s">
        <v>150</v>
      </c>
      <c r="K713" s="2" t="s">
        <v>132</v>
      </c>
      <c r="L713" t="s">
        <v>0</v>
      </c>
      <c r="M713" s="2" t="s">
        <v>93</v>
      </c>
      <c r="O713">
        <v>4</v>
      </c>
      <c r="P713" s="1" t="s">
        <v>1</v>
      </c>
      <c r="Q713">
        <v>4</v>
      </c>
      <c r="S713">
        <f t="shared" ref="S713:S728" si="132">IF(O713&gt;Q713,1,0)</f>
        <v>0</v>
      </c>
      <c r="T713">
        <f t="shared" ref="T713:T728" si="133">IF(ISNUMBER(Q713),IF(O713=Q713,1,0),0)</f>
        <v>1</v>
      </c>
      <c r="U713">
        <f t="shared" ref="U713:U728" si="134">IF(O713&lt;Q713,1,0)</f>
        <v>0</v>
      </c>
    </row>
    <row r="714" spans="1:21">
      <c r="A714" s="374">
        <v>707</v>
      </c>
      <c r="B714" s="68">
        <v>10</v>
      </c>
      <c r="C714">
        <v>11</v>
      </c>
      <c r="D714" s="81">
        <v>32474</v>
      </c>
      <c r="E714" s="2" t="s">
        <v>133</v>
      </c>
      <c r="F714" s="94" t="s">
        <v>0</v>
      </c>
      <c r="G714" s="2" t="s">
        <v>111</v>
      </c>
      <c r="H714" s="107"/>
      <c r="I714" s="2" t="s">
        <v>150</v>
      </c>
      <c r="K714" s="2" t="s">
        <v>132</v>
      </c>
      <c r="L714" t="s">
        <v>0</v>
      </c>
      <c r="M714" s="2" t="s">
        <v>115</v>
      </c>
      <c r="O714">
        <v>4</v>
      </c>
      <c r="P714" s="1" t="s">
        <v>1</v>
      </c>
      <c r="Q714">
        <v>4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>
      <c r="A715" s="374">
        <v>708</v>
      </c>
      <c r="B715" s="68">
        <v>14</v>
      </c>
      <c r="C715">
        <v>12</v>
      </c>
      <c r="D715" s="81">
        <v>32495</v>
      </c>
      <c r="E715" s="2" t="s">
        <v>127</v>
      </c>
      <c r="F715" s="94" t="s">
        <v>0</v>
      </c>
      <c r="G715" s="2" t="s">
        <v>351</v>
      </c>
      <c r="H715" s="107"/>
      <c r="I715" s="2" t="s">
        <v>150</v>
      </c>
      <c r="K715" s="2" t="s">
        <v>129</v>
      </c>
      <c r="L715" t="s">
        <v>0</v>
      </c>
      <c r="M715" s="2" t="s">
        <v>84</v>
      </c>
      <c r="O715">
        <v>4</v>
      </c>
      <c r="P715" s="1" t="s">
        <v>1</v>
      </c>
      <c r="Q715">
        <v>4</v>
      </c>
      <c r="S715">
        <f t="shared" si="132"/>
        <v>0</v>
      </c>
      <c r="T715">
        <f t="shared" si="133"/>
        <v>1</v>
      </c>
      <c r="U715">
        <f t="shared" si="134"/>
        <v>0</v>
      </c>
    </row>
    <row r="716" spans="1:21">
      <c r="A716" s="374">
        <v>709</v>
      </c>
      <c r="B716" s="68">
        <v>15</v>
      </c>
      <c r="C716">
        <v>7</v>
      </c>
      <c r="D716" s="81">
        <v>32516</v>
      </c>
      <c r="E716" s="2" t="s">
        <v>76</v>
      </c>
      <c r="F716" s="94" t="s">
        <v>0</v>
      </c>
      <c r="G716" s="2" t="s">
        <v>98</v>
      </c>
      <c r="H716" s="107"/>
      <c r="I716" s="2" t="s">
        <v>150</v>
      </c>
      <c r="K716" s="2" t="s">
        <v>78</v>
      </c>
      <c r="L716" t="s">
        <v>0</v>
      </c>
      <c r="M716" s="2" t="s">
        <v>97</v>
      </c>
      <c r="O716">
        <v>4</v>
      </c>
      <c r="P716" s="1" t="s">
        <v>1</v>
      </c>
      <c r="Q716">
        <v>4</v>
      </c>
      <c r="S716">
        <f t="shared" si="132"/>
        <v>0</v>
      </c>
      <c r="T716">
        <f t="shared" si="133"/>
        <v>1</v>
      </c>
      <c r="U716">
        <f t="shared" si="134"/>
        <v>0</v>
      </c>
    </row>
    <row r="717" spans="1:21">
      <c r="A717" s="374">
        <v>710</v>
      </c>
      <c r="B717" s="68">
        <v>22</v>
      </c>
      <c r="C717">
        <v>5</v>
      </c>
      <c r="D717" s="81">
        <v>32586</v>
      </c>
      <c r="E717" s="2" t="s">
        <v>139</v>
      </c>
      <c r="F717" s="94" t="s">
        <v>0</v>
      </c>
      <c r="G717" s="2" t="s">
        <v>133</v>
      </c>
      <c r="H717" s="107"/>
      <c r="I717" s="2" t="s">
        <v>150</v>
      </c>
      <c r="K717" s="2" t="s">
        <v>138</v>
      </c>
      <c r="L717" t="s">
        <v>0</v>
      </c>
      <c r="M717" s="2" t="s">
        <v>136</v>
      </c>
      <c r="O717">
        <v>4</v>
      </c>
      <c r="P717" s="1" t="s">
        <v>1</v>
      </c>
      <c r="Q717">
        <v>4</v>
      </c>
      <c r="S717">
        <f t="shared" si="132"/>
        <v>0</v>
      </c>
      <c r="T717">
        <f t="shared" si="133"/>
        <v>1</v>
      </c>
      <c r="U717">
        <f t="shared" si="134"/>
        <v>0</v>
      </c>
    </row>
    <row r="718" spans="1:21">
      <c r="A718" s="374">
        <v>711</v>
      </c>
      <c r="B718" s="68">
        <v>24</v>
      </c>
      <c r="C718">
        <v>6</v>
      </c>
      <c r="D718" s="81">
        <v>32613</v>
      </c>
      <c r="E718" s="2" t="s">
        <v>118</v>
      </c>
      <c r="F718" s="94" t="s">
        <v>0</v>
      </c>
      <c r="G718" s="2" t="s">
        <v>145</v>
      </c>
      <c r="H718" s="107"/>
      <c r="I718" s="2" t="s">
        <v>150</v>
      </c>
      <c r="K718" s="2" t="s">
        <v>122</v>
      </c>
      <c r="L718" t="s">
        <v>0</v>
      </c>
      <c r="M718" s="2" t="s">
        <v>149</v>
      </c>
      <c r="O718">
        <v>4</v>
      </c>
      <c r="P718" s="1" t="s">
        <v>1</v>
      </c>
      <c r="Q718">
        <v>4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>
      <c r="A719" s="374">
        <v>712</v>
      </c>
      <c r="B719" s="68">
        <v>24</v>
      </c>
      <c r="C719">
        <v>13</v>
      </c>
      <c r="D719" s="81">
        <v>32613</v>
      </c>
      <c r="E719" s="2" t="s">
        <v>118</v>
      </c>
      <c r="F719" s="94" t="s">
        <v>0</v>
      </c>
      <c r="G719" s="2" t="s">
        <v>145</v>
      </c>
      <c r="H719" s="107"/>
      <c r="I719" s="2" t="s">
        <v>150</v>
      </c>
      <c r="K719" s="2" t="s">
        <v>124</v>
      </c>
      <c r="L719" t="s">
        <v>0</v>
      </c>
      <c r="M719" s="2" t="s">
        <v>149</v>
      </c>
      <c r="O719">
        <v>4</v>
      </c>
      <c r="P719" s="1" t="s">
        <v>1</v>
      </c>
      <c r="Q719">
        <v>4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>
      <c r="A720" s="374">
        <v>713</v>
      </c>
      <c r="B720" s="68">
        <v>25</v>
      </c>
      <c r="C720">
        <v>3</v>
      </c>
      <c r="D720" s="81">
        <v>32618</v>
      </c>
      <c r="E720" s="2" t="s">
        <v>133</v>
      </c>
      <c r="F720" s="94" t="s">
        <v>0</v>
      </c>
      <c r="G720" s="2" t="s">
        <v>105</v>
      </c>
      <c r="H720" s="107"/>
      <c r="I720" s="2" t="s">
        <v>150</v>
      </c>
      <c r="K720" s="2" t="s">
        <v>135</v>
      </c>
      <c r="L720" t="s">
        <v>0</v>
      </c>
      <c r="M720" s="2" t="s">
        <v>104</v>
      </c>
      <c r="O720">
        <v>4</v>
      </c>
      <c r="P720" s="1" t="s">
        <v>1</v>
      </c>
      <c r="Q720">
        <v>4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>
      <c r="A721" s="374">
        <v>714</v>
      </c>
      <c r="B721" s="68">
        <v>26</v>
      </c>
      <c r="C721">
        <v>5</v>
      </c>
      <c r="D721" s="81">
        <v>32620</v>
      </c>
      <c r="E721" s="2" t="s">
        <v>351</v>
      </c>
      <c r="F721" s="94" t="s">
        <v>0</v>
      </c>
      <c r="G721" s="2" t="s">
        <v>98</v>
      </c>
      <c r="H721" s="107"/>
      <c r="I721" s="2" t="s">
        <v>150</v>
      </c>
      <c r="K721" s="2" t="s">
        <v>88</v>
      </c>
      <c r="L721" t="s">
        <v>0</v>
      </c>
      <c r="M721" s="2" t="s">
        <v>100</v>
      </c>
      <c r="O721">
        <v>4</v>
      </c>
      <c r="P721" s="1" t="s">
        <v>1</v>
      </c>
      <c r="Q721">
        <v>4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>
      <c r="A722" s="374">
        <v>715</v>
      </c>
      <c r="B722" s="68">
        <v>27</v>
      </c>
      <c r="C722">
        <v>2</v>
      </c>
      <c r="D722" s="81">
        <v>32621</v>
      </c>
      <c r="E722" s="2" t="s">
        <v>127</v>
      </c>
      <c r="F722" s="94" t="s">
        <v>0</v>
      </c>
      <c r="G722" s="2" t="s">
        <v>145</v>
      </c>
      <c r="H722" s="107"/>
      <c r="I722" s="2" t="s">
        <v>150</v>
      </c>
      <c r="K722" s="2" t="s">
        <v>128</v>
      </c>
      <c r="L722" t="s">
        <v>0</v>
      </c>
      <c r="M722" s="2" t="s">
        <v>147</v>
      </c>
      <c r="O722">
        <v>4</v>
      </c>
      <c r="P722" s="1" t="s">
        <v>1</v>
      </c>
      <c r="Q722">
        <v>4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>
      <c r="A723" s="374">
        <v>716</v>
      </c>
      <c r="B723" s="68">
        <v>29</v>
      </c>
      <c r="C723">
        <v>16</v>
      </c>
      <c r="D723" s="81">
        <v>32628</v>
      </c>
      <c r="E723" s="2" t="s">
        <v>76</v>
      </c>
      <c r="F723" s="94" t="s">
        <v>0</v>
      </c>
      <c r="G723" s="2" t="s">
        <v>139</v>
      </c>
      <c r="H723" s="107"/>
      <c r="I723" s="2" t="s">
        <v>150</v>
      </c>
      <c r="K723" s="2" t="s">
        <v>77</v>
      </c>
      <c r="L723" t="s">
        <v>0</v>
      </c>
      <c r="M723" s="2" t="s">
        <v>141</v>
      </c>
      <c r="O723">
        <v>4</v>
      </c>
      <c r="P723" s="1" t="s">
        <v>1</v>
      </c>
      <c r="Q723">
        <v>4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>
      <c r="A724" s="374">
        <v>717</v>
      </c>
      <c r="B724" s="68">
        <v>30</v>
      </c>
      <c r="C724">
        <v>4</v>
      </c>
      <c r="D724" s="81">
        <v>32628</v>
      </c>
      <c r="E724" s="2" t="s">
        <v>111</v>
      </c>
      <c r="F724" s="94" t="s">
        <v>0</v>
      </c>
      <c r="G724" s="2" t="s">
        <v>139</v>
      </c>
      <c r="H724" s="107"/>
      <c r="I724" s="2" t="s">
        <v>150</v>
      </c>
      <c r="K724" s="2" t="s">
        <v>112</v>
      </c>
      <c r="L724" t="s">
        <v>0</v>
      </c>
      <c r="M724" s="2" t="s">
        <v>141</v>
      </c>
      <c r="O724">
        <v>4</v>
      </c>
      <c r="P724" s="1" t="s">
        <v>1</v>
      </c>
      <c r="Q724">
        <v>4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>
      <c r="A725" s="374">
        <v>718</v>
      </c>
      <c r="B725" s="68">
        <v>30</v>
      </c>
      <c r="C725">
        <v>11</v>
      </c>
      <c r="D725" s="81">
        <v>32628</v>
      </c>
      <c r="E725" s="2" t="s">
        <v>111</v>
      </c>
      <c r="F725" s="94" t="s">
        <v>0</v>
      </c>
      <c r="G725" s="2" t="s">
        <v>139</v>
      </c>
      <c r="H725" s="107"/>
      <c r="I725" s="2" t="s">
        <v>150</v>
      </c>
      <c r="K725" s="2" t="s">
        <v>115</v>
      </c>
      <c r="L725" t="s">
        <v>0</v>
      </c>
      <c r="M725" s="2" t="s">
        <v>141</v>
      </c>
      <c r="O725">
        <v>4</v>
      </c>
      <c r="P725" s="1" t="s">
        <v>1</v>
      </c>
      <c r="Q725">
        <v>4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>
      <c r="A726" s="374">
        <v>719</v>
      </c>
      <c r="B726" s="68">
        <v>31</v>
      </c>
      <c r="C726">
        <v>8</v>
      </c>
      <c r="D726" s="81">
        <v>32632</v>
      </c>
      <c r="E726" s="2" t="s">
        <v>111</v>
      </c>
      <c r="F726" s="94" t="s">
        <v>0</v>
      </c>
      <c r="G726" s="2" t="s">
        <v>145</v>
      </c>
      <c r="H726" s="107"/>
      <c r="I726" s="2" t="s">
        <v>150</v>
      </c>
      <c r="K726" s="2" t="s">
        <v>114</v>
      </c>
      <c r="L726" t="s">
        <v>0</v>
      </c>
      <c r="M726" s="2" t="s">
        <v>147</v>
      </c>
      <c r="O726">
        <v>4</v>
      </c>
      <c r="P726" s="1" t="s">
        <v>1</v>
      </c>
      <c r="Q726">
        <v>4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>
      <c r="A727" s="374">
        <v>720</v>
      </c>
      <c r="B727" s="68">
        <v>39</v>
      </c>
      <c r="C727">
        <v>7</v>
      </c>
      <c r="D727" s="81">
        <v>32656</v>
      </c>
      <c r="E727" s="2" t="s">
        <v>145</v>
      </c>
      <c r="F727" s="94" t="s">
        <v>0</v>
      </c>
      <c r="G727" s="2" t="s">
        <v>133</v>
      </c>
      <c r="H727" s="107"/>
      <c r="I727" s="2" t="s">
        <v>150</v>
      </c>
      <c r="K727" s="2" t="s">
        <v>148</v>
      </c>
      <c r="L727" t="s">
        <v>0</v>
      </c>
      <c r="M727" s="2" t="s">
        <v>136</v>
      </c>
      <c r="O727">
        <v>4</v>
      </c>
      <c r="P727" s="1" t="s">
        <v>1</v>
      </c>
      <c r="Q727">
        <v>4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>
      <c r="A728" s="374">
        <v>721</v>
      </c>
      <c r="B728" s="68">
        <v>40</v>
      </c>
      <c r="C728">
        <v>13</v>
      </c>
      <c r="D728" s="81">
        <v>32663</v>
      </c>
      <c r="E728" s="2" t="s">
        <v>351</v>
      </c>
      <c r="F728" s="94" t="s">
        <v>0</v>
      </c>
      <c r="G728" s="2" t="s">
        <v>89</v>
      </c>
      <c r="H728" s="107"/>
      <c r="I728" s="2" t="s">
        <v>150</v>
      </c>
      <c r="K728" s="2" t="s">
        <v>87</v>
      </c>
      <c r="L728" t="s">
        <v>0</v>
      </c>
      <c r="M728" s="2" t="s">
        <v>94</v>
      </c>
      <c r="O728">
        <v>4</v>
      </c>
      <c r="P728" s="1" t="s">
        <v>1</v>
      </c>
      <c r="Q728">
        <v>4</v>
      </c>
      <c r="S728">
        <f t="shared" si="132"/>
        <v>0</v>
      </c>
      <c r="T728">
        <f t="shared" si="133"/>
        <v>1</v>
      </c>
      <c r="U728">
        <f t="shared" si="134"/>
        <v>0</v>
      </c>
    </row>
    <row r="729" spans="1:21">
      <c r="A729" s="374">
        <v>722</v>
      </c>
      <c r="B729" s="68">
        <v>45</v>
      </c>
      <c r="C729">
        <v>12</v>
      </c>
      <c r="D729" s="81">
        <v>32670</v>
      </c>
      <c r="E729" s="2" t="s">
        <v>133</v>
      </c>
      <c r="F729" s="94" t="s">
        <v>0</v>
      </c>
      <c r="G729" s="2" t="s">
        <v>98</v>
      </c>
      <c r="H729" s="107"/>
      <c r="I729" s="2" t="s">
        <v>150</v>
      </c>
      <c r="K729" s="2" t="s">
        <v>135</v>
      </c>
      <c r="L729" t="s">
        <v>0</v>
      </c>
      <c r="M729" s="2" t="s">
        <v>97</v>
      </c>
      <c r="O729">
        <v>4</v>
      </c>
      <c r="P729" s="1" t="s">
        <v>1</v>
      </c>
      <c r="Q729">
        <v>4</v>
      </c>
      <c r="S729">
        <f t="shared" ref="S729:S744" si="135">IF(O729&gt;Q729,1,0)</f>
        <v>0</v>
      </c>
      <c r="T729">
        <f t="shared" ref="T729:T744" si="136">IF(ISNUMBER(Q729),IF(O729=Q729,1,0),0)</f>
        <v>1</v>
      </c>
      <c r="U729">
        <f t="shared" ref="U729:U744" si="137">IF(O729&lt;Q729,1,0)</f>
        <v>0</v>
      </c>
    </row>
    <row r="730" spans="1:21">
      <c r="A730" s="374">
        <v>723</v>
      </c>
      <c r="B730" s="68">
        <v>46</v>
      </c>
      <c r="C730">
        <v>1</v>
      </c>
      <c r="D730" s="81">
        <v>32676</v>
      </c>
      <c r="E730" s="2" t="s">
        <v>105</v>
      </c>
      <c r="F730" s="94" t="s">
        <v>0</v>
      </c>
      <c r="G730" s="2" t="s">
        <v>118</v>
      </c>
      <c r="H730" s="107"/>
      <c r="I730" s="2" t="s">
        <v>150</v>
      </c>
      <c r="K730" s="2" t="s">
        <v>107</v>
      </c>
      <c r="L730" t="s">
        <v>0</v>
      </c>
      <c r="M730" s="2" t="s">
        <v>290</v>
      </c>
      <c r="O730">
        <v>4</v>
      </c>
      <c r="P730" s="1" t="s">
        <v>1</v>
      </c>
      <c r="Q730">
        <v>4</v>
      </c>
      <c r="S730">
        <f t="shared" si="135"/>
        <v>0</v>
      </c>
      <c r="T730">
        <f t="shared" si="136"/>
        <v>1</v>
      </c>
      <c r="U730">
        <f t="shared" si="137"/>
        <v>0</v>
      </c>
    </row>
    <row r="731" spans="1:21">
      <c r="A731" s="374">
        <v>724</v>
      </c>
      <c r="B731" s="68">
        <v>46</v>
      </c>
      <c r="C731">
        <v>15</v>
      </c>
      <c r="D731" s="81">
        <v>32676</v>
      </c>
      <c r="E731" s="2" t="s">
        <v>105</v>
      </c>
      <c r="F731" s="94" t="s">
        <v>0</v>
      </c>
      <c r="G731" s="2" t="s">
        <v>118</v>
      </c>
      <c r="H731" s="107"/>
      <c r="I731" s="2" t="s">
        <v>150</v>
      </c>
      <c r="K731" s="2" t="s">
        <v>104</v>
      </c>
      <c r="L731" t="s">
        <v>0</v>
      </c>
      <c r="M731" s="2" t="s">
        <v>122</v>
      </c>
      <c r="O731">
        <v>4</v>
      </c>
      <c r="P731" s="1" t="s">
        <v>1</v>
      </c>
      <c r="Q731">
        <v>4</v>
      </c>
      <c r="S731">
        <f t="shared" si="135"/>
        <v>0</v>
      </c>
      <c r="T731">
        <f t="shared" si="136"/>
        <v>1</v>
      </c>
      <c r="U731">
        <f t="shared" si="137"/>
        <v>0</v>
      </c>
    </row>
    <row r="732" spans="1:21">
      <c r="A732" s="374">
        <v>725</v>
      </c>
      <c r="B732" s="68">
        <v>47</v>
      </c>
      <c r="C732">
        <v>8</v>
      </c>
      <c r="D732" s="81">
        <v>32677</v>
      </c>
      <c r="E732" s="2" t="s">
        <v>76</v>
      </c>
      <c r="F732" s="94" t="s">
        <v>0</v>
      </c>
      <c r="G732" s="2" t="s">
        <v>351</v>
      </c>
      <c r="H732" s="107"/>
      <c r="I732" s="2" t="s">
        <v>150</v>
      </c>
      <c r="K732" s="2" t="s">
        <v>81</v>
      </c>
      <c r="L732" t="s">
        <v>0</v>
      </c>
      <c r="M732" s="2" t="s">
        <v>85</v>
      </c>
      <c r="O732">
        <v>4</v>
      </c>
      <c r="P732" s="1" t="s">
        <v>1</v>
      </c>
      <c r="Q732">
        <v>4</v>
      </c>
      <c r="S732">
        <f t="shared" si="135"/>
        <v>0</v>
      </c>
      <c r="T732">
        <f t="shared" si="136"/>
        <v>1</v>
      </c>
      <c r="U732">
        <f t="shared" si="137"/>
        <v>0</v>
      </c>
    </row>
    <row r="733" spans="1:21">
      <c r="A733" s="374">
        <v>726</v>
      </c>
      <c r="B733" s="68">
        <v>51</v>
      </c>
      <c r="C733">
        <v>8</v>
      </c>
      <c r="D733" s="81">
        <v>32691</v>
      </c>
      <c r="E733" s="2" t="s">
        <v>351</v>
      </c>
      <c r="F733" s="94" t="s">
        <v>0</v>
      </c>
      <c r="G733" s="2" t="s">
        <v>105</v>
      </c>
      <c r="H733" s="107"/>
      <c r="I733" s="2" t="s">
        <v>150</v>
      </c>
      <c r="K733" s="2" t="s">
        <v>83</v>
      </c>
      <c r="L733" t="s">
        <v>0</v>
      </c>
      <c r="M733" s="2" t="s">
        <v>104</v>
      </c>
      <c r="O733">
        <v>4</v>
      </c>
      <c r="P733" s="1" t="s">
        <v>1</v>
      </c>
      <c r="Q733">
        <v>4</v>
      </c>
      <c r="S733">
        <f t="shared" si="135"/>
        <v>0</v>
      </c>
      <c r="T733">
        <f t="shared" si="136"/>
        <v>1</v>
      </c>
      <c r="U733">
        <f t="shared" si="137"/>
        <v>0</v>
      </c>
    </row>
    <row r="734" spans="1:21">
      <c r="A734" s="374">
        <v>727</v>
      </c>
      <c r="B734" s="68">
        <v>52</v>
      </c>
      <c r="C734">
        <v>15</v>
      </c>
      <c r="D734" s="81">
        <v>32691</v>
      </c>
      <c r="E734" s="2" t="s">
        <v>139</v>
      </c>
      <c r="F734" s="94" t="s">
        <v>0</v>
      </c>
      <c r="G734" s="2" t="s">
        <v>105</v>
      </c>
      <c r="H734" s="107"/>
      <c r="I734" s="2" t="s">
        <v>150</v>
      </c>
      <c r="K734" s="2" t="s">
        <v>141</v>
      </c>
      <c r="L734" t="s">
        <v>0</v>
      </c>
      <c r="M734" s="2" t="s">
        <v>108</v>
      </c>
      <c r="O734">
        <v>4</v>
      </c>
      <c r="P734" s="1" t="s">
        <v>1</v>
      </c>
      <c r="Q734">
        <v>4</v>
      </c>
      <c r="S734">
        <f t="shared" si="135"/>
        <v>0</v>
      </c>
      <c r="T734">
        <f t="shared" si="136"/>
        <v>1</v>
      </c>
      <c r="U734">
        <f t="shared" si="137"/>
        <v>0</v>
      </c>
    </row>
    <row r="735" spans="1:21">
      <c r="A735" s="374">
        <v>728</v>
      </c>
      <c r="B735" s="68">
        <v>15</v>
      </c>
      <c r="C735">
        <v>3</v>
      </c>
      <c r="D735" s="81">
        <v>32516</v>
      </c>
      <c r="E735" s="2" t="s">
        <v>76</v>
      </c>
      <c r="F735" s="94" t="s">
        <v>0</v>
      </c>
      <c r="G735" s="2" t="s">
        <v>98</v>
      </c>
      <c r="H735" s="107"/>
      <c r="I735" s="2" t="s">
        <v>150</v>
      </c>
      <c r="K735" s="2" t="s">
        <v>79</v>
      </c>
      <c r="L735" t="s">
        <v>0</v>
      </c>
      <c r="M735" s="2" t="s">
        <v>97</v>
      </c>
      <c r="O735">
        <v>3</v>
      </c>
      <c r="P735" s="1" t="s">
        <v>1</v>
      </c>
      <c r="Q735">
        <v>0</v>
      </c>
      <c r="S735">
        <f t="shared" si="135"/>
        <v>1</v>
      </c>
      <c r="T735">
        <f t="shared" si="136"/>
        <v>0</v>
      </c>
      <c r="U735">
        <f t="shared" si="137"/>
        <v>0</v>
      </c>
    </row>
    <row r="736" spans="1:21">
      <c r="A736" s="374">
        <v>729</v>
      </c>
      <c r="B736" s="68">
        <v>17</v>
      </c>
      <c r="C736">
        <v>3</v>
      </c>
      <c r="D736" s="81">
        <v>32530</v>
      </c>
      <c r="E736" s="2" t="s">
        <v>111</v>
      </c>
      <c r="F736" s="94" t="s">
        <v>0</v>
      </c>
      <c r="G736" s="2" t="s">
        <v>89</v>
      </c>
      <c r="H736" s="107">
        <v>1</v>
      </c>
      <c r="I736" s="2" t="s">
        <v>150</v>
      </c>
      <c r="K736" s="2" t="s">
        <v>113</v>
      </c>
      <c r="L736" t="s">
        <v>0</v>
      </c>
      <c r="M736" s="2" t="s">
        <v>93</v>
      </c>
      <c r="O736">
        <v>3</v>
      </c>
      <c r="P736" s="1" t="s">
        <v>1</v>
      </c>
      <c r="Q736">
        <v>0</v>
      </c>
      <c r="S736">
        <f t="shared" si="135"/>
        <v>1</v>
      </c>
      <c r="T736">
        <f t="shared" si="136"/>
        <v>0</v>
      </c>
      <c r="U736">
        <f t="shared" si="137"/>
        <v>0</v>
      </c>
    </row>
    <row r="737" spans="1:21">
      <c r="A737" s="374">
        <v>730</v>
      </c>
      <c r="B737" s="68">
        <v>35</v>
      </c>
      <c r="C737">
        <v>9</v>
      </c>
      <c r="D737" s="81">
        <v>32655</v>
      </c>
      <c r="E737" s="2" t="s">
        <v>89</v>
      </c>
      <c r="F737" s="94" t="s">
        <v>0</v>
      </c>
      <c r="G737" s="2" t="s">
        <v>127</v>
      </c>
      <c r="H737" s="107"/>
      <c r="I737" s="2" t="s">
        <v>150</v>
      </c>
      <c r="K737" s="2" t="s">
        <v>95</v>
      </c>
      <c r="L737" t="s">
        <v>0</v>
      </c>
      <c r="M737" s="2" t="s">
        <v>128</v>
      </c>
      <c r="O737">
        <v>3</v>
      </c>
      <c r="P737" s="1" t="s">
        <v>1</v>
      </c>
      <c r="Q737">
        <v>0</v>
      </c>
      <c r="S737">
        <f t="shared" si="135"/>
        <v>1</v>
      </c>
      <c r="T737">
        <f t="shared" si="136"/>
        <v>0</v>
      </c>
      <c r="U737">
        <f t="shared" si="137"/>
        <v>0</v>
      </c>
    </row>
    <row r="738" spans="1:21">
      <c r="A738" s="374">
        <v>731</v>
      </c>
      <c r="B738" s="68">
        <v>54</v>
      </c>
      <c r="C738">
        <v>12</v>
      </c>
      <c r="D738" s="81">
        <v>32698</v>
      </c>
      <c r="E738" s="2" t="s">
        <v>76</v>
      </c>
      <c r="F738" s="94" t="s">
        <v>0</v>
      </c>
      <c r="G738" s="2" t="s">
        <v>127</v>
      </c>
      <c r="H738" s="107">
        <v>1</v>
      </c>
      <c r="I738" s="2" t="s">
        <v>150</v>
      </c>
      <c r="K738" s="2" t="s">
        <v>79</v>
      </c>
      <c r="L738" t="s">
        <v>0</v>
      </c>
      <c r="M738" s="2" t="s">
        <v>129</v>
      </c>
      <c r="O738">
        <v>3</v>
      </c>
      <c r="P738" s="1" t="s">
        <v>1</v>
      </c>
      <c r="Q738">
        <v>0</v>
      </c>
      <c r="S738">
        <f t="shared" si="135"/>
        <v>1</v>
      </c>
      <c r="T738">
        <f t="shared" si="136"/>
        <v>0</v>
      </c>
      <c r="U738">
        <f t="shared" si="137"/>
        <v>0</v>
      </c>
    </row>
    <row r="739" spans="1:21">
      <c r="A739" s="374">
        <v>732</v>
      </c>
      <c r="B739" s="68">
        <v>3</v>
      </c>
      <c r="C739">
        <v>13</v>
      </c>
      <c r="D739" s="81">
        <v>32439</v>
      </c>
      <c r="E739" s="2" t="s">
        <v>127</v>
      </c>
      <c r="F739" s="94" t="s">
        <v>0</v>
      </c>
      <c r="G739" s="2" t="s">
        <v>139</v>
      </c>
      <c r="H739" s="107"/>
      <c r="I739" s="2" t="s">
        <v>150</v>
      </c>
      <c r="K739" s="2" t="s">
        <v>129</v>
      </c>
      <c r="L739" t="s">
        <v>0</v>
      </c>
      <c r="M739" s="2" t="s">
        <v>142</v>
      </c>
      <c r="O739">
        <v>3</v>
      </c>
      <c r="P739" s="1" t="s">
        <v>1</v>
      </c>
      <c r="Q739">
        <v>1</v>
      </c>
      <c r="S739">
        <f t="shared" si="135"/>
        <v>1</v>
      </c>
      <c r="T739">
        <f t="shared" si="136"/>
        <v>0</v>
      </c>
      <c r="U739">
        <f t="shared" si="137"/>
        <v>0</v>
      </c>
    </row>
    <row r="740" spans="1:21">
      <c r="A740" s="374">
        <v>733</v>
      </c>
      <c r="B740" s="68">
        <v>13</v>
      </c>
      <c r="C740">
        <v>12</v>
      </c>
      <c r="D740" s="81">
        <v>32494</v>
      </c>
      <c r="E740" s="2" t="s">
        <v>351</v>
      </c>
      <c r="F740" s="94" t="s">
        <v>0</v>
      </c>
      <c r="G740" s="2" t="s">
        <v>145</v>
      </c>
      <c r="H740" s="107">
        <v>1</v>
      </c>
      <c r="I740" s="2" t="s">
        <v>150</v>
      </c>
      <c r="K740" s="2" t="s">
        <v>84</v>
      </c>
      <c r="L740" t="s">
        <v>0</v>
      </c>
      <c r="M740" s="2" t="s">
        <v>149</v>
      </c>
      <c r="O740">
        <v>3</v>
      </c>
      <c r="P740" s="1" t="s">
        <v>1</v>
      </c>
      <c r="Q740">
        <v>1</v>
      </c>
      <c r="S740">
        <f t="shared" si="135"/>
        <v>1</v>
      </c>
      <c r="T740">
        <f t="shared" si="136"/>
        <v>0</v>
      </c>
      <c r="U740">
        <f t="shared" si="137"/>
        <v>0</v>
      </c>
    </row>
    <row r="741" spans="1:21">
      <c r="A741" s="374">
        <v>734</v>
      </c>
      <c r="B741" s="68">
        <v>15</v>
      </c>
      <c r="C741">
        <v>2</v>
      </c>
      <c r="D741" s="81">
        <v>32516</v>
      </c>
      <c r="E741" s="2" t="s">
        <v>98</v>
      </c>
      <c r="F741" s="94" t="s">
        <v>0</v>
      </c>
      <c r="G741" s="2" t="s">
        <v>76</v>
      </c>
      <c r="H741" s="107">
        <v>1</v>
      </c>
      <c r="I741" s="2" t="s">
        <v>150</v>
      </c>
      <c r="K741" s="2" t="s">
        <v>102</v>
      </c>
      <c r="L741" t="s">
        <v>0</v>
      </c>
      <c r="M741" s="2" t="s">
        <v>81</v>
      </c>
      <c r="O741">
        <v>3</v>
      </c>
      <c r="P741" s="1" t="s">
        <v>1</v>
      </c>
      <c r="Q741">
        <v>1</v>
      </c>
      <c r="S741">
        <f t="shared" si="135"/>
        <v>1</v>
      </c>
      <c r="T741">
        <f t="shared" si="136"/>
        <v>0</v>
      </c>
      <c r="U741">
        <f t="shared" si="137"/>
        <v>0</v>
      </c>
    </row>
    <row r="742" spans="1:21">
      <c r="A742" s="374">
        <v>735</v>
      </c>
      <c r="B742" s="68">
        <v>16</v>
      </c>
      <c r="C742">
        <v>13</v>
      </c>
      <c r="D742" s="81">
        <v>32523</v>
      </c>
      <c r="E742" s="2" t="s">
        <v>76</v>
      </c>
      <c r="F742" s="94" t="s">
        <v>0</v>
      </c>
      <c r="G742" s="2" t="s">
        <v>89</v>
      </c>
      <c r="H742" s="107">
        <v>1</v>
      </c>
      <c r="I742" s="2" t="s">
        <v>150</v>
      </c>
      <c r="K742" s="2" t="s">
        <v>80</v>
      </c>
      <c r="L742" t="s">
        <v>0</v>
      </c>
      <c r="M742" s="2" t="s">
        <v>90</v>
      </c>
      <c r="O742">
        <v>3</v>
      </c>
      <c r="P742" s="1" t="s">
        <v>1</v>
      </c>
      <c r="Q742">
        <v>1</v>
      </c>
      <c r="S742">
        <f t="shared" si="135"/>
        <v>1</v>
      </c>
      <c r="T742">
        <f t="shared" si="136"/>
        <v>0</v>
      </c>
      <c r="U742">
        <f t="shared" si="137"/>
        <v>0</v>
      </c>
    </row>
    <row r="743" spans="1:21">
      <c r="A743" s="374">
        <v>736</v>
      </c>
      <c r="B743" s="68">
        <v>18</v>
      </c>
      <c r="C743">
        <v>4</v>
      </c>
      <c r="D743" s="81">
        <v>32558</v>
      </c>
      <c r="E743" s="2" t="s">
        <v>351</v>
      </c>
      <c r="F743" s="94" t="s">
        <v>0</v>
      </c>
      <c r="G743" s="2" t="s">
        <v>139</v>
      </c>
      <c r="H743" s="107"/>
      <c r="I743" s="2" t="s">
        <v>150</v>
      </c>
      <c r="K743" s="2" t="s">
        <v>88</v>
      </c>
      <c r="L743" t="s">
        <v>0</v>
      </c>
      <c r="M743" s="2" t="s">
        <v>141</v>
      </c>
      <c r="O743">
        <v>3</v>
      </c>
      <c r="P743" s="1" t="s">
        <v>1</v>
      </c>
      <c r="Q743">
        <v>1</v>
      </c>
      <c r="S743">
        <f t="shared" si="135"/>
        <v>1</v>
      </c>
      <c r="T743">
        <f t="shared" si="136"/>
        <v>0</v>
      </c>
      <c r="U743">
        <f t="shared" si="137"/>
        <v>0</v>
      </c>
    </row>
    <row r="744" spans="1:21">
      <c r="A744" s="374">
        <v>737</v>
      </c>
      <c r="B744" s="68">
        <v>19</v>
      </c>
      <c r="C744">
        <v>15</v>
      </c>
      <c r="D744" s="81">
        <v>32564</v>
      </c>
      <c r="E744" s="2" t="s">
        <v>76</v>
      </c>
      <c r="F744" s="94" t="s">
        <v>0</v>
      </c>
      <c r="G744" s="2" t="s">
        <v>145</v>
      </c>
      <c r="H744" s="107">
        <v>1</v>
      </c>
      <c r="I744" s="2" t="s">
        <v>150</v>
      </c>
      <c r="K744" s="2" t="s">
        <v>79</v>
      </c>
      <c r="L744" t="s">
        <v>0</v>
      </c>
      <c r="M744" s="2" t="s">
        <v>149</v>
      </c>
      <c r="O744">
        <v>3</v>
      </c>
      <c r="P744" s="1" t="s">
        <v>1</v>
      </c>
      <c r="Q744">
        <v>1</v>
      </c>
      <c r="S744">
        <f t="shared" si="135"/>
        <v>1</v>
      </c>
      <c r="T744">
        <f t="shared" si="136"/>
        <v>0</v>
      </c>
      <c r="U744">
        <f t="shared" si="137"/>
        <v>0</v>
      </c>
    </row>
    <row r="745" spans="1:21">
      <c r="A745" s="374">
        <v>738</v>
      </c>
      <c r="B745" s="68">
        <v>21</v>
      </c>
      <c r="C745">
        <v>10</v>
      </c>
      <c r="D745" s="81">
        <v>32585</v>
      </c>
      <c r="E745" s="2" t="s">
        <v>351</v>
      </c>
      <c r="F745" s="94" t="s">
        <v>0</v>
      </c>
      <c r="G745" s="2" t="s">
        <v>133</v>
      </c>
      <c r="H745" s="107"/>
      <c r="I745" s="2" t="s">
        <v>150</v>
      </c>
      <c r="K745" s="2" t="s">
        <v>85</v>
      </c>
      <c r="L745" t="s">
        <v>0</v>
      </c>
      <c r="M745" s="2" t="s">
        <v>136</v>
      </c>
      <c r="O745">
        <v>3</v>
      </c>
      <c r="P745" s="1" t="s">
        <v>1</v>
      </c>
      <c r="Q745">
        <v>1</v>
      </c>
      <c r="S745">
        <f t="shared" ref="S745:S760" si="138">IF(O745&gt;Q745,1,0)</f>
        <v>1</v>
      </c>
      <c r="T745">
        <f t="shared" ref="T745:T760" si="139">IF(ISNUMBER(Q745),IF(O745=Q745,1,0),0)</f>
        <v>0</v>
      </c>
      <c r="U745">
        <f t="shared" ref="U745:U760" si="140">IF(O745&lt;Q745,1,0)</f>
        <v>0</v>
      </c>
    </row>
    <row r="746" spans="1:21">
      <c r="A746" s="374">
        <v>739</v>
      </c>
      <c r="B746" s="68">
        <v>21</v>
      </c>
      <c r="C746">
        <v>14</v>
      </c>
      <c r="D746" s="81">
        <v>32585</v>
      </c>
      <c r="E746" s="2" t="s">
        <v>133</v>
      </c>
      <c r="F746" s="94" t="s">
        <v>0</v>
      </c>
      <c r="G746" s="2" t="s">
        <v>351</v>
      </c>
      <c r="H746" s="107">
        <v>1</v>
      </c>
      <c r="I746" s="2" t="s">
        <v>150</v>
      </c>
      <c r="K746" s="2" t="s">
        <v>136</v>
      </c>
      <c r="L746" t="s">
        <v>0</v>
      </c>
      <c r="M746" s="2" t="s">
        <v>88</v>
      </c>
      <c r="O746">
        <v>3</v>
      </c>
      <c r="P746" s="1" t="s">
        <v>1</v>
      </c>
      <c r="Q746">
        <v>1</v>
      </c>
      <c r="S746">
        <f t="shared" si="138"/>
        <v>1</v>
      </c>
      <c r="T746">
        <f t="shared" si="139"/>
        <v>0</v>
      </c>
      <c r="U746">
        <f t="shared" si="140"/>
        <v>0</v>
      </c>
    </row>
    <row r="747" spans="1:21">
      <c r="A747" s="374">
        <v>740</v>
      </c>
      <c r="B747" s="68">
        <v>27</v>
      </c>
      <c r="C747">
        <v>13</v>
      </c>
      <c r="D747" s="81">
        <v>32621</v>
      </c>
      <c r="E747" s="2" t="s">
        <v>127</v>
      </c>
      <c r="F747" s="94" t="s">
        <v>0</v>
      </c>
      <c r="G747" s="2" t="s">
        <v>145</v>
      </c>
      <c r="H747" s="107"/>
      <c r="I747" s="2" t="s">
        <v>150</v>
      </c>
      <c r="K747" s="2" t="s">
        <v>129</v>
      </c>
      <c r="L747" t="s">
        <v>0</v>
      </c>
      <c r="M747" s="2" t="s">
        <v>147</v>
      </c>
      <c r="O747">
        <v>3</v>
      </c>
      <c r="P747" s="1" t="s">
        <v>1</v>
      </c>
      <c r="Q747">
        <v>1</v>
      </c>
      <c r="S747">
        <f t="shared" si="138"/>
        <v>1</v>
      </c>
      <c r="T747">
        <f t="shared" si="139"/>
        <v>0</v>
      </c>
      <c r="U747">
        <f t="shared" si="140"/>
        <v>0</v>
      </c>
    </row>
    <row r="748" spans="1:21">
      <c r="A748" s="374">
        <v>741</v>
      </c>
      <c r="B748" s="68">
        <v>32</v>
      </c>
      <c r="C748">
        <v>2</v>
      </c>
      <c r="D748" s="81">
        <v>32633</v>
      </c>
      <c r="E748" s="2" t="s">
        <v>89</v>
      </c>
      <c r="F748" s="94" t="s">
        <v>0</v>
      </c>
      <c r="G748" s="2" t="s">
        <v>145</v>
      </c>
      <c r="H748" s="107"/>
      <c r="I748" s="2" t="s">
        <v>150</v>
      </c>
      <c r="K748" s="2" t="s">
        <v>92</v>
      </c>
      <c r="L748" t="s">
        <v>0</v>
      </c>
      <c r="M748" s="2" t="s">
        <v>144</v>
      </c>
      <c r="O748">
        <v>3</v>
      </c>
      <c r="P748" s="1" t="s">
        <v>1</v>
      </c>
      <c r="Q748">
        <v>1</v>
      </c>
      <c r="S748">
        <f t="shared" si="138"/>
        <v>1</v>
      </c>
      <c r="T748">
        <f t="shared" si="139"/>
        <v>0</v>
      </c>
      <c r="U748">
        <f t="shared" si="140"/>
        <v>0</v>
      </c>
    </row>
    <row r="749" spans="1:21">
      <c r="A749" s="374">
        <v>742</v>
      </c>
      <c r="B749" s="68">
        <v>35</v>
      </c>
      <c r="C749">
        <v>11</v>
      </c>
      <c r="D749" s="81">
        <v>32655</v>
      </c>
      <c r="E749" s="2" t="s">
        <v>89</v>
      </c>
      <c r="F749" s="94" t="s">
        <v>0</v>
      </c>
      <c r="G749" s="2" t="s">
        <v>127</v>
      </c>
      <c r="H749" s="107"/>
      <c r="I749" s="2" t="s">
        <v>150</v>
      </c>
      <c r="K749" s="2" t="s">
        <v>91</v>
      </c>
      <c r="L749" t="s">
        <v>0</v>
      </c>
      <c r="M749" s="2" t="s">
        <v>130</v>
      </c>
      <c r="O749">
        <v>3</v>
      </c>
      <c r="P749" s="1" t="s">
        <v>1</v>
      </c>
      <c r="Q749">
        <v>1</v>
      </c>
      <c r="S749">
        <f t="shared" si="138"/>
        <v>1</v>
      </c>
      <c r="T749">
        <f t="shared" si="139"/>
        <v>0</v>
      </c>
      <c r="U749">
        <f t="shared" si="140"/>
        <v>0</v>
      </c>
    </row>
    <row r="750" spans="1:21">
      <c r="A750" s="374">
        <v>743</v>
      </c>
      <c r="B750" s="68">
        <v>39</v>
      </c>
      <c r="C750">
        <v>11</v>
      </c>
      <c r="D750" s="81">
        <v>32656</v>
      </c>
      <c r="E750" s="2" t="s">
        <v>133</v>
      </c>
      <c r="F750" s="94" t="s">
        <v>0</v>
      </c>
      <c r="G750" s="2" t="s">
        <v>145</v>
      </c>
      <c r="H750" s="107">
        <v>1</v>
      </c>
      <c r="I750" s="2" t="s">
        <v>150</v>
      </c>
      <c r="K750" s="2" t="s">
        <v>132</v>
      </c>
      <c r="L750" t="s">
        <v>0</v>
      </c>
      <c r="M750" s="2" t="s">
        <v>149</v>
      </c>
      <c r="O750">
        <v>3</v>
      </c>
      <c r="P750" s="1" t="s">
        <v>1</v>
      </c>
      <c r="Q750">
        <v>1</v>
      </c>
      <c r="S750">
        <f t="shared" si="138"/>
        <v>1</v>
      </c>
      <c r="T750">
        <f t="shared" si="139"/>
        <v>0</v>
      </c>
      <c r="U750">
        <f t="shared" si="140"/>
        <v>0</v>
      </c>
    </row>
    <row r="751" spans="1:21">
      <c r="A751" s="374">
        <v>744</v>
      </c>
      <c r="B751" s="68">
        <v>40</v>
      </c>
      <c r="C751">
        <v>14</v>
      </c>
      <c r="D751" s="81">
        <v>32663</v>
      </c>
      <c r="E751" s="2" t="s">
        <v>89</v>
      </c>
      <c r="F751" s="94" t="s">
        <v>0</v>
      </c>
      <c r="G751" s="2" t="s">
        <v>351</v>
      </c>
      <c r="H751" s="107">
        <v>1</v>
      </c>
      <c r="I751" s="2" t="s">
        <v>150</v>
      </c>
      <c r="K751" s="2" t="s">
        <v>95</v>
      </c>
      <c r="L751" t="s">
        <v>0</v>
      </c>
      <c r="M751" s="2" t="s">
        <v>86</v>
      </c>
      <c r="O751">
        <v>3</v>
      </c>
      <c r="P751" s="1" t="s">
        <v>1</v>
      </c>
      <c r="Q751">
        <v>1</v>
      </c>
      <c r="S751">
        <f t="shared" si="138"/>
        <v>1</v>
      </c>
      <c r="T751">
        <f t="shared" si="139"/>
        <v>0</v>
      </c>
      <c r="U751">
        <f t="shared" si="140"/>
        <v>0</v>
      </c>
    </row>
    <row r="752" spans="1:21">
      <c r="A752" s="374">
        <v>745</v>
      </c>
      <c r="B752" s="68">
        <v>43</v>
      </c>
      <c r="C752">
        <v>2</v>
      </c>
      <c r="D752" s="81">
        <v>32670</v>
      </c>
      <c r="E752" s="2" t="s">
        <v>89</v>
      </c>
      <c r="F752" s="94" t="s">
        <v>0</v>
      </c>
      <c r="G752" s="2" t="s">
        <v>139</v>
      </c>
      <c r="H752" s="107">
        <v>1</v>
      </c>
      <c r="I752" s="2" t="s">
        <v>150</v>
      </c>
      <c r="K752" s="2" t="s">
        <v>94</v>
      </c>
      <c r="L752" t="s">
        <v>0</v>
      </c>
      <c r="M752" s="2" t="s">
        <v>138</v>
      </c>
      <c r="O752">
        <v>3</v>
      </c>
      <c r="P752" s="1" t="s">
        <v>1</v>
      </c>
      <c r="Q752">
        <v>1</v>
      </c>
      <c r="S752">
        <f t="shared" si="138"/>
        <v>1</v>
      </c>
      <c r="T752">
        <f t="shared" si="139"/>
        <v>0</v>
      </c>
      <c r="U752">
        <f t="shared" si="140"/>
        <v>0</v>
      </c>
    </row>
    <row r="753" spans="1:21">
      <c r="A753" s="374">
        <v>746</v>
      </c>
      <c r="B753" s="68">
        <v>45</v>
      </c>
      <c r="C753">
        <v>11</v>
      </c>
      <c r="D753" s="81">
        <v>32670</v>
      </c>
      <c r="E753" s="2" t="s">
        <v>98</v>
      </c>
      <c r="F753" s="94" t="s">
        <v>0</v>
      </c>
      <c r="G753" s="2" t="s">
        <v>133</v>
      </c>
      <c r="H753" s="107">
        <v>1</v>
      </c>
      <c r="I753" s="2" t="s">
        <v>150</v>
      </c>
      <c r="K753" s="2" t="s">
        <v>99</v>
      </c>
      <c r="L753" t="s">
        <v>0</v>
      </c>
      <c r="M753" s="2" t="s">
        <v>136</v>
      </c>
      <c r="O753">
        <v>3</v>
      </c>
      <c r="P753" s="1" t="s">
        <v>1</v>
      </c>
      <c r="Q753">
        <v>1</v>
      </c>
      <c r="S753">
        <f t="shared" si="138"/>
        <v>1</v>
      </c>
      <c r="T753">
        <f t="shared" si="139"/>
        <v>0</v>
      </c>
      <c r="U753">
        <f t="shared" si="140"/>
        <v>0</v>
      </c>
    </row>
    <row r="754" spans="1:21">
      <c r="A754" s="374">
        <v>747</v>
      </c>
      <c r="B754" s="68">
        <v>48</v>
      </c>
      <c r="C754">
        <v>4</v>
      </c>
      <c r="D754" s="81">
        <v>32677</v>
      </c>
      <c r="E754" s="2" t="s">
        <v>111</v>
      </c>
      <c r="F754" s="94" t="s">
        <v>0</v>
      </c>
      <c r="G754" s="2" t="s">
        <v>118</v>
      </c>
      <c r="H754" s="107"/>
      <c r="I754" s="2" t="s">
        <v>150</v>
      </c>
      <c r="K754" s="2" t="s">
        <v>112</v>
      </c>
      <c r="L754" t="s">
        <v>0</v>
      </c>
      <c r="M754" s="2" t="s">
        <v>122</v>
      </c>
      <c r="O754">
        <v>3</v>
      </c>
      <c r="P754" s="1" t="s">
        <v>1</v>
      </c>
      <c r="Q754">
        <v>1</v>
      </c>
      <c r="S754">
        <f t="shared" si="138"/>
        <v>1</v>
      </c>
      <c r="T754">
        <f t="shared" si="139"/>
        <v>0</v>
      </c>
      <c r="U754">
        <f t="shared" si="140"/>
        <v>0</v>
      </c>
    </row>
    <row r="755" spans="1:21">
      <c r="A755" s="374">
        <v>748</v>
      </c>
      <c r="B755" s="68">
        <v>52</v>
      </c>
      <c r="C755">
        <v>1</v>
      </c>
      <c r="D755" s="81">
        <v>32691</v>
      </c>
      <c r="E755" s="2" t="s">
        <v>139</v>
      </c>
      <c r="F755" s="94" t="s">
        <v>0</v>
      </c>
      <c r="G755" s="2" t="s">
        <v>105</v>
      </c>
      <c r="H755" s="107"/>
      <c r="I755" s="2" t="s">
        <v>150</v>
      </c>
      <c r="K755" s="2" t="s">
        <v>142</v>
      </c>
      <c r="L755" t="s">
        <v>0</v>
      </c>
      <c r="M755" s="2" t="s">
        <v>104</v>
      </c>
      <c r="O755">
        <v>3</v>
      </c>
      <c r="P755" s="1" t="s">
        <v>1</v>
      </c>
      <c r="Q755">
        <v>1</v>
      </c>
      <c r="S755">
        <f t="shared" si="138"/>
        <v>1</v>
      </c>
      <c r="T755">
        <f t="shared" si="139"/>
        <v>0</v>
      </c>
      <c r="U755">
        <f t="shared" si="140"/>
        <v>0</v>
      </c>
    </row>
    <row r="756" spans="1:21">
      <c r="A756" s="374">
        <v>749</v>
      </c>
      <c r="B756" s="68">
        <v>3</v>
      </c>
      <c r="C756">
        <v>1</v>
      </c>
      <c r="D756" s="81">
        <v>32439</v>
      </c>
      <c r="E756" s="2" t="s">
        <v>139</v>
      </c>
      <c r="F756" s="94" t="s">
        <v>0</v>
      </c>
      <c r="G756" s="2" t="s">
        <v>127</v>
      </c>
      <c r="H756" s="107">
        <v>1</v>
      </c>
      <c r="I756" s="2" t="s">
        <v>150</v>
      </c>
      <c r="K756" s="2" t="s">
        <v>140</v>
      </c>
      <c r="L756" t="s">
        <v>0</v>
      </c>
      <c r="M756" s="2" t="s">
        <v>129</v>
      </c>
      <c r="O756">
        <v>3</v>
      </c>
      <c r="P756" s="1" t="s">
        <v>1</v>
      </c>
      <c r="Q756">
        <v>2</v>
      </c>
      <c r="S756">
        <f t="shared" si="138"/>
        <v>1</v>
      </c>
      <c r="T756">
        <f t="shared" si="139"/>
        <v>0</v>
      </c>
      <c r="U756">
        <f t="shared" si="140"/>
        <v>0</v>
      </c>
    </row>
    <row r="757" spans="1:21">
      <c r="A757" s="374">
        <v>750</v>
      </c>
      <c r="B757" s="68">
        <v>4</v>
      </c>
      <c r="C757">
        <v>2</v>
      </c>
      <c r="D757" s="81">
        <v>32452</v>
      </c>
      <c r="E757" s="2" t="s">
        <v>145</v>
      </c>
      <c r="F757" s="94" t="s">
        <v>0</v>
      </c>
      <c r="G757" s="2" t="s">
        <v>139</v>
      </c>
      <c r="H757" s="107">
        <v>1</v>
      </c>
      <c r="I757" s="2" t="s">
        <v>150</v>
      </c>
      <c r="K757" s="2" t="s">
        <v>147</v>
      </c>
      <c r="L757" t="s">
        <v>0</v>
      </c>
      <c r="M757" s="2" t="s">
        <v>138</v>
      </c>
      <c r="O757">
        <v>3</v>
      </c>
      <c r="P757" s="1" t="s">
        <v>1</v>
      </c>
      <c r="Q757">
        <v>2</v>
      </c>
      <c r="S757">
        <f t="shared" si="138"/>
        <v>1</v>
      </c>
      <c r="T757">
        <f t="shared" si="139"/>
        <v>0</v>
      </c>
      <c r="U757">
        <f t="shared" si="140"/>
        <v>0</v>
      </c>
    </row>
    <row r="758" spans="1:21">
      <c r="A758" s="374">
        <v>751</v>
      </c>
      <c r="B758" s="68">
        <v>5</v>
      </c>
      <c r="C758">
        <v>3</v>
      </c>
      <c r="D758" s="81">
        <v>32459</v>
      </c>
      <c r="E758" s="2" t="s">
        <v>105</v>
      </c>
      <c r="F758" s="94" t="s">
        <v>0</v>
      </c>
      <c r="G758" s="2" t="s">
        <v>98</v>
      </c>
      <c r="H758" s="107"/>
      <c r="I758" s="2" t="s">
        <v>150</v>
      </c>
      <c r="K758" s="2" t="s">
        <v>108</v>
      </c>
      <c r="L758" t="s">
        <v>0</v>
      </c>
      <c r="M758" s="2" t="s">
        <v>102</v>
      </c>
      <c r="O758">
        <v>3</v>
      </c>
      <c r="P758" s="1" t="s">
        <v>1</v>
      </c>
      <c r="Q758">
        <v>2</v>
      </c>
      <c r="S758">
        <f t="shared" si="138"/>
        <v>1</v>
      </c>
      <c r="T758">
        <f t="shared" si="139"/>
        <v>0</v>
      </c>
      <c r="U758">
        <f t="shared" si="140"/>
        <v>0</v>
      </c>
    </row>
    <row r="759" spans="1:21">
      <c r="A759" s="374">
        <v>752</v>
      </c>
      <c r="B759" s="68">
        <v>5</v>
      </c>
      <c r="C759">
        <v>10</v>
      </c>
      <c r="D759" s="81">
        <v>32459</v>
      </c>
      <c r="E759" s="2" t="s">
        <v>105</v>
      </c>
      <c r="F759" s="94" t="s">
        <v>0</v>
      </c>
      <c r="G759" s="2" t="s">
        <v>98</v>
      </c>
      <c r="H759" s="107"/>
      <c r="I759" s="2" t="s">
        <v>150</v>
      </c>
      <c r="K759" s="2" t="s">
        <v>108</v>
      </c>
      <c r="L759" t="s">
        <v>0</v>
      </c>
      <c r="M759" s="2" t="s">
        <v>100</v>
      </c>
      <c r="O759">
        <v>3</v>
      </c>
      <c r="P759" s="1" t="s">
        <v>1</v>
      </c>
      <c r="Q759">
        <v>2</v>
      </c>
      <c r="S759">
        <f t="shared" si="138"/>
        <v>1</v>
      </c>
      <c r="T759">
        <f t="shared" si="139"/>
        <v>0</v>
      </c>
      <c r="U759">
        <f t="shared" si="140"/>
        <v>0</v>
      </c>
    </row>
    <row r="760" spans="1:21">
      <c r="A760" s="374">
        <v>753</v>
      </c>
      <c r="B760" s="68">
        <v>6</v>
      </c>
      <c r="C760">
        <v>13</v>
      </c>
      <c r="D760" s="81">
        <v>32466</v>
      </c>
      <c r="E760" s="2" t="s">
        <v>76</v>
      </c>
      <c r="F760" s="94" t="s">
        <v>0</v>
      </c>
      <c r="G760" s="2" t="s">
        <v>133</v>
      </c>
      <c r="H760" s="107"/>
      <c r="I760" s="2" t="s">
        <v>150</v>
      </c>
      <c r="K760" s="2" t="s">
        <v>80</v>
      </c>
      <c r="L760" t="s">
        <v>0</v>
      </c>
      <c r="M760" s="2" t="s">
        <v>134</v>
      </c>
      <c r="O760">
        <v>3</v>
      </c>
      <c r="P760" s="1" t="s">
        <v>1</v>
      </c>
      <c r="Q760">
        <v>2</v>
      </c>
      <c r="S760">
        <f t="shared" si="138"/>
        <v>1</v>
      </c>
      <c r="T760">
        <f t="shared" si="139"/>
        <v>0</v>
      </c>
      <c r="U760">
        <f t="shared" si="140"/>
        <v>0</v>
      </c>
    </row>
    <row r="761" spans="1:21">
      <c r="A761" s="374">
        <v>754</v>
      </c>
      <c r="B761" s="68">
        <v>7</v>
      </c>
      <c r="C761">
        <v>2</v>
      </c>
      <c r="D761" s="81">
        <v>32467</v>
      </c>
      <c r="E761" s="2" t="s">
        <v>118</v>
      </c>
      <c r="F761" s="94" t="s">
        <v>0</v>
      </c>
      <c r="G761" s="2" t="s">
        <v>127</v>
      </c>
      <c r="H761" s="107">
        <v>1</v>
      </c>
      <c r="I761" s="2" t="s">
        <v>150</v>
      </c>
      <c r="K761" s="2" t="s">
        <v>123</v>
      </c>
      <c r="L761" t="s">
        <v>0</v>
      </c>
      <c r="M761" s="2" t="s">
        <v>126</v>
      </c>
      <c r="O761">
        <v>3</v>
      </c>
      <c r="P761" s="1" t="s">
        <v>1</v>
      </c>
      <c r="Q761">
        <v>2</v>
      </c>
      <c r="S761">
        <f t="shared" ref="S761:S776" si="141">IF(O761&gt;Q761,1,0)</f>
        <v>1</v>
      </c>
      <c r="T761">
        <f t="shared" ref="T761:T776" si="142">IF(ISNUMBER(Q761),IF(O761=Q761,1,0),0)</f>
        <v>0</v>
      </c>
      <c r="U761">
        <f t="shared" ref="U761:U776" si="143">IF(O761&lt;Q761,1,0)</f>
        <v>0</v>
      </c>
    </row>
    <row r="762" spans="1:21">
      <c r="A762" s="374">
        <v>755</v>
      </c>
      <c r="B762" s="68">
        <v>7</v>
      </c>
      <c r="C762">
        <v>10</v>
      </c>
      <c r="D762" s="81">
        <v>32467</v>
      </c>
      <c r="E762" s="2" t="s">
        <v>118</v>
      </c>
      <c r="F762" s="94" t="s">
        <v>0</v>
      </c>
      <c r="G762" s="2" t="s">
        <v>127</v>
      </c>
      <c r="H762" s="107">
        <v>1</v>
      </c>
      <c r="I762" s="2" t="s">
        <v>150</v>
      </c>
      <c r="K762" s="2" t="s">
        <v>122</v>
      </c>
      <c r="L762" t="s">
        <v>0</v>
      </c>
      <c r="M762" s="2" t="s">
        <v>130</v>
      </c>
      <c r="O762">
        <v>3</v>
      </c>
      <c r="P762" s="1" t="s">
        <v>1</v>
      </c>
      <c r="Q762">
        <v>2</v>
      </c>
      <c r="S762">
        <f t="shared" si="141"/>
        <v>1</v>
      </c>
      <c r="T762">
        <f t="shared" si="142"/>
        <v>0</v>
      </c>
      <c r="U762">
        <f t="shared" si="143"/>
        <v>0</v>
      </c>
    </row>
    <row r="763" spans="1:21">
      <c r="A763" s="374">
        <v>756</v>
      </c>
      <c r="B763" s="68">
        <v>7</v>
      </c>
      <c r="C763">
        <v>13</v>
      </c>
      <c r="D763" s="81">
        <v>32467</v>
      </c>
      <c r="E763" s="2" t="s">
        <v>127</v>
      </c>
      <c r="F763" s="94" t="s">
        <v>0</v>
      </c>
      <c r="G763" s="2" t="s">
        <v>118</v>
      </c>
      <c r="H763" s="107"/>
      <c r="I763" s="2" t="s">
        <v>150</v>
      </c>
      <c r="K763" s="2" t="s">
        <v>129</v>
      </c>
      <c r="L763" t="s">
        <v>0</v>
      </c>
      <c r="M763" s="2" t="s">
        <v>123</v>
      </c>
      <c r="O763">
        <v>3</v>
      </c>
      <c r="P763" s="1" t="s">
        <v>1</v>
      </c>
      <c r="Q763">
        <v>2</v>
      </c>
      <c r="S763">
        <f t="shared" si="141"/>
        <v>1</v>
      </c>
      <c r="T763">
        <f t="shared" si="142"/>
        <v>0</v>
      </c>
      <c r="U763">
        <f t="shared" si="143"/>
        <v>0</v>
      </c>
    </row>
    <row r="764" spans="1:21">
      <c r="A764" s="374">
        <v>757</v>
      </c>
      <c r="B764" s="68">
        <v>7</v>
      </c>
      <c r="C764">
        <v>15</v>
      </c>
      <c r="D764" s="81">
        <v>32467</v>
      </c>
      <c r="E764" s="2" t="s">
        <v>118</v>
      </c>
      <c r="F764" s="94" t="s">
        <v>0</v>
      </c>
      <c r="G764" s="2" t="s">
        <v>127</v>
      </c>
      <c r="H764" s="107">
        <v>1</v>
      </c>
      <c r="I764" s="2" t="s">
        <v>150</v>
      </c>
      <c r="K764" s="2" t="s">
        <v>120</v>
      </c>
      <c r="L764" t="s">
        <v>0</v>
      </c>
      <c r="M764" s="2" t="s">
        <v>130</v>
      </c>
      <c r="O764">
        <v>3</v>
      </c>
      <c r="P764" s="1" t="s">
        <v>1</v>
      </c>
      <c r="Q764">
        <v>2</v>
      </c>
      <c r="S764">
        <f t="shared" si="141"/>
        <v>1</v>
      </c>
      <c r="T764">
        <f t="shared" si="142"/>
        <v>0</v>
      </c>
      <c r="U764">
        <f t="shared" si="143"/>
        <v>0</v>
      </c>
    </row>
    <row r="765" spans="1:21">
      <c r="A765" s="374">
        <v>758</v>
      </c>
      <c r="B765" s="68">
        <v>8</v>
      </c>
      <c r="C765">
        <v>2</v>
      </c>
      <c r="D765" s="81">
        <v>32473</v>
      </c>
      <c r="E765" s="2" t="s">
        <v>105</v>
      </c>
      <c r="F765" s="94" t="s">
        <v>0</v>
      </c>
      <c r="G765" s="2" t="s">
        <v>111</v>
      </c>
      <c r="H765" s="107"/>
      <c r="I765" s="2" t="s">
        <v>150</v>
      </c>
      <c r="K765" s="2" t="s">
        <v>104</v>
      </c>
      <c r="L765" t="s">
        <v>0</v>
      </c>
      <c r="M765" s="2" t="s">
        <v>110</v>
      </c>
      <c r="O765">
        <v>3</v>
      </c>
      <c r="P765" s="1" t="s">
        <v>1</v>
      </c>
      <c r="Q765">
        <v>2</v>
      </c>
      <c r="S765">
        <f t="shared" si="141"/>
        <v>1</v>
      </c>
      <c r="T765">
        <f t="shared" si="142"/>
        <v>0</v>
      </c>
      <c r="U765">
        <f t="shared" si="143"/>
        <v>0</v>
      </c>
    </row>
    <row r="766" spans="1:21">
      <c r="A766" s="374">
        <v>759</v>
      </c>
      <c r="B766" s="68">
        <v>10</v>
      </c>
      <c r="C766">
        <v>3</v>
      </c>
      <c r="D766" s="81">
        <v>32474</v>
      </c>
      <c r="E766" s="2" t="s">
        <v>133</v>
      </c>
      <c r="F766" s="94" t="s">
        <v>0</v>
      </c>
      <c r="G766" s="2" t="s">
        <v>111</v>
      </c>
      <c r="H766" s="107"/>
      <c r="I766" s="2" t="s">
        <v>150</v>
      </c>
      <c r="K766" s="2" t="s">
        <v>135</v>
      </c>
      <c r="L766" t="s">
        <v>0</v>
      </c>
      <c r="M766" s="2" t="s">
        <v>113</v>
      </c>
      <c r="O766">
        <v>3</v>
      </c>
      <c r="P766" s="1" t="s">
        <v>1</v>
      </c>
      <c r="Q766">
        <v>2</v>
      </c>
      <c r="S766">
        <f t="shared" si="141"/>
        <v>1</v>
      </c>
      <c r="T766">
        <f t="shared" si="142"/>
        <v>0</v>
      </c>
      <c r="U766">
        <f t="shared" si="143"/>
        <v>0</v>
      </c>
    </row>
    <row r="767" spans="1:21">
      <c r="A767" s="374">
        <v>760</v>
      </c>
      <c r="B767" s="68">
        <v>11</v>
      </c>
      <c r="C767">
        <v>12</v>
      </c>
      <c r="D767" s="81">
        <v>32474</v>
      </c>
      <c r="E767" s="2" t="s">
        <v>105</v>
      </c>
      <c r="F767" s="94" t="s">
        <v>0</v>
      </c>
      <c r="G767" s="2" t="s">
        <v>89</v>
      </c>
      <c r="H767" s="107"/>
      <c r="I767" s="2" t="s">
        <v>150</v>
      </c>
      <c r="K767" s="2" t="s">
        <v>107</v>
      </c>
      <c r="L767" t="s">
        <v>0</v>
      </c>
      <c r="M767" s="2" t="s">
        <v>349</v>
      </c>
      <c r="O767">
        <v>3</v>
      </c>
      <c r="P767" s="1" t="s">
        <v>1</v>
      </c>
      <c r="Q767">
        <v>2</v>
      </c>
      <c r="S767">
        <f t="shared" si="141"/>
        <v>1</v>
      </c>
      <c r="T767">
        <f t="shared" si="142"/>
        <v>0</v>
      </c>
      <c r="U767">
        <f t="shared" si="143"/>
        <v>0</v>
      </c>
    </row>
    <row r="768" spans="1:21">
      <c r="A768" s="374">
        <v>761</v>
      </c>
      <c r="B768" s="68">
        <v>13</v>
      </c>
      <c r="C768">
        <v>3</v>
      </c>
      <c r="D768" s="81">
        <v>32494</v>
      </c>
      <c r="E768" s="2" t="s">
        <v>145</v>
      </c>
      <c r="F768" s="94" t="s">
        <v>0</v>
      </c>
      <c r="G768" s="2" t="s">
        <v>351</v>
      </c>
      <c r="H768" s="107"/>
      <c r="I768" s="2" t="s">
        <v>150</v>
      </c>
      <c r="K768" s="2" t="s">
        <v>146</v>
      </c>
      <c r="L768" t="s">
        <v>0</v>
      </c>
      <c r="M768" s="2" t="s">
        <v>84</v>
      </c>
      <c r="O768">
        <v>3</v>
      </c>
      <c r="P768" s="1" t="s">
        <v>1</v>
      </c>
      <c r="Q768">
        <v>2</v>
      </c>
      <c r="S768">
        <f t="shared" si="141"/>
        <v>1</v>
      </c>
      <c r="T768">
        <f t="shared" si="142"/>
        <v>0</v>
      </c>
      <c r="U768">
        <f t="shared" si="143"/>
        <v>0</v>
      </c>
    </row>
    <row r="769" spans="1:21">
      <c r="A769" s="374">
        <v>762</v>
      </c>
      <c r="B769" s="68">
        <v>13</v>
      </c>
      <c r="C769">
        <v>13</v>
      </c>
      <c r="D769" s="81">
        <v>32494</v>
      </c>
      <c r="E769" s="2" t="s">
        <v>351</v>
      </c>
      <c r="F769" s="94" t="s">
        <v>0</v>
      </c>
      <c r="G769" s="2" t="s">
        <v>145</v>
      </c>
      <c r="H769" s="107">
        <v>1</v>
      </c>
      <c r="I769" s="2" t="s">
        <v>150</v>
      </c>
      <c r="K769" s="2" t="s">
        <v>88</v>
      </c>
      <c r="L769" t="s">
        <v>0</v>
      </c>
      <c r="M769" s="2" t="s">
        <v>149</v>
      </c>
      <c r="O769">
        <v>3</v>
      </c>
      <c r="P769" s="1" t="s">
        <v>1</v>
      </c>
      <c r="Q769">
        <v>2</v>
      </c>
      <c r="S769">
        <f t="shared" si="141"/>
        <v>1</v>
      </c>
      <c r="T769">
        <f t="shared" si="142"/>
        <v>0</v>
      </c>
      <c r="U769">
        <f t="shared" si="143"/>
        <v>0</v>
      </c>
    </row>
    <row r="770" spans="1:21">
      <c r="A770" s="374">
        <v>763</v>
      </c>
      <c r="B770" s="68">
        <v>15</v>
      </c>
      <c r="C770">
        <v>6</v>
      </c>
      <c r="D770" s="81">
        <v>32516</v>
      </c>
      <c r="E770" s="2" t="s">
        <v>98</v>
      </c>
      <c r="F770" s="94" t="s">
        <v>0</v>
      </c>
      <c r="G770" s="2" t="s">
        <v>76</v>
      </c>
      <c r="H770" s="107">
        <v>1</v>
      </c>
      <c r="I770" s="2" t="s">
        <v>150</v>
      </c>
      <c r="K770" s="2" t="s">
        <v>102</v>
      </c>
      <c r="L770" t="s">
        <v>0</v>
      </c>
      <c r="M770" s="2" t="s">
        <v>79</v>
      </c>
      <c r="O770">
        <v>3</v>
      </c>
      <c r="P770" s="1" t="s">
        <v>1</v>
      </c>
      <c r="Q770">
        <v>2</v>
      </c>
      <c r="S770">
        <f t="shared" si="141"/>
        <v>1</v>
      </c>
      <c r="T770">
        <f t="shared" si="142"/>
        <v>0</v>
      </c>
      <c r="U770">
        <f t="shared" si="143"/>
        <v>0</v>
      </c>
    </row>
    <row r="771" spans="1:21">
      <c r="A771" s="374">
        <v>764</v>
      </c>
      <c r="B771" s="68">
        <v>15</v>
      </c>
      <c r="C771">
        <v>12</v>
      </c>
      <c r="D771" s="81">
        <v>32516</v>
      </c>
      <c r="E771" s="2" t="s">
        <v>98</v>
      </c>
      <c r="F771" s="94" t="s">
        <v>0</v>
      </c>
      <c r="G771" s="2" t="s">
        <v>76</v>
      </c>
      <c r="H771" s="107">
        <v>1</v>
      </c>
      <c r="I771" s="2" t="s">
        <v>150</v>
      </c>
      <c r="K771" s="2" t="s">
        <v>97</v>
      </c>
      <c r="L771" t="s">
        <v>0</v>
      </c>
      <c r="M771" s="2" t="s">
        <v>80</v>
      </c>
      <c r="O771">
        <v>3</v>
      </c>
      <c r="P771" s="1" t="s">
        <v>1</v>
      </c>
      <c r="Q771">
        <v>2</v>
      </c>
      <c r="S771">
        <f t="shared" si="141"/>
        <v>1</v>
      </c>
      <c r="T771">
        <f t="shared" si="142"/>
        <v>0</v>
      </c>
      <c r="U771">
        <f t="shared" si="143"/>
        <v>0</v>
      </c>
    </row>
    <row r="772" spans="1:21">
      <c r="A772" s="374">
        <v>765</v>
      </c>
      <c r="B772" s="68">
        <v>16</v>
      </c>
      <c r="C772">
        <v>1</v>
      </c>
      <c r="D772" s="81">
        <v>32523</v>
      </c>
      <c r="E772" s="2" t="s">
        <v>76</v>
      </c>
      <c r="F772" s="94" t="s">
        <v>0</v>
      </c>
      <c r="G772" s="2" t="s">
        <v>89</v>
      </c>
      <c r="H772" s="107">
        <v>1</v>
      </c>
      <c r="I772" s="2" t="s">
        <v>150</v>
      </c>
      <c r="K772" s="2" t="s">
        <v>78</v>
      </c>
      <c r="L772" t="s">
        <v>0</v>
      </c>
      <c r="M772" s="2" t="s">
        <v>90</v>
      </c>
      <c r="O772">
        <v>3</v>
      </c>
      <c r="P772" s="1" t="s">
        <v>1</v>
      </c>
      <c r="Q772">
        <v>2</v>
      </c>
      <c r="S772">
        <f t="shared" si="141"/>
        <v>1</v>
      </c>
      <c r="T772">
        <f t="shared" si="142"/>
        <v>0</v>
      </c>
      <c r="U772">
        <f t="shared" si="143"/>
        <v>0</v>
      </c>
    </row>
    <row r="773" spans="1:21">
      <c r="A773" s="374">
        <v>766</v>
      </c>
      <c r="B773" s="68">
        <v>16</v>
      </c>
      <c r="C773">
        <v>7</v>
      </c>
      <c r="D773" s="81">
        <v>32523</v>
      </c>
      <c r="E773" s="2" t="s">
        <v>89</v>
      </c>
      <c r="F773" s="94" t="s">
        <v>0</v>
      </c>
      <c r="G773" s="2" t="s">
        <v>76</v>
      </c>
      <c r="H773" s="107"/>
      <c r="I773" s="2" t="s">
        <v>150</v>
      </c>
      <c r="K773" s="2" t="s">
        <v>94</v>
      </c>
      <c r="L773" t="s">
        <v>0</v>
      </c>
      <c r="M773" s="2" t="s">
        <v>81</v>
      </c>
      <c r="O773">
        <v>3</v>
      </c>
      <c r="P773" s="1" t="s">
        <v>1</v>
      </c>
      <c r="Q773">
        <v>2</v>
      </c>
      <c r="S773">
        <f t="shared" si="141"/>
        <v>1</v>
      </c>
      <c r="T773">
        <f t="shared" si="142"/>
        <v>0</v>
      </c>
      <c r="U773">
        <f t="shared" si="143"/>
        <v>0</v>
      </c>
    </row>
    <row r="774" spans="1:21">
      <c r="A774" s="374">
        <v>767</v>
      </c>
      <c r="B774" s="68">
        <v>16</v>
      </c>
      <c r="C774">
        <v>8</v>
      </c>
      <c r="D774" s="81">
        <v>32523</v>
      </c>
      <c r="E774" s="2" t="s">
        <v>76</v>
      </c>
      <c r="F774" s="94" t="s">
        <v>0</v>
      </c>
      <c r="G774" s="2" t="s">
        <v>89</v>
      </c>
      <c r="H774" s="107">
        <v>1</v>
      </c>
      <c r="I774" s="2" t="s">
        <v>150</v>
      </c>
      <c r="K774" s="2" t="s">
        <v>79</v>
      </c>
      <c r="L774" t="s">
        <v>0</v>
      </c>
      <c r="M774" s="2" t="s">
        <v>90</v>
      </c>
      <c r="O774">
        <v>3</v>
      </c>
      <c r="P774" s="1" t="s">
        <v>1</v>
      </c>
      <c r="Q774">
        <v>2</v>
      </c>
      <c r="S774">
        <f t="shared" si="141"/>
        <v>1</v>
      </c>
      <c r="T774">
        <f t="shared" si="142"/>
        <v>0</v>
      </c>
      <c r="U774">
        <f t="shared" si="143"/>
        <v>0</v>
      </c>
    </row>
    <row r="775" spans="1:21">
      <c r="A775" s="374">
        <v>768</v>
      </c>
      <c r="B775" s="68">
        <v>16</v>
      </c>
      <c r="C775">
        <v>12</v>
      </c>
      <c r="D775" s="81">
        <v>32523</v>
      </c>
      <c r="E775" s="2" t="s">
        <v>89</v>
      </c>
      <c r="F775" s="94" t="s">
        <v>0</v>
      </c>
      <c r="G775" s="2" t="s">
        <v>76</v>
      </c>
      <c r="H775" s="107"/>
      <c r="I775" s="2" t="s">
        <v>150</v>
      </c>
      <c r="K775" s="2" t="s">
        <v>90</v>
      </c>
      <c r="L775" t="s">
        <v>0</v>
      </c>
      <c r="M775" s="2" t="s">
        <v>81</v>
      </c>
      <c r="O775">
        <v>3</v>
      </c>
      <c r="P775" s="1" t="s">
        <v>1</v>
      </c>
      <c r="Q775">
        <v>2</v>
      </c>
      <c r="S775">
        <f t="shared" si="141"/>
        <v>1</v>
      </c>
      <c r="T775">
        <f t="shared" si="142"/>
        <v>0</v>
      </c>
      <c r="U775">
        <f t="shared" si="143"/>
        <v>0</v>
      </c>
    </row>
    <row r="776" spans="1:21">
      <c r="A776" s="374">
        <v>769</v>
      </c>
      <c r="B776" s="68">
        <v>17</v>
      </c>
      <c r="C776">
        <v>4</v>
      </c>
      <c r="D776" s="81">
        <v>32530</v>
      </c>
      <c r="E776" s="2" t="s">
        <v>111</v>
      </c>
      <c r="F776" s="94" t="s">
        <v>0</v>
      </c>
      <c r="G776" s="2" t="s">
        <v>89</v>
      </c>
      <c r="H776" s="107">
        <v>1</v>
      </c>
      <c r="I776" s="2" t="s">
        <v>150</v>
      </c>
      <c r="K776" s="2" t="s">
        <v>115</v>
      </c>
      <c r="L776" t="s">
        <v>0</v>
      </c>
      <c r="M776" s="2" t="s">
        <v>95</v>
      </c>
      <c r="O776">
        <v>3</v>
      </c>
      <c r="P776" s="1" t="s">
        <v>1</v>
      </c>
      <c r="Q776">
        <v>2</v>
      </c>
      <c r="S776">
        <f t="shared" si="141"/>
        <v>1</v>
      </c>
      <c r="T776">
        <f t="shared" si="142"/>
        <v>0</v>
      </c>
      <c r="U776">
        <f t="shared" si="143"/>
        <v>0</v>
      </c>
    </row>
    <row r="777" spans="1:21">
      <c r="A777" s="374">
        <v>770</v>
      </c>
      <c r="B777" s="68">
        <v>18</v>
      </c>
      <c r="C777">
        <v>9</v>
      </c>
      <c r="D777" s="81">
        <v>32558</v>
      </c>
      <c r="E777" s="2" t="s">
        <v>351</v>
      </c>
      <c r="F777" s="94" t="s">
        <v>0</v>
      </c>
      <c r="G777" s="2" t="s">
        <v>139</v>
      </c>
      <c r="H777" s="107"/>
      <c r="I777" s="2" t="s">
        <v>150</v>
      </c>
      <c r="K777" s="2" t="s">
        <v>88</v>
      </c>
      <c r="L777" t="s">
        <v>0</v>
      </c>
      <c r="M777" s="2" t="s">
        <v>140</v>
      </c>
      <c r="O777">
        <v>3</v>
      </c>
      <c r="P777" s="1" t="s">
        <v>1</v>
      </c>
      <c r="Q777">
        <v>2</v>
      </c>
      <c r="S777">
        <f t="shared" ref="S777:S792" si="144">IF(O777&gt;Q777,1,0)</f>
        <v>1</v>
      </c>
      <c r="T777">
        <f t="shared" ref="T777:T792" si="145">IF(ISNUMBER(Q777),IF(O777=Q777,1,0),0)</f>
        <v>0</v>
      </c>
      <c r="U777">
        <f t="shared" ref="U777:U792" si="146">IF(O777&lt;Q777,1,0)</f>
        <v>0</v>
      </c>
    </row>
    <row r="778" spans="1:21">
      <c r="A778" s="374">
        <v>771</v>
      </c>
      <c r="B778" s="68">
        <v>18</v>
      </c>
      <c r="C778">
        <v>10</v>
      </c>
      <c r="D778" s="81">
        <v>32558</v>
      </c>
      <c r="E778" s="2" t="s">
        <v>139</v>
      </c>
      <c r="F778" s="94" t="s">
        <v>0</v>
      </c>
      <c r="G778" s="2" t="s">
        <v>351</v>
      </c>
      <c r="H778" s="107">
        <v>1</v>
      </c>
      <c r="I778" s="2" t="s">
        <v>150</v>
      </c>
      <c r="K778" s="2" t="s">
        <v>142</v>
      </c>
      <c r="L778" t="s">
        <v>0</v>
      </c>
      <c r="M778" s="2" t="s">
        <v>85</v>
      </c>
      <c r="O778">
        <v>3</v>
      </c>
      <c r="P778" s="1" t="s">
        <v>1</v>
      </c>
      <c r="Q778">
        <v>2</v>
      </c>
      <c r="S778">
        <f t="shared" si="144"/>
        <v>1</v>
      </c>
      <c r="T778">
        <f t="shared" si="145"/>
        <v>0</v>
      </c>
      <c r="U778">
        <f t="shared" si="146"/>
        <v>0</v>
      </c>
    </row>
    <row r="779" spans="1:21">
      <c r="A779" s="374">
        <v>772</v>
      </c>
      <c r="B779" s="68">
        <v>22</v>
      </c>
      <c r="C779">
        <v>15</v>
      </c>
      <c r="D779" s="81">
        <v>32586</v>
      </c>
      <c r="E779" s="2" t="s">
        <v>133</v>
      </c>
      <c r="F779" s="94" t="s">
        <v>0</v>
      </c>
      <c r="G779" s="2" t="s">
        <v>139</v>
      </c>
      <c r="H779" s="107">
        <v>1</v>
      </c>
      <c r="I779" s="2" t="s">
        <v>150</v>
      </c>
      <c r="K779" s="2" t="s">
        <v>132</v>
      </c>
      <c r="L779" t="s">
        <v>0</v>
      </c>
      <c r="M779" s="2" t="s">
        <v>141</v>
      </c>
      <c r="O779">
        <v>3</v>
      </c>
      <c r="P779" s="1" t="s">
        <v>1</v>
      </c>
      <c r="Q779">
        <v>2</v>
      </c>
      <c r="S779">
        <f t="shared" si="144"/>
        <v>1</v>
      </c>
      <c r="T779">
        <f t="shared" si="145"/>
        <v>0</v>
      </c>
      <c r="U779">
        <f t="shared" si="146"/>
        <v>0</v>
      </c>
    </row>
    <row r="780" spans="1:21">
      <c r="A780" s="374">
        <v>773</v>
      </c>
      <c r="B780" s="68">
        <v>24</v>
      </c>
      <c r="C780">
        <v>12</v>
      </c>
      <c r="D780" s="81">
        <v>32613</v>
      </c>
      <c r="E780" s="2" t="s">
        <v>145</v>
      </c>
      <c r="F780" s="94" t="s">
        <v>0</v>
      </c>
      <c r="G780" s="2" t="s">
        <v>118</v>
      </c>
      <c r="H780" s="107">
        <v>1</v>
      </c>
      <c r="I780" s="2" t="s">
        <v>150</v>
      </c>
      <c r="K780" s="2" t="s">
        <v>146</v>
      </c>
      <c r="L780" t="s">
        <v>0</v>
      </c>
      <c r="M780" s="2" t="s">
        <v>124</v>
      </c>
      <c r="O780">
        <v>3</v>
      </c>
      <c r="P780" s="1" t="s">
        <v>1</v>
      </c>
      <c r="Q780">
        <v>2</v>
      </c>
      <c r="S780">
        <f t="shared" si="144"/>
        <v>1</v>
      </c>
      <c r="T780">
        <f t="shared" si="145"/>
        <v>0</v>
      </c>
      <c r="U780">
        <f t="shared" si="146"/>
        <v>0</v>
      </c>
    </row>
    <row r="781" spans="1:21">
      <c r="A781" s="374">
        <v>774</v>
      </c>
      <c r="B781" s="68">
        <v>26</v>
      </c>
      <c r="C781">
        <v>7</v>
      </c>
      <c r="D781" s="81">
        <v>32620</v>
      </c>
      <c r="E781" s="2" t="s">
        <v>98</v>
      </c>
      <c r="F781" s="94" t="s">
        <v>0</v>
      </c>
      <c r="G781" s="2" t="s">
        <v>351</v>
      </c>
      <c r="H781" s="107">
        <v>1</v>
      </c>
      <c r="I781" s="2" t="s">
        <v>150</v>
      </c>
      <c r="K781" s="2" t="s">
        <v>102</v>
      </c>
      <c r="L781" t="s">
        <v>0</v>
      </c>
      <c r="M781" s="2" t="s">
        <v>86</v>
      </c>
      <c r="O781">
        <v>3</v>
      </c>
      <c r="P781" s="1" t="s">
        <v>1</v>
      </c>
      <c r="Q781">
        <v>2</v>
      </c>
      <c r="S781">
        <f t="shared" si="144"/>
        <v>1</v>
      </c>
      <c r="T781">
        <f t="shared" si="145"/>
        <v>0</v>
      </c>
      <c r="U781">
        <f t="shared" si="146"/>
        <v>0</v>
      </c>
    </row>
    <row r="782" spans="1:21">
      <c r="A782" s="374">
        <v>775</v>
      </c>
      <c r="B782" s="68">
        <v>29</v>
      </c>
      <c r="C782">
        <v>3</v>
      </c>
      <c r="D782" s="81">
        <v>32628</v>
      </c>
      <c r="E782" s="2" t="s">
        <v>139</v>
      </c>
      <c r="F782" s="94" t="s">
        <v>0</v>
      </c>
      <c r="G782" s="2" t="s">
        <v>76</v>
      </c>
      <c r="H782" s="107">
        <v>1</v>
      </c>
      <c r="I782" s="2" t="s">
        <v>150</v>
      </c>
      <c r="K782" s="2" t="s">
        <v>141</v>
      </c>
      <c r="L782" t="s">
        <v>0</v>
      </c>
      <c r="M782" s="2" t="s">
        <v>79</v>
      </c>
      <c r="O782">
        <v>3</v>
      </c>
      <c r="P782" s="1" t="s">
        <v>1</v>
      </c>
      <c r="Q782">
        <v>2</v>
      </c>
      <c r="S782">
        <f t="shared" si="144"/>
        <v>1</v>
      </c>
      <c r="T782">
        <f t="shared" si="145"/>
        <v>0</v>
      </c>
      <c r="U782">
        <f t="shared" si="146"/>
        <v>0</v>
      </c>
    </row>
    <row r="783" spans="1:21">
      <c r="A783" s="374">
        <v>776</v>
      </c>
      <c r="B783" s="68">
        <v>29</v>
      </c>
      <c r="C783">
        <v>12</v>
      </c>
      <c r="D783" s="81">
        <v>32628</v>
      </c>
      <c r="E783" s="2" t="s">
        <v>139</v>
      </c>
      <c r="F783" s="94" t="s">
        <v>0</v>
      </c>
      <c r="G783" s="2" t="s">
        <v>76</v>
      </c>
      <c r="H783" s="107">
        <v>1</v>
      </c>
      <c r="I783" s="2" t="s">
        <v>150</v>
      </c>
      <c r="K783" s="2" t="s">
        <v>141</v>
      </c>
      <c r="L783" t="s">
        <v>0</v>
      </c>
      <c r="M783" s="2" t="s">
        <v>81</v>
      </c>
      <c r="O783">
        <v>3</v>
      </c>
      <c r="P783" s="1" t="s">
        <v>1</v>
      </c>
      <c r="Q783">
        <v>2</v>
      </c>
      <c r="S783">
        <f t="shared" si="144"/>
        <v>1</v>
      </c>
      <c r="T783">
        <f t="shared" si="145"/>
        <v>0</v>
      </c>
      <c r="U783">
        <f t="shared" si="146"/>
        <v>0</v>
      </c>
    </row>
    <row r="784" spans="1:21">
      <c r="A784" s="374">
        <v>777</v>
      </c>
      <c r="B784" s="68">
        <v>30</v>
      </c>
      <c r="C784">
        <v>6</v>
      </c>
      <c r="D784" s="81">
        <v>32628</v>
      </c>
      <c r="E784" s="2" t="s">
        <v>139</v>
      </c>
      <c r="F784" s="94" t="s">
        <v>0</v>
      </c>
      <c r="G784" s="2" t="s">
        <v>111</v>
      </c>
      <c r="H784" s="107">
        <v>1</v>
      </c>
      <c r="I784" s="2" t="s">
        <v>150</v>
      </c>
      <c r="K784" s="2" t="s">
        <v>142</v>
      </c>
      <c r="L784" t="s">
        <v>0</v>
      </c>
      <c r="M784" s="2" t="s">
        <v>113</v>
      </c>
      <c r="O784">
        <v>3</v>
      </c>
      <c r="P784" s="1" t="s">
        <v>1</v>
      </c>
      <c r="Q784">
        <v>2</v>
      </c>
      <c r="S784">
        <f t="shared" si="144"/>
        <v>1</v>
      </c>
      <c r="T784">
        <f t="shared" si="145"/>
        <v>0</v>
      </c>
      <c r="U784">
        <f t="shared" si="146"/>
        <v>0</v>
      </c>
    </row>
    <row r="785" spans="1:21">
      <c r="A785" s="374">
        <v>778</v>
      </c>
      <c r="B785" s="68">
        <v>32</v>
      </c>
      <c r="C785">
        <v>5</v>
      </c>
      <c r="D785" s="81">
        <v>32633</v>
      </c>
      <c r="E785" s="2" t="s">
        <v>89</v>
      </c>
      <c r="F785" s="94" t="s">
        <v>0</v>
      </c>
      <c r="G785" s="2" t="s">
        <v>145</v>
      </c>
      <c r="H785" s="107"/>
      <c r="I785" s="2" t="s">
        <v>150</v>
      </c>
      <c r="K785" s="2" t="s">
        <v>92</v>
      </c>
      <c r="L785" t="s">
        <v>0</v>
      </c>
      <c r="M785" s="2" t="s">
        <v>147</v>
      </c>
      <c r="O785">
        <v>3</v>
      </c>
      <c r="P785" s="1" t="s">
        <v>1</v>
      </c>
      <c r="Q785">
        <v>2</v>
      </c>
      <c r="S785">
        <f t="shared" si="144"/>
        <v>1</v>
      </c>
      <c r="T785">
        <f t="shared" si="145"/>
        <v>0</v>
      </c>
      <c r="U785">
        <f t="shared" si="146"/>
        <v>0</v>
      </c>
    </row>
    <row r="786" spans="1:21">
      <c r="A786" s="374">
        <v>779</v>
      </c>
      <c r="B786" s="68">
        <v>32</v>
      </c>
      <c r="C786">
        <v>14</v>
      </c>
      <c r="D786" s="81">
        <v>32633</v>
      </c>
      <c r="E786" s="2" t="s">
        <v>89</v>
      </c>
      <c r="F786" s="94" t="s">
        <v>0</v>
      </c>
      <c r="G786" s="2" t="s">
        <v>145</v>
      </c>
      <c r="H786" s="107"/>
      <c r="I786" s="2" t="s">
        <v>150</v>
      </c>
      <c r="K786" s="2" t="s">
        <v>95</v>
      </c>
      <c r="L786" t="s">
        <v>0</v>
      </c>
      <c r="M786" s="2" t="s">
        <v>147</v>
      </c>
      <c r="O786">
        <v>3</v>
      </c>
      <c r="P786" s="1" t="s">
        <v>1</v>
      </c>
      <c r="Q786">
        <v>2</v>
      </c>
      <c r="S786">
        <f t="shared" si="144"/>
        <v>1</v>
      </c>
      <c r="T786">
        <f t="shared" si="145"/>
        <v>0</v>
      </c>
      <c r="U786">
        <f t="shared" si="146"/>
        <v>0</v>
      </c>
    </row>
    <row r="787" spans="1:21">
      <c r="A787" s="374">
        <v>780</v>
      </c>
      <c r="B787" s="68">
        <v>34</v>
      </c>
      <c r="C787">
        <v>8</v>
      </c>
      <c r="D787" s="81">
        <v>32643</v>
      </c>
      <c r="E787" s="2" t="s">
        <v>105</v>
      </c>
      <c r="F787" s="94" t="s">
        <v>0</v>
      </c>
      <c r="G787" s="2" t="s">
        <v>145</v>
      </c>
      <c r="H787" s="107">
        <v>1</v>
      </c>
      <c r="I787" s="2" t="s">
        <v>150</v>
      </c>
      <c r="K787" s="2" t="s">
        <v>104</v>
      </c>
      <c r="L787" t="s">
        <v>0</v>
      </c>
      <c r="M787" s="2" t="s">
        <v>149</v>
      </c>
      <c r="O787">
        <v>3</v>
      </c>
      <c r="P787" s="1" t="s">
        <v>1</v>
      </c>
      <c r="Q787">
        <v>2</v>
      </c>
      <c r="S787">
        <f t="shared" si="144"/>
        <v>1</v>
      </c>
      <c r="T787">
        <f t="shared" si="145"/>
        <v>0</v>
      </c>
      <c r="U787">
        <f t="shared" si="146"/>
        <v>0</v>
      </c>
    </row>
    <row r="788" spans="1:21">
      <c r="A788" s="374">
        <v>781</v>
      </c>
      <c r="B788" s="68">
        <v>35</v>
      </c>
      <c r="C788">
        <v>8</v>
      </c>
      <c r="D788" s="81">
        <v>32655</v>
      </c>
      <c r="E788" s="2" t="s">
        <v>89</v>
      </c>
      <c r="F788" s="94" t="s">
        <v>0</v>
      </c>
      <c r="G788" s="2" t="s">
        <v>127</v>
      </c>
      <c r="H788" s="107"/>
      <c r="I788" s="2" t="s">
        <v>150</v>
      </c>
      <c r="K788" s="2" t="s">
        <v>94</v>
      </c>
      <c r="L788" t="s">
        <v>0</v>
      </c>
      <c r="M788" s="2" t="s">
        <v>130</v>
      </c>
      <c r="O788">
        <v>3</v>
      </c>
      <c r="P788" s="1" t="s">
        <v>1</v>
      </c>
      <c r="Q788">
        <v>2</v>
      </c>
      <c r="S788">
        <f t="shared" si="144"/>
        <v>1</v>
      </c>
      <c r="T788">
        <f t="shared" si="145"/>
        <v>0</v>
      </c>
      <c r="U788">
        <f t="shared" si="146"/>
        <v>0</v>
      </c>
    </row>
    <row r="789" spans="1:21">
      <c r="A789" s="374">
        <v>782</v>
      </c>
      <c r="B789" s="68">
        <v>43</v>
      </c>
      <c r="C789">
        <v>10</v>
      </c>
      <c r="D789" s="81">
        <v>32670</v>
      </c>
      <c r="E789" s="2" t="s">
        <v>89</v>
      </c>
      <c r="F789" s="94" t="s">
        <v>0</v>
      </c>
      <c r="G789" s="2" t="s">
        <v>139</v>
      </c>
      <c r="H789" s="107">
        <v>1</v>
      </c>
      <c r="I789" s="2" t="s">
        <v>150</v>
      </c>
      <c r="K789" s="2" t="s">
        <v>95</v>
      </c>
      <c r="L789" t="s">
        <v>0</v>
      </c>
      <c r="M789" s="2" t="s">
        <v>141</v>
      </c>
      <c r="O789">
        <v>3</v>
      </c>
      <c r="P789" s="1" t="s">
        <v>1</v>
      </c>
      <c r="Q789">
        <v>2</v>
      </c>
      <c r="S789">
        <f t="shared" si="144"/>
        <v>1</v>
      </c>
      <c r="T789">
        <f t="shared" si="145"/>
        <v>0</v>
      </c>
      <c r="U789">
        <f t="shared" si="146"/>
        <v>0</v>
      </c>
    </row>
    <row r="790" spans="1:21">
      <c r="A790" s="374">
        <v>783</v>
      </c>
      <c r="B790" s="68">
        <v>43</v>
      </c>
      <c r="C790">
        <v>16</v>
      </c>
      <c r="D790" s="81">
        <v>32670</v>
      </c>
      <c r="E790" s="2" t="s">
        <v>89</v>
      </c>
      <c r="F790" s="94" t="s">
        <v>0</v>
      </c>
      <c r="G790" s="2" t="s">
        <v>139</v>
      </c>
      <c r="H790" s="107">
        <v>1</v>
      </c>
      <c r="I790" s="2" t="s">
        <v>150</v>
      </c>
      <c r="K790" s="2" t="s">
        <v>93</v>
      </c>
      <c r="L790" t="s">
        <v>0</v>
      </c>
      <c r="M790" s="2" t="s">
        <v>138</v>
      </c>
      <c r="O790">
        <v>3</v>
      </c>
      <c r="P790" s="1" t="s">
        <v>1</v>
      </c>
      <c r="Q790">
        <v>2</v>
      </c>
      <c r="S790">
        <f t="shared" si="144"/>
        <v>1</v>
      </c>
      <c r="T790">
        <f t="shared" si="145"/>
        <v>0</v>
      </c>
      <c r="U790">
        <f t="shared" si="146"/>
        <v>0</v>
      </c>
    </row>
    <row r="791" spans="1:21">
      <c r="A791" s="374">
        <v>784</v>
      </c>
      <c r="B791" s="68">
        <v>46</v>
      </c>
      <c r="C791">
        <v>5</v>
      </c>
      <c r="D791" s="81">
        <v>32676</v>
      </c>
      <c r="E791" s="2" t="s">
        <v>105</v>
      </c>
      <c r="F791" s="94" t="s">
        <v>0</v>
      </c>
      <c r="G791" s="2" t="s">
        <v>118</v>
      </c>
      <c r="H791" s="107"/>
      <c r="I791" s="2" t="s">
        <v>150</v>
      </c>
      <c r="K791" s="2" t="s">
        <v>108</v>
      </c>
      <c r="L791" t="s">
        <v>0</v>
      </c>
      <c r="M791" s="2" t="s">
        <v>290</v>
      </c>
      <c r="O791">
        <v>3</v>
      </c>
      <c r="P791" s="1" t="s">
        <v>1</v>
      </c>
      <c r="Q791">
        <v>2</v>
      </c>
      <c r="S791">
        <f t="shared" si="144"/>
        <v>1</v>
      </c>
      <c r="T791">
        <f t="shared" si="145"/>
        <v>0</v>
      </c>
      <c r="U791">
        <f t="shared" si="146"/>
        <v>0</v>
      </c>
    </row>
    <row r="792" spans="1:21">
      <c r="A792" s="374">
        <v>785</v>
      </c>
      <c r="B792" s="68">
        <v>47</v>
      </c>
      <c r="C792">
        <v>3</v>
      </c>
      <c r="D792" s="81">
        <v>32677</v>
      </c>
      <c r="E792" s="2" t="s">
        <v>76</v>
      </c>
      <c r="F792" s="94" t="s">
        <v>0</v>
      </c>
      <c r="G792" s="2" t="s">
        <v>351</v>
      </c>
      <c r="H792" s="107"/>
      <c r="I792" s="2" t="s">
        <v>150</v>
      </c>
      <c r="K792" s="2" t="s">
        <v>79</v>
      </c>
      <c r="L792" t="s">
        <v>0</v>
      </c>
      <c r="M792" s="2" t="s">
        <v>88</v>
      </c>
      <c r="O792">
        <v>3</v>
      </c>
      <c r="P792" s="1" t="s">
        <v>1</v>
      </c>
      <c r="Q792">
        <v>2</v>
      </c>
      <c r="S792">
        <f t="shared" si="144"/>
        <v>1</v>
      </c>
      <c r="T792">
        <f t="shared" si="145"/>
        <v>0</v>
      </c>
      <c r="U792">
        <f t="shared" si="146"/>
        <v>0</v>
      </c>
    </row>
    <row r="793" spans="1:21">
      <c r="A793" s="374">
        <v>786</v>
      </c>
      <c r="B793" s="68">
        <v>48</v>
      </c>
      <c r="C793">
        <v>8</v>
      </c>
      <c r="D793" s="81">
        <v>32677</v>
      </c>
      <c r="E793" s="2" t="s">
        <v>118</v>
      </c>
      <c r="F793" s="94" t="s">
        <v>0</v>
      </c>
      <c r="G793" s="2" t="s">
        <v>111</v>
      </c>
      <c r="H793" s="107">
        <v>1</v>
      </c>
      <c r="I793" s="2" t="s">
        <v>150</v>
      </c>
      <c r="K793" s="2" t="s">
        <v>122</v>
      </c>
      <c r="L793" t="s">
        <v>0</v>
      </c>
      <c r="M793" s="2" t="s">
        <v>110</v>
      </c>
      <c r="O793">
        <v>3</v>
      </c>
      <c r="P793" s="1" t="s">
        <v>1</v>
      </c>
      <c r="Q793">
        <v>2</v>
      </c>
      <c r="S793">
        <f t="shared" ref="S793:S808" si="147">IF(O793&gt;Q793,1,0)</f>
        <v>1</v>
      </c>
      <c r="T793">
        <f t="shared" ref="T793:T808" si="148">IF(ISNUMBER(Q793),IF(O793=Q793,1,0),0)</f>
        <v>0</v>
      </c>
      <c r="U793">
        <f t="shared" ref="U793:U808" si="149">IF(O793&lt;Q793,1,0)</f>
        <v>0</v>
      </c>
    </row>
    <row r="794" spans="1:21">
      <c r="A794" s="374">
        <v>787</v>
      </c>
      <c r="B794" s="68">
        <v>49</v>
      </c>
      <c r="C794">
        <v>3</v>
      </c>
      <c r="D794" s="81">
        <v>32677</v>
      </c>
      <c r="E794" s="2" t="s">
        <v>118</v>
      </c>
      <c r="F794" s="94" t="s">
        <v>0</v>
      </c>
      <c r="G794" s="2" t="s">
        <v>89</v>
      </c>
      <c r="H794" s="107">
        <v>1</v>
      </c>
      <c r="I794" s="2" t="s">
        <v>150</v>
      </c>
      <c r="K794" s="2" t="s">
        <v>122</v>
      </c>
      <c r="L794" t="s">
        <v>0</v>
      </c>
      <c r="M794" s="2" t="s">
        <v>92</v>
      </c>
      <c r="O794">
        <v>3</v>
      </c>
      <c r="P794" s="1" t="s">
        <v>1</v>
      </c>
      <c r="Q794">
        <v>2</v>
      </c>
      <c r="S794">
        <f t="shared" si="147"/>
        <v>1</v>
      </c>
      <c r="T794">
        <f t="shared" si="148"/>
        <v>0</v>
      </c>
      <c r="U794">
        <f t="shared" si="149"/>
        <v>0</v>
      </c>
    </row>
    <row r="795" spans="1:21">
      <c r="A795" s="374">
        <v>788</v>
      </c>
      <c r="B795" s="68">
        <v>49</v>
      </c>
      <c r="C795">
        <v>16</v>
      </c>
      <c r="D795" s="81">
        <v>32677</v>
      </c>
      <c r="E795" s="2" t="s">
        <v>89</v>
      </c>
      <c r="F795" s="94" t="s">
        <v>0</v>
      </c>
      <c r="G795" s="2" t="s">
        <v>118</v>
      </c>
      <c r="H795" s="107"/>
      <c r="I795" s="2" t="s">
        <v>150</v>
      </c>
      <c r="K795" s="2" t="s">
        <v>91</v>
      </c>
      <c r="L795" t="s">
        <v>0</v>
      </c>
      <c r="M795" s="2" t="s">
        <v>122</v>
      </c>
      <c r="O795">
        <v>3</v>
      </c>
      <c r="P795" s="1" t="s">
        <v>1</v>
      </c>
      <c r="Q795">
        <v>2</v>
      </c>
      <c r="S795">
        <f t="shared" si="147"/>
        <v>1</v>
      </c>
      <c r="T795">
        <f t="shared" si="148"/>
        <v>0</v>
      </c>
      <c r="U795">
        <f t="shared" si="149"/>
        <v>0</v>
      </c>
    </row>
    <row r="796" spans="1:21">
      <c r="A796" s="374">
        <v>789</v>
      </c>
      <c r="B796" s="68">
        <v>50</v>
      </c>
      <c r="C796">
        <v>1</v>
      </c>
      <c r="D796" s="81">
        <v>32677</v>
      </c>
      <c r="E796" s="2" t="s">
        <v>118</v>
      </c>
      <c r="F796" s="94" t="s">
        <v>0</v>
      </c>
      <c r="G796" s="2" t="s">
        <v>98</v>
      </c>
      <c r="H796" s="107">
        <v>1</v>
      </c>
      <c r="I796" s="2" t="s">
        <v>150</v>
      </c>
      <c r="K796" s="2" t="s">
        <v>121</v>
      </c>
      <c r="L796" t="s">
        <v>0</v>
      </c>
      <c r="M796" s="2" t="s">
        <v>100</v>
      </c>
      <c r="O796">
        <v>3</v>
      </c>
      <c r="P796" s="1" t="s">
        <v>1</v>
      </c>
      <c r="Q796">
        <v>2</v>
      </c>
      <c r="S796">
        <f t="shared" si="147"/>
        <v>1</v>
      </c>
      <c r="T796">
        <f t="shared" si="148"/>
        <v>0</v>
      </c>
      <c r="U796">
        <f t="shared" si="149"/>
        <v>0</v>
      </c>
    </row>
    <row r="797" spans="1:21">
      <c r="A797" s="374">
        <v>790</v>
      </c>
      <c r="B797" s="68">
        <v>50</v>
      </c>
      <c r="C797">
        <v>15</v>
      </c>
      <c r="D797" s="81">
        <v>32677</v>
      </c>
      <c r="E797" s="2" t="s">
        <v>118</v>
      </c>
      <c r="F797" s="94" t="s">
        <v>0</v>
      </c>
      <c r="G797" s="2" t="s">
        <v>98</v>
      </c>
      <c r="H797" s="107">
        <v>1</v>
      </c>
      <c r="I797" s="2" t="s">
        <v>150</v>
      </c>
      <c r="K797" s="2" t="s">
        <v>117</v>
      </c>
      <c r="L797" t="s">
        <v>0</v>
      </c>
      <c r="M797" s="2" t="s">
        <v>97</v>
      </c>
      <c r="O797">
        <v>3</v>
      </c>
      <c r="P797" s="1" t="s">
        <v>1</v>
      </c>
      <c r="Q797">
        <v>2</v>
      </c>
      <c r="S797">
        <f t="shared" si="147"/>
        <v>1</v>
      </c>
      <c r="T797">
        <f t="shared" si="148"/>
        <v>0</v>
      </c>
      <c r="U797">
        <f t="shared" si="149"/>
        <v>0</v>
      </c>
    </row>
    <row r="798" spans="1:21">
      <c r="A798" s="374">
        <v>791</v>
      </c>
      <c r="B798" s="68">
        <v>53</v>
      </c>
      <c r="C798">
        <v>6</v>
      </c>
      <c r="D798" s="81">
        <v>32697</v>
      </c>
      <c r="E798" s="2" t="s">
        <v>76</v>
      </c>
      <c r="F798" s="94" t="s">
        <v>0</v>
      </c>
      <c r="G798" s="2" t="s">
        <v>118</v>
      </c>
      <c r="H798" s="107">
        <v>1</v>
      </c>
      <c r="I798" s="2" t="s">
        <v>150</v>
      </c>
      <c r="K798" s="2" t="s">
        <v>81</v>
      </c>
      <c r="L798" t="s">
        <v>0</v>
      </c>
      <c r="M798" s="2" t="s">
        <v>122</v>
      </c>
      <c r="O798">
        <v>3</v>
      </c>
      <c r="P798" s="1" t="s">
        <v>1</v>
      </c>
      <c r="Q798">
        <v>2</v>
      </c>
      <c r="S798">
        <f t="shared" si="147"/>
        <v>1</v>
      </c>
      <c r="T798">
        <f t="shared" si="148"/>
        <v>0</v>
      </c>
      <c r="U798">
        <f t="shared" si="149"/>
        <v>0</v>
      </c>
    </row>
    <row r="799" spans="1:21">
      <c r="A799" s="374">
        <v>792</v>
      </c>
      <c r="B799" s="68">
        <v>53</v>
      </c>
      <c r="C799">
        <v>13</v>
      </c>
      <c r="D799" s="81">
        <v>32697</v>
      </c>
      <c r="E799" s="2" t="s">
        <v>76</v>
      </c>
      <c r="F799" s="94" t="s">
        <v>0</v>
      </c>
      <c r="G799" s="2" t="s">
        <v>118</v>
      </c>
      <c r="H799" s="107">
        <v>1</v>
      </c>
      <c r="I799" s="2" t="s">
        <v>150</v>
      </c>
      <c r="K799" s="2" t="s">
        <v>81</v>
      </c>
      <c r="L799" t="s">
        <v>0</v>
      </c>
      <c r="M799" s="2" t="s">
        <v>121</v>
      </c>
      <c r="O799">
        <v>3</v>
      </c>
      <c r="P799" s="1" t="s">
        <v>1</v>
      </c>
      <c r="Q799">
        <v>2</v>
      </c>
      <c r="S799">
        <f t="shared" si="147"/>
        <v>1</v>
      </c>
      <c r="T799">
        <f t="shared" si="148"/>
        <v>0</v>
      </c>
      <c r="U799">
        <f t="shared" si="149"/>
        <v>0</v>
      </c>
    </row>
    <row r="800" spans="1:21">
      <c r="A800" s="374">
        <v>793</v>
      </c>
      <c r="B800" s="68">
        <v>4</v>
      </c>
      <c r="C800">
        <v>6</v>
      </c>
      <c r="D800" s="81">
        <v>32452</v>
      </c>
      <c r="E800" s="2" t="s">
        <v>139</v>
      </c>
      <c r="F800" s="94" t="s">
        <v>0</v>
      </c>
      <c r="G800" s="2" t="s">
        <v>145</v>
      </c>
      <c r="H800" s="107"/>
      <c r="I800" s="2" t="s">
        <v>150</v>
      </c>
      <c r="K800" s="2" t="s">
        <v>141</v>
      </c>
      <c r="L800" t="s">
        <v>0</v>
      </c>
      <c r="M800" s="2" t="s">
        <v>147</v>
      </c>
      <c r="O800">
        <v>3</v>
      </c>
      <c r="P800" s="1" t="s">
        <v>1</v>
      </c>
      <c r="Q800">
        <v>3</v>
      </c>
      <c r="S800">
        <f t="shared" si="147"/>
        <v>0</v>
      </c>
      <c r="T800">
        <f t="shared" si="148"/>
        <v>1</v>
      </c>
      <c r="U800">
        <f t="shared" si="149"/>
        <v>0</v>
      </c>
    </row>
    <row r="801" spans="1:21">
      <c r="A801" s="374">
        <v>794</v>
      </c>
      <c r="B801" s="68">
        <v>6</v>
      </c>
      <c r="C801">
        <v>3</v>
      </c>
      <c r="D801" s="81">
        <v>32466</v>
      </c>
      <c r="E801" s="2" t="s">
        <v>76</v>
      </c>
      <c r="F801" s="94" t="s">
        <v>0</v>
      </c>
      <c r="G801" s="2" t="s">
        <v>133</v>
      </c>
      <c r="H801" s="107"/>
      <c r="I801" s="2" t="s">
        <v>150</v>
      </c>
      <c r="K801" s="2" t="s">
        <v>79</v>
      </c>
      <c r="L801" t="s">
        <v>0</v>
      </c>
      <c r="M801" s="2" t="s">
        <v>135</v>
      </c>
      <c r="O801">
        <v>3</v>
      </c>
      <c r="P801" s="1" t="s">
        <v>1</v>
      </c>
      <c r="Q801">
        <v>3</v>
      </c>
      <c r="S801">
        <f t="shared" si="147"/>
        <v>0</v>
      </c>
      <c r="T801">
        <f t="shared" si="148"/>
        <v>1</v>
      </c>
      <c r="U801">
        <f t="shared" si="149"/>
        <v>0</v>
      </c>
    </row>
    <row r="802" spans="1:21">
      <c r="A802" s="374">
        <v>795</v>
      </c>
      <c r="B802" s="68">
        <v>7</v>
      </c>
      <c r="C802">
        <v>4</v>
      </c>
      <c r="D802" s="81">
        <v>32467</v>
      </c>
      <c r="E802" s="2" t="s">
        <v>127</v>
      </c>
      <c r="F802" s="94" t="s">
        <v>0</v>
      </c>
      <c r="G802" s="2" t="s">
        <v>118</v>
      </c>
      <c r="H802" s="107"/>
      <c r="I802" s="2" t="s">
        <v>150</v>
      </c>
      <c r="K802" s="2" t="s">
        <v>128</v>
      </c>
      <c r="L802" t="s">
        <v>0</v>
      </c>
      <c r="M802" s="2" t="s">
        <v>120</v>
      </c>
      <c r="O802">
        <v>3</v>
      </c>
      <c r="P802" s="1" t="s">
        <v>1</v>
      </c>
      <c r="Q802">
        <v>3</v>
      </c>
      <c r="S802">
        <f t="shared" si="147"/>
        <v>0</v>
      </c>
      <c r="T802">
        <f t="shared" si="148"/>
        <v>1</v>
      </c>
      <c r="U802">
        <f t="shared" si="149"/>
        <v>0</v>
      </c>
    </row>
    <row r="803" spans="1:21">
      <c r="A803" s="374">
        <v>796</v>
      </c>
      <c r="B803" s="68">
        <v>7</v>
      </c>
      <c r="C803">
        <v>6</v>
      </c>
      <c r="D803" s="81">
        <v>32467</v>
      </c>
      <c r="E803" s="2" t="s">
        <v>127</v>
      </c>
      <c r="F803" s="94" t="s">
        <v>0</v>
      </c>
      <c r="G803" s="2" t="s">
        <v>118</v>
      </c>
      <c r="H803" s="107"/>
      <c r="I803" s="2" t="s">
        <v>150</v>
      </c>
      <c r="K803" s="2" t="s">
        <v>130</v>
      </c>
      <c r="L803" t="s">
        <v>0</v>
      </c>
      <c r="M803" s="2" t="s">
        <v>123</v>
      </c>
      <c r="O803">
        <v>3</v>
      </c>
      <c r="P803" s="1" t="s">
        <v>1</v>
      </c>
      <c r="Q803">
        <v>3</v>
      </c>
      <c r="S803">
        <f t="shared" si="147"/>
        <v>0</v>
      </c>
      <c r="T803">
        <f t="shared" si="148"/>
        <v>1</v>
      </c>
      <c r="U803">
        <f t="shared" si="149"/>
        <v>0</v>
      </c>
    </row>
    <row r="804" spans="1:21">
      <c r="A804" s="374">
        <v>797</v>
      </c>
      <c r="B804" s="68">
        <v>9</v>
      </c>
      <c r="C804">
        <v>3</v>
      </c>
      <c r="D804" s="81">
        <v>32474</v>
      </c>
      <c r="E804" s="2" t="s">
        <v>133</v>
      </c>
      <c r="F804" s="94" t="s">
        <v>0</v>
      </c>
      <c r="G804" s="2" t="s">
        <v>89</v>
      </c>
      <c r="H804" s="107"/>
      <c r="I804" s="2" t="s">
        <v>150</v>
      </c>
      <c r="K804" s="2" t="s">
        <v>135</v>
      </c>
      <c r="L804" t="s">
        <v>0</v>
      </c>
      <c r="M804" s="2" t="s">
        <v>349</v>
      </c>
      <c r="O804">
        <v>3</v>
      </c>
      <c r="P804" s="1" t="s">
        <v>1</v>
      </c>
      <c r="Q804">
        <v>3</v>
      </c>
      <c r="S804">
        <f t="shared" si="147"/>
        <v>0</v>
      </c>
      <c r="T804">
        <f t="shared" si="148"/>
        <v>1</v>
      </c>
      <c r="U804">
        <f t="shared" si="149"/>
        <v>0</v>
      </c>
    </row>
    <row r="805" spans="1:21">
      <c r="A805" s="374">
        <v>798</v>
      </c>
      <c r="B805" s="68">
        <v>11</v>
      </c>
      <c r="C805">
        <v>3</v>
      </c>
      <c r="D805" s="81">
        <v>32474</v>
      </c>
      <c r="E805" s="2" t="s">
        <v>105</v>
      </c>
      <c r="F805" s="94" t="s">
        <v>0</v>
      </c>
      <c r="G805" s="2" t="s">
        <v>89</v>
      </c>
      <c r="H805" s="107"/>
      <c r="I805" s="2" t="s">
        <v>150</v>
      </c>
      <c r="K805" s="2" t="s">
        <v>108</v>
      </c>
      <c r="L805" t="s">
        <v>0</v>
      </c>
      <c r="M805" s="2" t="s">
        <v>349</v>
      </c>
      <c r="O805">
        <v>3</v>
      </c>
      <c r="P805" s="1" t="s">
        <v>1</v>
      </c>
      <c r="Q805">
        <v>3</v>
      </c>
      <c r="S805">
        <f t="shared" si="147"/>
        <v>0</v>
      </c>
      <c r="T805">
        <f t="shared" si="148"/>
        <v>1</v>
      </c>
      <c r="U805">
        <f t="shared" si="149"/>
        <v>0</v>
      </c>
    </row>
    <row r="806" spans="1:21">
      <c r="A806" s="374">
        <v>799</v>
      </c>
      <c r="B806" s="68">
        <v>11</v>
      </c>
      <c r="C806">
        <v>6</v>
      </c>
      <c r="D806" s="81">
        <v>32474</v>
      </c>
      <c r="E806" s="2" t="s">
        <v>105</v>
      </c>
      <c r="F806" s="94" t="s">
        <v>0</v>
      </c>
      <c r="G806" s="2" t="s">
        <v>89</v>
      </c>
      <c r="H806" s="107"/>
      <c r="I806" s="2" t="s">
        <v>150</v>
      </c>
      <c r="K806" s="2" t="s">
        <v>108</v>
      </c>
      <c r="L806" t="s">
        <v>0</v>
      </c>
      <c r="M806" s="2" t="s">
        <v>91</v>
      </c>
      <c r="O806">
        <v>3</v>
      </c>
      <c r="P806" s="1" t="s">
        <v>1</v>
      </c>
      <c r="Q806">
        <v>3</v>
      </c>
      <c r="S806">
        <f t="shared" si="147"/>
        <v>0</v>
      </c>
      <c r="T806">
        <f t="shared" si="148"/>
        <v>1</v>
      </c>
      <c r="U806">
        <f t="shared" si="149"/>
        <v>0</v>
      </c>
    </row>
    <row r="807" spans="1:21">
      <c r="A807" s="374">
        <v>800</v>
      </c>
      <c r="B807" s="68">
        <v>12</v>
      </c>
      <c r="C807">
        <v>7</v>
      </c>
      <c r="D807" s="81">
        <v>32481</v>
      </c>
      <c r="E807" s="2" t="s">
        <v>98</v>
      </c>
      <c r="F807" s="94" t="s">
        <v>0</v>
      </c>
      <c r="G807" s="2" t="s">
        <v>111</v>
      </c>
      <c r="H807" s="107"/>
      <c r="I807" s="2" t="s">
        <v>150</v>
      </c>
      <c r="K807" s="2" t="s">
        <v>101</v>
      </c>
      <c r="L807" t="s">
        <v>0</v>
      </c>
      <c r="M807" s="2" t="s">
        <v>113</v>
      </c>
      <c r="O807">
        <v>3</v>
      </c>
      <c r="P807" s="1" t="s">
        <v>1</v>
      </c>
      <c r="Q807">
        <v>3</v>
      </c>
      <c r="S807">
        <f t="shared" si="147"/>
        <v>0</v>
      </c>
      <c r="T807">
        <f t="shared" si="148"/>
        <v>1</v>
      </c>
      <c r="U807">
        <f t="shared" si="149"/>
        <v>0</v>
      </c>
    </row>
    <row r="808" spans="1:21">
      <c r="A808" s="374">
        <v>801</v>
      </c>
      <c r="B808" s="68">
        <v>15</v>
      </c>
      <c r="C808">
        <v>11</v>
      </c>
      <c r="D808" s="81">
        <v>32516</v>
      </c>
      <c r="E808" s="2" t="s">
        <v>76</v>
      </c>
      <c r="F808" s="94" t="s">
        <v>0</v>
      </c>
      <c r="G808" s="2" t="s">
        <v>98</v>
      </c>
      <c r="H808" s="107"/>
      <c r="I808" s="2" t="s">
        <v>150</v>
      </c>
      <c r="K808" s="2" t="s">
        <v>81</v>
      </c>
      <c r="L808" t="s">
        <v>0</v>
      </c>
      <c r="M808" s="2" t="s">
        <v>100</v>
      </c>
      <c r="O808">
        <v>3</v>
      </c>
      <c r="P808" s="1" t="s">
        <v>1</v>
      </c>
      <c r="Q808">
        <v>3</v>
      </c>
      <c r="S808">
        <f t="shared" si="147"/>
        <v>0</v>
      </c>
      <c r="T808">
        <f t="shared" si="148"/>
        <v>1</v>
      </c>
      <c r="U808">
        <f t="shared" si="149"/>
        <v>0</v>
      </c>
    </row>
    <row r="809" spans="1:21">
      <c r="A809" s="374">
        <v>802</v>
      </c>
      <c r="B809" s="68">
        <v>15</v>
      </c>
      <c r="C809">
        <v>15</v>
      </c>
      <c r="D809" s="81">
        <v>32516</v>
      </c>
      <c r="E809" s="2" t="s">
        <v>76</v>
      </c>
      <c r="F809" s="94" t="s">
        <v>0</v>
      </c>
      <c r="G809" s="2" t="s">
        <v>98</v>
      </c>
      <c r="H809" s="107"/>
      <c r="I809" s="2" t="s">
        <v>150</v>
      </c>
      <c r="K809" s="2" t="s">
        <v>79</v>
      </c>
      <c r="L809" t="s">
        <v>0</v>
      </c>
      <c r="M809" s="2" t="s">
        <v>100</v>
      </c>
      <c r="O809">
        <v>3</v>
      </c>
      <c r="P809" s="1" t="s">
        <v>1</v>
      </c>
      <c r="Q809">
        <v>3</v>
      </c>
      <c r="S809">
        <f t="shared" ref="S809:S824" si="150">IF(O809&gt;Q809,1,0)</f>
        <v>0</v>
      </c>
      <c r="T809">
        <f t="shared" ref="T809:T824" si="151">IF(ISNUMBER(Q809),IF(O809=Q809,1,0),0)</f>
        <v>1</v>
      </c>
      <c r="U809">
        <f t="shared" ref="U809:U824" si="152">IF(O809&lt;Q809,1,0)</f>
        <v>0</v>
      </c>
    </row>
    <row r="810" spans="1:21">
      <c r="A810" s="374">
        <v>803</v>
      </c>
      <c r="B810" s="68">
        <v>19</v>
      </c>
      <c r="C810">
        <v>3</v>
      </c>
      <c r="D810" s="81">
        <v>32564</v>
      </c>
      <c r="E810" s="2" t="s">
        <v>145</v>
      </c>
      <c r="F810" s="94" t="s">
        <v>0</v>
      </c>
      <c r="G810" s="2" t="s">
        <v>76</v>
      </c>
      <c r="H810" s="107"/>
      <c r="I810" s="2" t="s">
        <v>150</v>
      </c>
      <c r="K810" s="2" t="s">
        <v>149</v>
      </c>
      <c r="L810" t="s">
        <v>0</v>
      </c>
      <c r="M810" s="2" t="s">
        <v>77</v>
      </c>
      <c r="O810">
        <v>3</v>
      </c>
      <c r="P810" s="1" t="s">
        <v>1</v>
      </c>
      <c r="Q810">
        <v>3</v>
      </c>
      <c r="S810">
        <f t="shared" si="150"/>
        <v>0</v>
      </c>
      <c r="T810">
        <f t="shared" si="151"/>
        <v>1</v>
      </c>
      <c r="U810">
        <f t="shared" si="152"/>
        <v>0</v>
      </c>
    </row>
    <row r="811" spans="1:21">
      <c r="A811" s="374">
        <v>804</v>
      </c>
      <c r="B811" s="68">
        <v>20</v>
      </c>
      <c r="C811">
        <v>4</v>
      </c>
      <c r="D811" s="81">
        <v>32579</v>
      </c>
      <c r="E811" s="2" t="s">
        <v>98</v>
      </c>
      <c r="F811" s="94" t="s">
        <v>0</v>
      </c>
      <c r="G811" s="2" t="s">
        <v>89</v>
      </c>
      <c r="H811" s="107"/>
      <c r="I811" s="2" t="s">
        <v>150</v>
      </c>
      <c r="K811" s="2" t="s">
        <v>102</v>
      </c>
      <c r="L811" t="s">
        <v>0</v>
      </c>
      <c r="M811" s="2" t="s">
        <v>91</v>
      </c>
      <c r="O811">
        <v>3</v>
      </c>
      <c r="P811" s="1" t="s">
        <v>1</v>
      </c>
      <c r="Q811">
        <v>3</v>
      </c>
      <c r="S811">
        <f t="shared" si="150"/>
        <v>0</v>
      </c>
      <c r="T811">
        <f t="shared" si="151"/>
        <v>1</v>
      </c>
      <c r="U811">
        <f t="shared" si="152"/>
        <v>0</v>
      </c>
    </row>
    <row r="812" spans="1:21">
      <c r="A812" s="374">
        <v>805</v>
      </c>
      <c r="B812" s="68">
        <v>20</v>
      </c>
      <c r="C812">
        <v>14</v>
      </c>
      <c r="D812" s="81">
        <v>32579</v>
      </c>
      <c r="E812" s="2" t="s">
        <v>98</v>
      </c>
      <c r="F812" s="94" t="s">
        <v>0</v>
      </c>
      <c r="G812" s="2" t="s">
        <v>89</v>
      </c>
      <c r="H812" s="107"/>
      <c r="I812" s="2" t="s">
        <v>150</v>
      </c>
      <c r="K812" s="2" t="s">
        <v>102</v>
      </c>
      <c r="L812" t="s">
        <v>0</v>
      </c>
      <c r="M812" s="2" t="s">
        <v>95</v>
      </c>
      <c r="O812">
        <v>3</v>
      </c>
      <c r="P812" s="1" t="s">
        <v>1</v>
      </c>
      <c r="Q812">
        <v>3</v>
      </c>
      <c r="S812">
        <f t="shared" si="150"/>
        <v>0</v>
      </c>
      <c r="T812">
        <f t="shared" si="151"/>
        <v>1</v>
      </c>
      <c r="U812">
        <f t="shared" si="152"/>
        <v>0</v>
      </c>
    </row>
    <row r="813" spans="1:21">
      <c r="A813" s="374">
        <v>806</v>
      </c>
      <c r="B813" s="68">
        <v>22</v>
      </c>
      <c r="C813">
        <v>1</v>
      </c>
      <c r="D813" s="81">
        <v>32586</v>
      </c>
      <c r="E813" s="2" t="s">
        <v>139</v>
      </c>
      <c r="F813" s="94" t="s">
        <v>0</v>
      </c>
      <c r="G813" s="2" t="s">
        <v>133</v>
      </c>
      <c r="H813" s="107"/>
      <c r="I813" s="2" t="s">
        <v>150</v>
      </c>
      <c r="K813" s="2" t="s">
        <v>142</v>
      </c>
      <c r="L813" t="s">
        <v>0</v>
      </c>
      <c r="M813" s="2" t="s">
        <v>136</v>
      </c>
      <c r="O813">
        <v>3</v>
      </c>
      <c r="P813" s="1" t="s">
        <v>1</v>
      </c>
      <c r="Q813">
        <v>3</v>
      </c>
      <c r="S813">
        <f t="shared" si="150"/>
        <v>0</v>
      </c>
      <c r="T813">
        <f t="shared" si="151"/>
        <v>1</v>
      </c>
      <c r="U813">
        <f t="shared" si="152"/>
        <v>0</v>
      </c>
    </row>
    <row r="814" spans="1:21">
      <c r="A814" s="374">
        <v>807</v>
      </c>
      <c r="B814" s="68">
        <v>26</v>
      </c>
      <c r="C814">
        <v>11</v>
      </c>
      <c r="D814" s="81">
        <v>32620</v>
      </c>
      <c r="E814" s="2" t="s">
        <v>351</v>
      </c>
      <c r="F814" s="94" t="s">
        <v>0</v>
      </c>
      <c r="G814" s="2" t="s">
        <v>98</v>
      </c>
      <c r="H814" s="107"/>
      <c r="I814" s="2" t="s">
        <v>150</v>
      </c>
      <c r="K814" s="2" t="s">
        <v>88</v>
      </c>
      <c r="L814" t="s">
        <v>0</v>
      </c>
      <c r="M814" s="2" t="s">
        <v>101</v>
      </c>
      <c r="O814">
        <v>3</v>
      </c>
      <c r="P814" s="1" t="s">
        <v>1</v>
      </c>
      <c r="Q814">
        <v>3</v>
      </c>
      <c r="S814">
        <f t="shared" si="150"/>
        <v>0</v>
      </c>
      <c r="T814">
        <f t="shared" si="151"/>
        <v>1</v>
      </c>
      <c r="U814">
        <f t="shared" si="152"/>
        <v>0</v>
      </c>
    </row>
    <row r="815" spans="1:21">
      <c r="A815" s="374">
        <v>808</v>
      </c>
      <c r="B815" s="68">
        <v>30</v>
      </c>
      <c r="C815">
        <v>10</v>
      </c>
      <c r="D815" s="81">
        <v>32628</v>
      </c>
      <c r="E815" s="2" t="s">
        <v>111</v>
      </c>
      <c r="F815" s="94" t="s">
        <v>0</v>
      </c>
      <c r="G815" s="2" t="s">
        <v>139</v>
      </c>
      <c r="H815" s="107"/>
      <c r="I815" s="2" t="s">
        <v>150</v>
      </c>
      <c r="K815" s="2" t="s">
        <v>113</v>
      </c>
      <c r="L815" t="s">
        <v>0</v>
      </c>
      <c r="M815" s="2" t="s">
        <v>140</v>
      </c>
      <c r="O815">
        <v>3</v>
      </c>
      <c r="P815" s="1" t="s">
        <v>1</v>
      </c>
      <c r="Q815">
        <v>3</v>
      </c>
      <c r="S815">
        <f t="shared" si="150"/>
        <v>0</v>
      </c>
      <c r="T815">
        <f t="shared" si="151"/>
        <v>1</v>
      </c>
      <c r="U815">
        <f t="shared" si="152"/>
        <v>0</v>
      </c>
    </row>
    <row r="816" spans="1:21">
      <c r="A816" s="374">
        <v>809</v>
      </c>
      <c r="B816" s="68">
        <v>33</v>
      </c>
      <c r="C816">
        <v>11</v>
      </c>
      <c r="D816" s="81">
        <v>32634</v>
      </c>
      <c r="E816" s="2" t="s">
        <v>98</v>
      </c>
      <c r="F816" s="94" t="s">
        <v>0</v>
      </c>
      <c r="G816" s="2" t="s">
        <v>145</v>
      </c>
      <c r="H816" s="107"/>
      <c r="I816" s="2" t="s">
        <v>150</v>
      </c>
      <c r="K816" s="2" t="s">
        <v>97</v>
      </c>
      <c r="L816" t="s">
        <v>0</v>
      </c>
      <c r="M816" s="2" t="s">
        <v>144</v>
      </c>
      <c r="O816">
        <v>3</v>
      </c>
      <c r="P816" s="1" t="s">
        <v>1</v>
      </c>
      <c r="Q816">
        <v>3</v>
      </c>
      <c r="S816">
        <f t="shared" si="150"/>
        <v>0</v>
      </c>
      <c r="T816">
        <f t="shared" si="151"/>
        <v>1</v>
      </c>
      <c r="U816">
        <f t="shared" si="152"/>
        <v>0</v>
      </c>
    </row>
    <row r="817" spans="1:21">
      <c r="A817" s="374">
        <v>810</v>
      </c>
      <c r="B817" s="68">
        <v>35</v>
      </c>
      <c r="C817">
        <v>3</v>
      </c>
      <c r="D817" s="81">
        <v>32655</v>
      </c>
      <c r="E817" s="2" t="s">
        <v>89</v>
      </c>
      <c r="F817" s="94" t="s">
        <v>0</v>
      </c>
      <c r="G817" s="2" t="s">
        <v>127</v>
      </c>
      <c r="H817" s="107"/>
      <c r="I817" s="2" t="s">
        <v>150</v>
      </c>
      <c r="K817" s="2" t="s">
        <v>92</v>
      </c>
      <c r="L817" t="s">
        <v>0</v>
      </c>
      <c r="M817" s="2" t="s">
        <v>126</v>
      </c>
      <c r="O817">
        <v>3</v>
      </c>
      <c r="P817" s="1" t="s">
        <v>1</v>
      </c>
      <c r="Q817">
        <v>3</v>
      </c>
      <c r="S817">
        <f t="shared" si="150"/>
        <v>0</v>
      </c>
      <c r="T817">
        <f t="shared" si="151"/>
        <v>1</v>
      </c>
      <c r="U817">
        <f t="shared" si="152"/>
        <v>0</v>
      </c>
    </row>
    <row r="818" spans="1:21">
      <c r="A818" s="374">
        <v>811</v>
      </c>
      <c r="B818" s="68">
        <v>38</v>
      </c>
      <c r="C818">
        <v>1</v>
      </c>
      <c r="D818" s="81">
        <v>32656</v>
      </c>
      <c r="E818" s="2" t="s">
        <v>76</v>
      </c>
      <c r="F818" s="94" t="s">
        <v>0</v>
      </c>
      <c r="G818" s="2" t="s">
        <v>105</v>
      </c>
      <c r="H818" s="107"/>
      <c r="I818" s="2" t="s">
        <v>150</v>
      </c>
      <c r="K818" s="2" t="s">
        <v>81</v>
      </c>
      <c r="L818" t="s">
        <v>0</v>
      </c>
      <c r="M818" s="2" t="s">
        <v>106</v>
      </c>
      <c r="O818">
        <v>3</v>
      </c>
      <c r="P818" s="1" t="s">
        <v>1</v>
      </c>
      <c r="Q818">
        <v>3</v>
      </c>
      <c r="S818">
        <f t="shared" si="150"/>
        <v>0</v>
      </c>
      <c r="T818">
        <f t="shared" si="151"/>
        <v>1</v>
      </c>
      <c r="U818">
        <f t="shared" si="152"/>
        <v>0</v>
      </c>
    </row>
    <row r="819" spans="1:21">
      <c r="A819" s="374">
        <v>812</v>
      </c>
      <c r="B819" s="68">
        <v>39</v>
      </c>
      <c r="C819">
        <v>2</v>
      </c>
      <c r="D819" s="81">
        <v>32656</v>
      </c>
      <c r="E819" s="2" t="s">
        <v>145</v>
      </c>
      <c r="F819" s="94" t="s">
        <v>0</v>
      </c>
      <c r="G819" s="2" t="s">
        <v>133</v>
      </c>
      <c r="H819" s="107"/>
      <c r="I819" s="2" t="s">
        <v>150</v>
      </c>
      <c r="K819" s="2" t="s">
        <v>149</v>
      </c>
      <c r="L819" t="s">
        <v>0</v>
      </c>
      <c r="M819" s="2" t="s">
        <v>134</v>
      </c>
      <c r="O819">
        <v>3</v>
      </c>
      <c r="P819" s="1" t="s">
        <v>1</v>
      </c>
      <c r="Q819">
        <v>3</v>
      </c>
      <c r="S819">
        <f t="shared" si="150"/>
        <v>0</v>
      </c>
      <c r="T819">
        <f t="shared" si="151"/>
        <v>1</v>
      </c>
      <c r="U819">
        <f t="shared" si="152"/>
        <v>0</v>
      </c>
    </row>
    <row r="820" spans="1:21">
      <c r="A820" s="374">
        <v>813</v>
      </c>
      <c r="B820" s="68">
        <v>39</v>
      </c>
      <c r="C820">
        <v>5</v>
      </c>
      <c r="D820" s="81">
        <v>32656</v>
      </c>
      <c r="E820" s="2" t="s">
        <v>145</v>
      </c>
      <c r="F820" s="94" t="s">
        <v>0</v>
      </c>
      <c r="G820" s="2" t="s">
        <v>133</v>
      </c>
      <c r="H820" s="107"/>
      <c r="I820" s="2" t="s">
        <v>150</v>
      </c>
      <c r="K820" s="2" t="s">
        <v>149</v>
      </c>
      <c r="L820" t="s">
        <v>0</v>
      </c>
      <c r="M820" s="2" t="s">
        <v>135</v>
      </c>
      <c r="O820">
        <v>3</v>
      </c>
      <c r="P820" s="1" t="s">
        <v>1</v>
      </c>
      <c r="Q820">
        <v>3</v>
      </c>
      <c r="S820">
        <f t="shared" si="150"/>
        <v>0</v>
      </c>
      <c r="T820">
        <f t="shared" si="151"/>
        <v>1</v>
      </c>
      <c r="U820">
        <f t="shared" si="152"/>
        <v>0</v>
      </c>
    </row>
    <row r="821" spans="1:21">
      <c r="A821" s="374">
        <v>814</v>
      </c>
      <c r="B821" s="68">
        <v>40</v>
      </c>
      <c r="C821">
        <v>3</v>
      </c>
      <c r="D821" s="81">
        <v>32663</v>
      </c>
      <c r="E821" s="2" t="s">
        <v>351</v>
      </c>
      <c r="F821" s="94" t="s">
        <v>0</v>
      </c>
      <c r="G821" s="2" t="s">
        <v>89</v>
      </c>
      <c r="H821" s="107"/>
      <c r="I821" s="2" t="s">
        <v>150</v>
      </c>
      <c r="K821" s="2" t="s">
        <v>85</v>
      </c>
      <c r="L821" t="s">
        <v>0</v>
      </c>
      <c r="M821" s="2" t="s">
        <v>93</v>
      </c>
      <c r="O821">
        <v>3</v>
      </c>
      <c r="P821" s="1" t="s">
        <v>1</v>
      </c>
      <c r="Q821">
        <v>3</v>
      </c>
      <c r="S821">
        <f t="shared" si="150"/>
        <v>0</v>
      </c>
      <c r="T821">
        <f t="shared" si="151"/>
        <v>1</v>
      </c>
      <c r="U821">
        <f t="shared" si="152"/>
        <v>0</v>
      </c>
    </row>
    <row r="822" spans="1:21">
      <c r="A822" s="374">
        <v>815</v>
      </c>
      <c r="B822" s="68">
        <v>42</v>
      </c>
      <c r="C822">
        <v>12</v>
      </c>
      <c r="D822" s="81">
        <v>32669</v>
      </c>
      <c r="E822" s="2" t="s">
        <v>105</v>
      </c>
      <c r="F822" s="94" t="s">
        <v>0</v>
      </c>
      <c r="G822" s="2" t="s">
        <v>127</v>
      </c>
      <c r="H822" s="107"/>
      <c r="I822" s="2" t="s">
        <v>150</v>
      </c>
      <c r="K822" s="2" t="s">
        <v>107</v>
      </c>
      <c r="L822" t="s">
        <v>0</v>
      </c>
      <c r="M822" s="2" t="s">
        <v>128</v>
      </c>
      <c r="O822">
        <v>3</v>
      </c>
      <c r="P822" s="1" t="s">
        <v>1</v>
      </c>
      <c r="Q822">
        <v>3</v>
      </c>
      <c r="S822">
        <f t="shared" si="150"/>
        <v>0</v>
      </c>
      <c r="T822">
        <f t="shared" si="151"/>
        <v>1</v>
      </c>
      <c r="U822">
        <f t="shared" si="152"/>
        <v>0</v>
      </c>
    </row>
    <row r="823" spans="1:21">
      <c r="A823" s="374">
        <v>816</v>
      </c>
      <c r="B823" s="68">
        <v>45</v>
      </c>
      <c r="C823">
        <v>3</v>
      </c>
      <c r="D823" s="81">
        <v>32670</v>
      </c>
      <c r="E823" s="2" t="s">
        <v>133</v>
      </c>
      <c r="F823" s="94" t="s">
        <v>0</v>
      </c>
      <c r="G823" s="2" t="s">
        <v>98</v>
      </c>
      <c r="H823" s="107"/>
      <c r="I823" s="2" t="s">
        <v>150</v>
      </c>
      <c r="K823" s="2" t="s">
        <v>132</v>
      </c>
      <c r="L823" t="s">
        <v>0</v>
      </c>
      <c r="M823" s="2" t="s">
        <v>97</v>
      </c>
      <c r="O823">
        <v>3</v>
      </c>
      <c r="P823" s="1" t="s">
        <v>1</v>
      </c>
      <c r="Q823">
        <v>3</v>
      </c>
      <c r="S823">
        <f t="shared" si="150"/>
        <v>0</v>
      </c>
      <c r="T823">
        <f t="shared" si="151"/>
        <v>1</v>
      </c>
      <c r="U823">
        <f t="shared" si="152"/>
        <v>0</v>
      </c>
    </row>
    <row r="824" spans="1:21">
      <c r="A824" s="374">
        <v>817</v>
      </c>
      <c r="B824" s="68">
        <v>49</v>
      </c>
      <c r="C824">
        <v>12</v>
      </c>
      <c r="D824" s="81">
        <v>32677</v>
      </c>
      <c r="E824" s="2" t="s">
        <v>89</v>
      </c>
      <c r="F824" s="94" t="s">
        <v>0</v>
      </c>
      <c r="G824" s="2" t="s">
        <v>118</v>
      </c>
      <c r="H824" s="107"/>
      <c r="I824" s="2" t="s">
        <v>150</v>
      </c>
      <c r="K824" s="2" t="s">
        <v>94</v>
      </c>
      <c r="L824" t="s">
        <v>0</v>
      </c>
      <c r="M824" s="2" t="s">
        <v>122</v>
      </c>
      <c r="O824">
        <v>3</v>
      </c>
      <c r="P824" s="1" t="s">
        <v>1</v>
      </c>
      <c r="Q824">
        <v>3</v>
      </c>
      <c r="S824">
        <f t="shared" si="150"/>
        <v>0</v>
      </c>
      <c r="T824">
        <f t="shared" si="151"/>
        <v>1</v>
      </c>
      <c r="U824">
        <f t="shared" si="152"/>
        <v>0</v>
      </c>
    </row>
    <row r="825" spans="1:21">
      <c r="A825" s="374">
        <v>818</v>
      </c>
      <c r="B825" s="68">
        <v>50</v>
      </c>
      <c r="C825">
        <v>5</v>
      </c>
      <c r="D825" s="81">
        <v>32677</v>
      </c>
      <c r="E825" s="2" t="s">
        <v>98</v>
      </c>
      <c r="F825" s="94" t="s">
        <v>0</v>
      </c>
      <c r="G825" s="2" t="s">
        <v>118</v>
      </c>
      <c r="H825" s="107"/>
      <c r="I825" s="2" t="s">
        <v>150</v>
      </c>
      <c r="K825" s="2" t="s">
        <v>102</v>
      </c>
      <c r="L825" t="s">
        <v>0</v>
      </c>
      <c r="M825" s="2" t="s">
        <v>121</v>
      </c>
      <c r="O825">
        <v>3</v>
      </c>
      <c r="P825" s="1" t="s">
        <v>1</v>
      </c>
      <c r="Q825">
        <v>3</v>
      </c>
      <c r="S825">
        <f t="shared" ref="S825:S840" si="153">IF(O825&gt;Q825,1,0)</f>
        <v>0</v>
      </c>
      <c r="T825">
        <f t="shared" ref="T825:T840" si="154">IF(ISNUMBER(Q825),IF(O825=Q825,1,0),0)</f>
        <v>1</v>
      </c>
      <c r="U825">
        <f t="shared" ref="U825:U840" si="155">IF(O825&lt;Q825,1,0)</f>
        <v>0</v>
      </c>
    </row>
    <row r="826" spans="1:21">
      <c r="A826" s="374">
        <v>819</v>
      </c>
      <c r="B826" s="68">
        <v>53</v>
      </c>
      <c r="C826">
        <v>2</v>
      </c>
      <c r="D826" s="81">
        <v>32697</v>
      </c>
      <c r="E826" s="2" t="s">
        <v>118</v>
      </c>
      <c r="F826" s="94" t="s">
        <v>0</v>
      </c>
      <c r="G826" s="2" t="s">
        <v>76</v>
      </c>
      <c r="H826" s="107"/>
      <c r="I826" s="2" t="s">
        <v>150</v>
      </c>
      <c r="K826" s="2" t="s">
        <v>117</v>
      </c>
      <c r="L826" t="s">
        <v>0</v>
      </c>
      <c r="M826" s="2" t="s">
        <v>81</v>
      </c>
      <c r="O826">
        <v>3</v>
      </c>
      <c r="P826" s="1" t="s">
        <v>1</v>
      </c>
      <c r="Q826">
        <v>3</v>
      </c>
      <c r="S826">
        <f t="shared" si="153"/>
        <v>0</v>
      </c>
      <c r="T826">
        <f t="shared" si="154"/>
        <v>1</v>
      </c>
      <c r="U826">
        <f t="shared" si="155"/>
        <v>0</v>
      </c>
    </row>
    <row r="827" spans="1:21">
      <c r="A827" s="374">
        <v>820</v>
      </c>
      <c r="B827" s="68">
        <v>53</v>
      </c>
      <c r="C827">
        <v>4</v>
      </c>
      <c r="D827" s="81">
        <v>32697</v>
      </c>
      <c r="E827" s="2" t="s">
        <v>118</v>
      </c>
      <c r="F827" s="94" t="s">
        <v>0</v>
      </c>
      <c r="G827" s="2" t="s">
        <v>76</v>
      </c>
      <c r="H827" s="107"/>
      <c r="I827" s="2" t="s">
        <v>150</v>
      </c>
      <c r="K827" s="2" t="s">
        <v>290</v>
      </c>
      <c r="L827" t="s">
        <v>0</v>
      </c>
      <c r="M827" s="2" t="s">
        <v>75</v>
      </c>
      <c r="O827">
        <v>3</v>
      </c>
      <c r="P827" s="1" t="s">
        <v>1</v>
      </c>
      <c r="Q827">
        <v>3</v>
      </c>
      <c r="S827">
        <f t="shared" si="153"/>
        <v>0</v>
      </c>
      <c r="T827">
        <f t="shared" si="154"/>
        <v>1</v>
      </c>
      <c r="U827">
        <f t="shared" si="155"/>
        <v>0</v>
      </c>
    </row>
    <row r="828" spans="1:21">
      <c r="A828" s="374">
        <v>821</v>
      </c>
      <c r="B828" s="68">
        <v>16</v>
      </c>
      <c r="C828">
        <v>11</v>
      </c>
      <c r="D828" s="81">
        <v>32523</v>
      </c>
      <c r="E828" s="2" t="s">
        <v>89</v>
      </c>
      <c r="F828" s="94" t="s">
        <v>0</v>
      </c>
      <c r="G828" s="2" t="s">
        <v>76</v>
      </c>
      <c r="H828" s="107"/>
      <c r="I828" s="2" t="s">
        <v>150</v>
      </c>
      <c r="K828" s="2" t="s">
        <v>91</v>
      </c>
      <c r="L828" t="s">
        <v>0</v>
      </c>
      <c r="M828" s="2" t="s">
        <v>79</v>
      </c>
      <c r="O828">
        <v>2</v>
      </c>
      <c r="P828" s="1" t="s">
        <v>1</v>
      </c>
      <c r="Q828">
        <v>0</v>
      </c>
      <c r="S828">
        <f t="shared" si="153"/>
        <v>1</v>
      </c>
      <c r="T828">
        <f t="shared" si="154"/>
        <v>0</v>
      </c>
      <c r="U828">
        <f t="shared" si="155"/>
        <v>0</v>
      </c>
    </row>
    <row r="829" spans="1:21">
      <c r="A829" s="374">
        <v>822</v>
      </c>
      <c r="B829" s="68">
        <v>17</v>
      </c>
      <c r="C829">
        <v>1</v>
      </c>
      <c r="D829" s="81">
        <v>32530</v>
      </c>
      <c r="E829" s="2" t="s">
        <v>89</v>
      </c>
      <c r="F829" s="94" t="s">
        <v>0</v>
      </c>
      <c r="G829" s="2" t="s">
        <v>111</v>
      </c>
      <c r="H829" s="107"/>
      <c r="I829" s="2" t="s">
        <v>150</v>
      </c>
      <c r="K829" s="2" t="s">
        <v>94</v>
      </c>
      <c r="L829" t="s">
        <v>0</v>
      </c>
      <c r="M829" s="2" t="s">
        <v>112</v>
      </c>
      <c r="O829">
        <v>2</v>
      </c>
      <c r="P829" s="1" t="s">
        <v>1</v>
      </c>
      <c r="Q829">
        <v>0</v>
      </c>
      <c r="S829">
        <f t="shared" si="153"/>
        <v>1</v>
      </c>
      <c r="T829">
        <f t="shared" si="154"/>
        <v>0</v>
      </c>
      <c r="U829">
        <f t="shared" si="155"/>
        <v>0</v>
      </c>
    </row>
    <row r="830" spans="1:21">
      <c r="A830" s="374">
        <v>823</v>
      </c>
      <c r="B830" s="68">
        <v>18</v>
      </c>
      <c r="C830">
        <v>6</v>
      </c>
      <c r="D830" s="81">
        <v>32558</v>
      </c>
      <c r="E830" s="2" t="s">
        <v>139</v>
      </c>
      <c r="F830" s="94" t="s">
        <v>0</v>
      </c>
      <c r="G830" s="2" t="s">
        <v>351</v>
      </c>
      <c r="H830" s="107">
        <v>1</v>
      </c>
      <c r="I830" s="2" t="s">
        <v>150</v>
      </c>
      <c r="K830" s="2" t="s">
        <v>140</v>
      </c>
      <c r="L830" t="s">
        <v>0</v>
      </c>
      <c r="M830" s="2" t="s">
        <v>85</v>
      </c>
      <c r="O830">
        <v>2</v>
      </c>
      <c r="P830" s="1" t="s">
        <v>1</v>
      </c>
      <c r="Q830">
        <v>0</v>
      </c>
      <c r="S830">
        <f t="shared" si="153"/>
        <v>1</v>
      </c>
      <c r="T830">
        <f t="shared" si="154"/>
        <v>0</v>
      </c>
      <c r="U830">
        <f t="shared" si="155"/>
        <v>0</v>
      </c>
    </row>
    <row r="831" spans="1:21">
      <c r="A831" s="374">
        <v>824</v>
      </c>
      <c r="B831" s="68">
        <v>27</v>
      </c>
      <c r="C831">
        <v>3</v>
      </c>
      <c r="D831" s="81">
        <v>32621</v>
      </c>
      <c r="E831" s="2" t="s">
        <v>145</v>
      </c>
      <c r="F831" s="94" t="s">
        <v>0</v>
      </c>
      <c r="G831" s="2" t="s">
        <v>127</v>
      </c>
      <c r="H831" s="107">
        <v>1</v>
      </c>
      <c r="I831" s="2" t="s">
        <v>150</v>
      </c>
      <c r="K831" s="2" t="s">
        <v>149</v>
      </c>
      <c r="L831" t="s">
        <v>0</v>
      </c>
      <c r="M831" s="2" t="s">
        <v>126</v>
      </c>
      <c r="O831">
        <v>2</v>
      </c>
      <c r="P831" s="1" t="s">
        <v>1</v>
      </c>
      <c r="Q831">
        <v>0</v>
      </c>
      <c r="S831">
        <f t="shared" si="153"/>
        <v>1</v>
      </c>
      <c r="T831">
        <f t="shared" si="154"/>
        <v>0</v>
      </c>
      <c r="U831">
        <f t="shared" si="155"/>
        <v>0</v>
      </c>
    </row>
    <row r="832" spans="1:21">
      <c r="A832" s="374">
        <v>825</v>
      </c>
      <c r="B832" s="68">
        <v>1</v>
      </c>
      <c r="C832">
        <v>14</v>
      </c>
      <c r="D832" s="81">
        <v>32367</v>
      </c>
      <c r="E832" s="2" t="s">
        <v>76</v>
      </c>
      <c r="F832" s="94" t="s">
        <v>0</v>
      </c>
      <c r="G832" s="2" t="s">
        <v>111</v>
      </c>
      <c r="H832" s="107"/>
      <c r="I832" s="2" t="s">
        <v>150</v>
      </c>
      <c r="K832" s="2" t="s">
        <v>78</v>
      </c>
      <c r="L832" t="s">
        <v>0</v>
      </c>
      <c r="M832" s="2" t="s">
        <v>112</v>
      </c>
      <c r="O832">
        <v>2</v>
      </c>
      <c r="P832" s="1" t="s">
        <v>1</v>
      </c>
      <c r="Q832">
        <v>1</v>
      </c>
      <c r="S832">
        <f t="shared" si="153"/>
        <v>1</v>
      </c>
      <c r="T832">
        <f t="shared" si="154"/>
        <v>0</v>
      </c>
      <c r="U832">
        <f t="shared" si="155"/>
        <v>0</v>
      </c>
    </row>
    <row r="833" spans="1:21">
      <c r="A833" s="374">
        <v>826</v>
      </c>
      <c r="B833" s="68">
        <v>2</v>
      </c>
      <c r="C833">
        <v>13</v>
      </c>
      <c r="D833" s="81">
        <v>32438</v>
      </c>
      <c r="E833" s="2" t="s">
        <v>139</v>
      </c>
      <c r="F833" s="94" t="s">
        <v>0</v>
      </c>
      <c r="G833" s="2" t="s">
        <v>118</v>
      </c>
      <c r="H833" s="107">
        <v>1</v>
      </c>
      <c r="I833" s="2" t="s">
        <v>150</v>
      </c>
      <c r="K833" s="2" t="s">
        <v>142</v>
      </c>
      <c r="L833" t="s">
        <v>0</v>
      </c>
      <c r="M833" s="2" t="s">
        <v>119</v>
      </c>
      <c r="O833">
        <v>2</v>
      </c>
      <c r="P833" s="1" t="s">
        <v>1</v>
      </c>
      <c r="Q833">
        <v>1</v>
      </c>
      <c r="S833">
        <f t="shared" si="153"/>
        <v>1</v>
      </c>
      <c r="T833">
        <f t="shared" si="154"/>
        <v>0</v>
      </c>
      <c r="U833">
        <f t="shared" si="155"/>
        <v>0</v>
      </c>
    </row>
    <row r="834" spans="1:21">
      <c r="A834" s="374">
        <v>827</v>
      </c>
      <c r="B834" s="68">
        <v>3</v>
      </c>
      <c r="C834">
        <v>8</v>
      </c>
      <c r="D834" s="81">
        <v>32439</v>
      </c>
      <c r="E834" s="2" t="s">
        <v>127</v>
      </c>
      <c r="F834" s="94" t="s">
        <v>0</v>
      </c>
      <c r="G834" s="2" t="s">
        <v>139</v>
      </c>
      <c r="H834" s="107"/>
      <c r="I834" s="2" t="s">
        <v>150</v>
      </c>
      <c r="K834" s="2" t="s">
        <v>129</v>
      </c>
      <c r="L834" t="s">
        <v>0</v>
      </c>
      <c r="M834" s="2" t="s">
        <v>141</v>
      </c>
      <c r="O834">
        <v>2</v>
      </c>
      <c r="P834" s="1" t="s">
        <v>1</v>
      </c>
      <c r="Q834">
        <v>1</v>
      </c>
      <c r="S834">
        <f t="shared" si="153"/>
        <v>1</v>
      </c>
      <c r="T834">
        <f t="shared" si="154"/>
        <v>0</v>
      </c>
      <c r="U834">
        <f t="shared" si="155"/>
        <v>0</v>
      </c>
    </row>
    <row r="835" spans="1:21">
      <c r="A835" s="374">
        <v>828</v>
      </c>
      <c r="B835" s="68">
        <v>4</v>
      </c>
      <c r="C835">
        <v>8</v>
      </c>
      <c r="D835" s="81">
        <v>32452</v>
      </c>
      <c r="E835" s="2" t="s">
        <v>139</v>
      </c>
      <c r="F835" s="94" t="s">
        <v>0</v>
      </c>
      <c r="G835" s="2" t="s">
        <v>145</v>
      </c>
      <c r="H835" s="107"/>
      <c r="I835" s="2" t="s">
        <v>150</v>
      </c>
      <c r="K835" s="2" t="s">
        <v>142</v>
      </c>
      <c r="L835" t="s">
        <v>0</v>
      </c>
      <c r="M835" s="2" t="s">
        <v>149</v>
      </c>
      <c r="O835">
        <v>2</v>
      </c>
      <c r="P835" s="1" t="s">
        <v>1</v>
      </c>
      <c r="Q835">
        <v>1</v>
      </c>
      <c r="S835">
        <f t="shared" si="153"/>
        <v>1</v>
      </c>
      <c r="T835">
        <f t="shared" si="154"/>
        <v>0</v>
      </c>
      <c r="U835">
        <f t="shared" si="155"/>
        <v>0</v>
      </c>
    </row>
    <row r="836" spans="1:21">
      <c r="A836" s="374">
        <v>829</v>
      </c>
      <c r="B836" s="68">
        <v>5</v>
      </c>
      <c r="C836">
        <v>7</v>
      </c>
      <c r="D836" s="81">
        <v>32459</v>
      </c>
      <c r="E836" s="2" t="s">
        <v>98</v>
      </c>
      <c r="F836" s="94" t="s">
        <v>0</v>
      </c>
      <c r="G836" s="2" t="s">
        <v>105</v>
      </c>
      <c r="H836" s="107">
        <v>1</v>
      </c>
      <c r="I836" s="2" t="s">
        <v>150</v>
      </c>
      <c r="K836" s="2" t="s">
        <v>102</v>
      </c>
      <c r="L836" t="s">
        <v>0</v>
      </c>
      <c r="M836" s="2" t="s">
        <v>106</v>
      </c>
      <c r="O836">
        <v>2</v>
      </c>
      <c r="P836" s="1" t="s">
        <v>1</v>
      </c>
      <c r="Q836">
        <v>1</v>
      </c>
      <c r="S836">
        <f t="shared" si="153"/>
        <v>1</v>
      </c>
      <c r="T836">
        <f t="shared" si="154"/>
        <v>0</v>
      </c>
      <c r="U836">
        <f t="shared" si="155"/>
        <v>0</v>
      </c>
    </row>
    <row r="837" spans="1:21">
      <c r="A837" s="374">
        <v>830</v>
      </c>
      <c r="B837" s="68">
        <v>8</v>
      </c>
      <c r="C837">
        <v>16</v>
      </c>
      <c r="D837" s="81">
        <v>32473</v>
      </c>
      <c r="E837" s="2" t="s">
        <v>111</v>
      </c>
      <c r="F837" s="94" t="s">
        <v>0</v>
      </c>
      <c r="G837" s="2" t="s">
        <v>105</v>
      </c>
      <c r="H837" s="107">
        <v>1</v>
      </c>
      <c r="I837" s="2" t="s">
        <v>150</v>
      </c>
      <c r="K837" s="2" t="s">
        <v>113</v>
      </c>
      <c r="L837" t="s">
        <v>0</v>
      </c>
      <c r="M837" s="2" t="s">
        <v>104</v>
      </c>
      <c r="O837">
        <v>2</v>
      </c>
      <c r="P837" s="1" t="s">
        <v>1</v>
      </c>
      <c r="Q837">
        <v>1</v>
      </c>
      <c r="S837">
        <f t="shared" si="153"/>
        <v>1</v>
      </c>
      <c r="T837">
        <f t="shared" si="154"/>
        <v>0</v>
      </c>
      <c r="U837">
        <f t="shared" si="155"/>
        <v>0</v>
      </c>
    </row>
    <row r="838" spans="1:21">
      <c r="A838" s="374">
        <v>831</v>
      </c>
      <c r="B838" s="68">
        <v>9</v>
      </c>
      <c r="C838">
        <v>13</v>
      </c>
      <c r="D838" s="81">
        <v>32474</v>
      </c>
      <c r="E838" s="2" t="s">
        <v>133</v>
      </c>
      <c r="F838" s="94" t="s">
        <v>0</v>
      </c>
      <c r="G838" s="2" t="s">
        <v>89</v>
      </c>
      <c r="H838" s="107"/>
      <c r="I838" s="2" t="s">
        <v>150</v>
      </c>
      <c r="K838" s="2" t="s">
        <v>134</v>
      </c>
      <c r="L838" t="s">
        <v>0</v>
      </c>
      <c r="M838" s="2" t="s">
        <v>91</v>
      </c>
      <c r="O838">
        <v>2</v>
      </c>
      <c r="P838" s="1" t="s">
        <v>1</v>
      </c>
      <c r="Q838">
        <v>1</v>
      </c>
      <c r="S838">
        <f t="shared" si="153"/>
        <v>1</v>
      </c>
      <c r="T838">
        <f t="shared" si="154"/>
        <v>0</v>
      </c>
      <c r="U838">
        <f t="shared" si="155"/>
        <v>0</v>
      </c>
    </row>
    <row r="839" spans="1:21">
      <c r="A839" s="374">
        <v>832</v>
      </c>
      <c r="B839" s="68">
        <v>9</v>
      </c>
      <c r="C839">
        <v>15</v>
      </c>
      <c r="D839" s="81">
        <v>32474</v>
      </c>
      <c r="E839" s="2" t="s">
        <v>89</v>
      </c>
      <c r="F839" s="94" t="s">
        <v>0</v>
      </c>
      <c r="G839" s="2" t="s">
        <v>133</v>
      </c>
      <c r="H839" s="107">
        <v>1</v>
      </c>
      <c r="I839" s="2" t="s">
        <v>150</v>
      </c>
      <c r="K839" s="2" t="s">
        <v>94</v>
      </c>
      <c r="L839" t="s">
        <v>0</v>
      </c>
      <c r="M839" s="2" t="s">
        <v>135</v>
      </c>
      <c r="O839">
        <v>2</v>
      </c>
      <c r="P839" s="1" t="s">
        <v>1</v>
      </c>
      <c r="Q839">
        <v>1</v>
      </c>
      <c r="S839">
        <f t="shared" si="153"/>
        <v>1</v>
      </c>
      <c r="T839">
        <f t="shared" si="154"/>
        <v>0</v>
      </c>
      <c r="U839">
        <f t="shared" si="155"/>
        <v>0</v>
      </c>
    </row>
    <row r="840" spans="1:21">
      <c r="A840" s="374">
        <v>833</v>
      </c>
      <c r="B840" s="68">
        <v>20</v>
      </c>
      <c r="C840">
        <v>11</v>
      </c>
      <c r="D840" s="81">
        <v>32579</v>
      </c>
      <c r="E840" s="2" t="s">
        <v>98</v>
      </c>
      <c r="F840" s="94" t="s">
        <v>0</v>
      </c>
      <c r="G840" s="2" t="s">
        <v>89</v>
      </c>
      <c r="H840" s="107"/>
      <c r="I840" s="2" t="s">
        <v>150</v>
      </c>
      <c r="K840" s="2" t="s">
        <v>97</v>
      </c>
      <c r="L840" t="s">
        <v>0</v>
      </c>
      <c r="M840" s="2" t="s">
        <v>91</v>
      </c>
      <c r="O840">
        <v>2</v>
      </c>
      <c r="P840" s="1" t="s">
        <v>1</v>
      </c>
      <c r="Q840">
        <v>1</v>
      </c>
      <c r="S840">
        <f t="shared" si="153"/>
        <v>1</v>
      </c>
      <c r="T840">
        <f t="shared" si="154"/>
        <v>0</v>
      </c>
      <c r="U840">
        <f t="shared" si="155"/>
        <v>0</v>
      </c>
    </row>
    <row r="841" spans="1:21">
      <c r="A841" s="374">
        <v>834</v>
      </c>
      <c r="B841" s="68">
        <v>28</v>
      </c>
      <c r="C841">
        <v>5</v>
      </c>
      <c r="D841" s="81">
        <v>32623</v>
      </c>
      <c r="E841" s="2" t="s">
        <v>139</v>
      </c>
      <c r="F841" s="94" t="s">
        <v>0</v>
      </c>
      <c r="G841" s="2" t="s">
        <v>98</v>
      </c>
      <c r="H841" s="107">
        <v>1</v>
      </c>
      <c r="I841" s="2" t="s">
        <v>150</v>
      </c>
      <c r="K841" s="2" t="s">
        <v>140</v>
      </c>
      <c r="L841" t="s">
        <v>0</v>
      </c>
      <c r="M841" s="2" t="s">
        <v>97</v>
      </c>
      <c r="O841">
        <v>2</v>
      </c>
      <c r="P841" s="1" t="s">
        <v>1</v>
      </c>
      <c r="Q841">
        <v>1</v>
      </c>
      <c r="S841">
        <f t="shared" ref="S841:S856" si="156">IF(O841&gt;Q841,1,0)</f>
        <v>1</v>
      </c>
      <c r="T841">
        <f t="shared" ref="T841:T856" si="157">IF(ISNUMBER(Q841),IF(O841=Q841,1,0),0)</f>
        <v>0</v>
      </c>
      <c r="U841">
        <f t="shared" ref="U841:U856" si="158">IF(O841&lt;Q841,1,0)</f>
        <v>0</v>
      </c>
    </row>
    <row r="842" spans="1:21">
      <c r="A842" s="374">
        <v>835</v>
      </c>
      <c r="B842" s="68">
        <v>29</v>
      </c>
      <c r="C842">
        <v>6</v>
      </c>
      <c r="D842" s="81">
        <v>32628</v>
      </c>
      <c r="E842" s="2" t="s">
        <v>76</v>
      </c>
      <c r="F842" s="94" t="s">
        <v>0</v>
      </c>
      <c r="G842" s="2" t="s">
        <v>139</v>
      </c>
      <c r="H842" s="107"/>
      <c r="I842" s="2" t="s">
        <v>150</v>
      </c>
      <c r="K842" s="2" t="s">
        <v>79</v>
      </c>
      <c r="L842" t="s">
        <v>0</v>
      </c>
      <c r="M842" s="2" t="s">
        <v>140</v>
      </c>
      <c r="O842">
        <v>2</v>
      </c>
      <c r="P842" s="1" t="s">
        <v>1</v>
      </c>
      <c r="Q842">
        <v>1</v>
      </c>
      <c r="S842">
        <f t="shared" si="156"/>
        <v>1</v>
      </c>
      <c r="T842">
        <f t="shared" si="157"/>
        <v>0</v>
      </c>
      <c r="U842">
        <f t="shared" si="158"/>
        <v>0</v>
      </c>
    </row>
    <row r="843" spans="1:21">
      <c r="A843" s="374">
        <v>836</v>
      </c>
      <c r="B843" s="68">
        <v>35</v>
      </c>
      <c r="C843">
        <v>5</v>
      </c>
      <c r="D843" s="81">
        <v>32655</v>
      </c>
      <c r="E843" s="2" t="s">
        <v>89</v>
      </c>
      <c r="F843" s="94" t="s">
        <v>0</v>
      </c>
      <c r="G843" s="2" t="s">
        <v>127</v>
      </c>
      <c r="H843" s="107"/>
      <c r="I843" s="2" t="s">
        <v>150</v>
      </c>
      <c r="K843" s="2" t="s">
        <v>91</v>
      </c>
      <c r="L843" t="s">
        <v>0</v>
      </c>
      <c r="M843" s="2" t="s">
        <v>129</v>
      </c>
      <c r="O843">
        <v>2</v>
      </c>
      <c r="P843" s="1" t="s">
        <v>1</v>
      </c>
      <c r="Q843">
        <v>1</v>
      </c>
      <c r="S843">
        <f t="shared" si="156"/>
        <v>1</v>
      </c>
      <c r="T843">
        <f t="shared" si="157"/>
        <v>0</v>
      </c>
      <c r="U843">
        <f t="shared" si="158"/>
        <v>0</v>
      </c>
    </row>
    <row r="844" spans="1:21">
      <c r="A844" s="374">
        <v>837</v>
      </c>
      <c r="B844" s="68">
        <v>36</v>
      </c>
      <c r="C844">
        <v>7</v>
      </c>
      <c r="D844" s="81">
        <v>32655</v>
      </c>
      <c r="E844" s="2" t="s">
        <v>127</v>
      </c>
      <c r="F844" s="94" t="s">
        <v>0</v>
      </c>
      <c r="G844" s="2" t="s">
        <v>111</v>
      </c>
      <c r="H844" s="107">
        <v>1</v>
      </c>
      <c r="I844" s="2" t="s">
        <v>150</v>
      </c>
      <c r="K844" s="2" t="s">
        <v>126</v>
      </c>
      <c r="L844" t="s">
        <v>0</v>
      </c>
      <c r="M844" s="2" t="s">
        <v>112</v>
      </c>
      <c r="O844">
        <v>2</v>
      </c>
      <c r="P844" s="1" t="s">
        <v>1</v>
      </c>
      <c r="Q844">
        <v>1</v>
      </c>
      <c r="S844">
        <f t="shared" si="156"/>
        <v>1</v>
      </c>
      <c r="T844">
        <f t="shared" si="157"/>
        <v>0</v>
      </c>
      <c r="U844">
        <f t="shared" si="158"/>
        <v>0</v>
      </c>
    </row>
    <row r="845" spans="1:21">
      <c r="A845" s="374">
        <v>838</v>
      </c>
      <c r="B845" s="68">
        <v>37</v>
      </c>
      <c r="C845">
        <v>10</v>
      </c>
      <c r="D845" s="81">
        <v>32656</v>
      </c>
      <c r="E845" s="2" t="s">
        <v>98</v>
      </c>
      <c r="F845" s="94" t="s">
        <v>0</v>
      </c>
      <c r="G845" s="2" t="s">
        <v>127</v>
      </c>
      <c r="H845" s="107"/>
      <c r="I845" s="2" t="s">
        <v>150</v>
      </c>
      <c r="K845" s="2" t="s">
        <v>101</v>
      </c>
      <c r="L845" t="s">
        <v>0</v>
      </c>
      <c r="M845" s="2" t="s">
        <v>129</v>
      </c>
      <c r="O845">
        <v>2</v>
      </c>
      <c r="P845" s="1" t="s">
        <v>1</v>
      </c>
      <c r="Q845">
        <v>1</v>
      </c>
      <c r="S845">
        <f t="shared" si="156"/>
        <v>1</v>
      </c>
      <c r="T845">
        <f t="shared" si="157"/>
        <v>0</v>
      </c>
      <c r="U845">
        <f t="shared" si="158"/>
        <v>0</v>
      </c>
    </row>
    <row r="846" spans="1:21">
      <c r="A846" s="374">
        <v>839</v>
      </c>
      <c r="B846" s="68">
        <v>39</v>
      </c>
      <c r="C846">
        <v>16</v>
      </c>
      <c r="D846" s="81">
        <v>32656</v>
      </c>
      <c r="E846" s="2" t="s">
        <v>133</v>
      </c>
      <c r="F846" s="94" t="s">
        <v>0</v>
      </c>
      <c r="G846" s="2" t="s">
        <v>145</v>
      </c>
      <c r="H846" s="107">
        <v>1</v>
      </c>
      <c r="I846" s="2" t="s">
        <v>150</v>
      </c>
      <c r="K846" s="2" t="s">
        <v>136</v>
      </c>
      <c r="L846" t="s">
        <v>0</v>
      </c>
      <c r="M846" s="2" t="s">
        <v>149</v>
      </c>
      <c r="O846">
        <v>2</v>
      </c>
      <c r="P846" s="1" t="s">
        <v>1</v>
      </c>
      <c r="Q846">
        <v>1</v>
      </c>
      <c r="S846">
        <f t="shared" si="156"/>
        <v>1</v>
      </c>
      <c r="T846">
        <f t="shared" si="157"/>
        <v>0</v>
      </c>
      <c r="U846">
        <f t="shared" si="158"/>
        <v>0</v>
      </c>
    </row>
    <row r="847" spans="1:21">
      <c r="A847" s="374">
        <v>840</v>
      </c>
      <c r="B847" s="68">
        <v>40</v>
      </c>
      <c r="C847">
        <v>6</v>
      </c>
      <c r="D847" s="81">
        <v>32663</v>
      </c>
      <c r="E847" s="2" t="s">
        <v>89</v>
      </c>
      <c r="F847" s="94" t="s">
        <v>0</v>
      </c>
      <c r="G847" s="2" t="s">
        <v>351</v>
      </c>
      <c r="H847" s="107">
        <v>1</v>
      </c>
      <c r="I847" s="2" t="s">
        <v>150</v>
      </c>
      <c r="K847" s="2" t="s">
        <v>94</v>
      </c>
      <c r="L847" t="s">
        <v>0</v>
      </c>
      <c r="M847" s="2" t="s">
        <v>85</v>
      </c>
      <c r="O847">
        <v>2</v>
      </c>
      <c r="P847" s="1" t="s">
        <v>1</v>
      </c>
      <c r="Q847">
        <v>1</v>
      </c>
      <c r="S847">
        <f t="shared" si="156"/>
        <v>1</v>
      </c>
      <c r="T847">
        <f t="shared" si="157"/>
        <v>0</v>
      </c>
      <c r="U847">
        <f t="shared" si="158"/>
        <v>0</v>
      </c>
    </row>
    <row r="848" spans="1:21">
      <c r="A848" s="374">
        <v>841</v>
      </c>
      <c r="B848" s="68">
        <v>44</v>
      </c>
      <c r="C848">
        <v>2</v>
      </c>
      <c r="D848" s="81">
        <v>32670</v>
      </c>
      <c r="E848" s="2" t="s">
        <v>127</v>
      </c>
      <c r="F848" s="94" t="s">
        <v>0</v>
      </c>
      <c r="G848" s="2" t="s">
        <v>133</v>
      </c>
      <c r="H848" s="107">
        <v>1</v>
      </c>
      <c r="I848" s="2" t="s">
        <v>150</v>
      </c>
      <c r="K848" s="2" t="s">
        <v>126</v>
      </c>
      <c r="L848" t="s">
        <v>0</v>
      </c>
      <c r="M848" s="2" t="s">
        <v>132</v>
      </c>
      <c r="O848">
        <v>2</v>
      </c>
      <c r="P848" s="1" t="s">
        <v>1</v>
      </c>
      <c r="Q848">
        <v>1</v>
      </c>
      <c r="S848">
        <f t="shared" si="156"/>
        <v>1</v>
      </c>
      <c r="T848">
        <f t="shared" si="157"/>
        <v>0</v>
      </c>
      <c r="U848">
        <f t="shared" si="158"/>
        <v>0</v>
      </c>
    </row>
    <row r="849" spans="1:21">
      <c r="A849" s="374">
        <v>842</v>
      </c>
      <c r="B849" s="68">
        <v>51</v>
      </c>
      <c r="C849">
        <v>11</v>
      </c>
      <c r="D849" s="81">
        <v>32691</v>
      </c>
      <c r="E849" s="2" t="s">
        <v>351</v>
      </c>
      <c r="F849" s="94" t="s">
        <v>0</v>
      </c>
      <c r="G849" s="2" t="s">
        <v>105</v>
      </c>
      <c r="H849" s="107"/>
      <c r="I849" s="2" t="s">
        <v>150</v>
      </c>
      <c r="K849" s="2" t="s">
        <v>88</v>
      </c>
      <c r="L849" t="s">
        <v>0</v>
      </c>
      <c r="M849" s="2" t="s">
        <v>104</v>
      </c>
      <c r="O849">
        <v>2</v>
      </c>
      <c r="P849" s="1" t="s">
        <v>1</v>
      </c>
      <c r="Q849">
        <v>1</v>
      </c>
      <c r="S849">
        <f t="shared" si="156"/>
        <v>1</v>
      </c>
      <c r="T849">
        <f t="shared" si="157"/>
        <v>0</v>
      </c>
      <c r="U849">
        <f t="shared" si="158"/>
        <v>0</v>
      </c>
    </row>
    <row r="850" spans="1:21">
      <c r="A850" s="374">
        <v>843</v>
      </c>
      <c r="B850" s="68">
        <v>51</v>
      </c>
      <c r="C850">
        <v>15</v>
      </c>
      <c r="D850" s="81">
        <v>32691</v>
      </c>
      <c r="E850" s="2" t="s">
        <v>351</v>
      </c>
      <c r="F850" s="94" t="s">
        <v>0</v>
      </c>
      <c r="G850" s="2" t="s">
        <v>105</v>
      </c>
      <c r="H850" s="107"/>
      <c r="I850" s="2" t="s">
        <v>150</v>
      </c>
      <c r="K850" s="2" t="s">
        <v>86</v>
      </c>
      <c r="L850" t="s">
        <v>0</v>
      </c>
      <c r="M850" s="2" t="s">
        <v>104</v>
      </c>
      <c r="O850">
        <v>2</v>
      </c>
      <c r="P850" s="1" t="s">
        <v>1</v>
      </c>
      <c r="Q850">
        <v>1</v>
      </c>
      <c r="S850">
        <f t="shared" si="156"/>
        <v>1</v>
      </c>
      <c r="T850">
        <f t="shared" si="157"/>
        <v>0</v>
      </c>
      <c r="U850">
        <f t="shared" si="158"/>
        <v>0</v>
      </c>
    </row>
    <row r="851" spans="1:21">
      <c r="A851" s="374">
        <v>844</v>
      </c>
      <c r="B851" s="68">
        <v>52</v>
      </c>
      <c r="C851">
        <v>4</v>
      </c>
      <c r="D851" s="81">
        <v>32691</v>
      </c>
      <c r="E851" s="2" t="s">
        <v>105</v>
      </c>
      <c r="F851" s="94" t="s">
        <v>0</v>
      </c>
      <c r="G851" s="2" t="s">
        <v>139</v>
      </c>
      <c r="H851" s="107">
        <v>1</v>
      </c>
      <c r="I851" s="2" t="s">
        <v>150</v>
      </c>
      <c r="K851" s="2" t="s">
        <v>108</v>
      </c>
      <c r="L851" t="s">
        <v>0</v>
      </c>
      <c r="M851" s="2" t="s">
        <v>140</v>
      </c>
      <c r="O851">
        <v>2</v>
      </c>
      <c r="P851" s="1" t="s">
        <v>1</v>
      </c>
      <c r="Q851">
        <v>1</v>
      </c>
      <c r="S851">
        <f t="shared" si="156"/>
        <v>1</v>
      </c>
      <c r="T851">
        <f t="shared" si="157"/>
        <v>0</v>
      </c>
      <c r="U851">
        <f t="shared" si="158"/>
        <v>0</v>
      </c>
    </row>
    <row r="852" spans="1:21">
      <c r="A852" s="374">
        <v>845</v>
      </c>
      <c r="B852" s="68">
        <v>52</v>
      </c>
      <c r="C852">
        <v>11</v>
      </c>
      <c r="D852" s="81">
        <v>32691</v>
      </c>
      <c r="E852" s="2" t="s">
        <v>139</v>
      </c>
      <c r="F852" s="94" t="s">
        <v>0</v>
      </c>
      <c r="G852" s="2" t="s">
        <v>105</v>
      </c>
      <c r="H852" s="107"/>
      <c r="I852" s="2" t="s">
        <v>150</v>
      </c>
      <c r="K852" s="2" t="s">
        <v>138</v>
      </c>
      <c r="L852" t="s">
        <v>0</v>
      </c>
      <c r="M852" s="2" t="s">
        <v>108</v>
      </c>
      <c r="O852">
        <v>2</v>
      </c>
      <c r="P852" s="1" t="s">
        <v>1</v>
      </c>
      <c r="Q852">
        <v>1</v>
      </c>
      <c r="S852">
        <f t="shared" si="156"/>
        <v>1</v>
      </c>
      <c r="T852">
        <f t="shared" si="157"/>
        <v>0</v>
      </c>
      <c r="U852">
        <f t="shared" si="158"/>
        <v>0</v>
      </c>
    </row>
    <row r="853" spans="1:21">
      <c r="A853" s="374">
        <v>846</v>
      </c>
      <c r="B853" s="68">
        <v>1</v>
      </c>
      <c r="C853">
        <v>15</v>
      </c>
      <c r="D853" s="81">
        <v>32367</v>
      </c>
      <c r="E853" s="2" t="s">
        <v>76</v>
      </c>
      <c r="F853" s="94" t="s">
        <v>0</v>
      </c>
      <c r="G853" s="2" t="s">
        <v>111</v>
      </c>
      <c r="H853" s="107"/>
      <c r="I853" s="2" t="s">
        <v>150</v>
      </c>
      <c r="K853" s="2" t="s">
        <v>79</v>
      </c>
      <c r="L853" t="s">
        <v>0</v>
      </c>
      <c r="M853" s="2" t="s">
        <v>115</v>
      </c>
      <c r="O853">
        <v>2</v>
      </c>
      <c r="P853" s="1" t="s">
        <v>1</v>
      </c>
      <c r="Q853">
        <v>2</v>
      </c>
      <c r="S853">
        <f t="shared" si="156"/>
        <v>0</v>
      </c>
      <c r="T853">
        <f t="shared" si="157"/>
        <v>1</v>
      </c>
      <c r="U853">
        <f t="shared" si="158"/>
        <v>0</v>
      </c>
    </row>
    <row r="854" spans="1:21">
      <c r="A854" s="374">
        <v>847</v>
      </c>
      <c r="B854" s="68">
        <v>2</v>
      </c>
      <c r="C854">
        <v>2</v>
      </c>
      <c r="D854" s="81">
        <v>32438</v>
      </c>
      <c r="E854" s="2" t="s">
        <v>118</v>
      </c>
      <c r="F854" s="94" t="s">
        <v>0</v>
      </c>
      <c r="G854" s="2" t="s">
        <v>139</v>
      </c>
      <c r="H854" s="107"/>
      <c r="I854" s="2" t="s">
        <v>150</v>
      </c>
      <c r="K854" s="2" t="s">
        <v>117</v>
      </c>
      <c r="L854" t="s">
        <v>0</v>
      </c>
      <c r="M854" s="2" t="s">
        <v>142</v>
      </c>
      <c r="O854">
        <v>2</v>
      </c>
      <c r="P854" s="1" t="s">
        <v>1</v>
      </c>
      <c r="Q854">
        <v>2</v>
      </c>
      <c r="S854">
        <f t="shared" si="156"/>
        <v>0</v>
      </c>
      <c r="T854">
        <f t="shared" si="157"/>
        <v>1</v>
      </c>
      <c r="U854">
        <f t="shared" si="158"/>
        <v>0</v>
      </c>
    </row>
    <row r="855" spans="1:21">
      <c r="A855" s="374">
        <v>848</v>
      </c>
      <c r="B855" s="68">
        <v>2</v>
      </c>
      <c r="C855">
        <v>4</v>
      </c>
      <c r="D855" s="81">
        <v>32438</v>
      </c>
      <c r="E855" s="2" t="s">
        <v>118</v>
      </c>
      <c r="F855" s="94" t="s">
        <v>0</v>
      </c>
      <c r="G855" s="2" t="s">
        <v>139</v>
      </c>
      <c r="H855" s="107"/>
      <c r="I855" s="2" t="s">
        <v>150</v>
      </c>
      <c r="K855" s="2" t="s">
        <v>123</v>
      </c>
      <c r="L855" t="s">
        <v>0</v>
      </c>
      <c r="M855" s="2" t="s">
        <v>141</v>
      </c>
      <c r="O855">
        <v>2</v>
      </c>
      <c r="P855" s="1" t="s">
        <v>1</v>
      </c>
      <c r="Q855">
        <v>2</v>
      </c>
      <c r="S855">
        <f t="shared" si="156"/>
        <v>0</v>
      </c>
      <c r="T855">
        <f t="shared" si="157"/>
        <v>1</v>
      </c>
      <c r="U855">
        <f t="shared" si="158"/>
        <v>0</v>
      </c>
    </row>
    <row r="856" spans="1:21">
      <c r="A856" s="374">
        <v>849</v>
      </c>
      <c r="B856" s="68">
        <v>4</v>
      </c>
      <c r="C856">
        <v>3</v>
      </c>
      <c r="D856" s="81">
        <v>32452</v>
      </c>
      <c r="E856" s="2" t="s">
        <v>139</v>
      </c>
      <c r="F856" s="94" t="s">
        <v>0</v>
      </c>
      <c r="G856" s="2" t="s">
        <v>145</v>
      </c>
      <c r="H856" s="107"/>
      <c r="I856" s="2" t="s">
        <v>150</v>
      </c>
      <c r="K856" s="2" t="s">
        <v>141</v>
      </c>
      <c r="L856" t="s">
        <v>0</v>
      </c>
      <c r="M856" s="2" t="s">
        <v>350</v>
      </c>
      <c r="O856">
        <v>2</v>
      </c>
      <c r="P856" s="1" t="s">
        <v>1</v>
      </c>
      <c r="Q856">
        <v>2</v>
      </c>
      <c r="S856">
        <f t="shared" si="156"/>
        <v>0</v>
      </c>
      <c r="T856">
        <f t="shared" si="157"/>
        <v>1</v>
      </c>
      <c r="U856">
        <f t="shared" si="158"/>
        <v>0</v>
      </c>
    </row>
    <row r="857" spans="1:21">
      <c r="A857" s="374">
        <v>850</v>
      </c>
      <c r="B857" s="68">
        <v>4</v>
      </c>
      <c r="C857">
        <v>7</v>
      </c>
      <c r="D857" s="81">
        <v>32452</v>
      </c>
      <c r="E857" s="2" t="s">
        <v>139</v>
      </c>
      <c r="F857" s="94" t="s">
        <v>0</v>
      </c>
      <c r="G857" s="2" t="s">
        <v>145</v>
      </c>
      <c r="H857" s="107"/>
      <c r="I857" s="2" t="s">
        <v>150</v>
      </c>
      <c r="K857" s="2" t="s">
        <v>140</v>
      </c>
      <c r="L857" t="s">
        <v>0</v>
      </c>
      <c r="M857" s="2" t="s">
        <v>350</v>
      </c>
      <c r="O857">
        <v>2</v>
      </c>
      <c r="P857" s="1" t="s">
        <v>1</v>
      </c>
      <c r="Q857">
        <v>2</v>
      </c>
      <c r="S857">
        <f t="shared" ref="S857:S872" si="159">IF(O857&gt;Q857,1,0)</f>
        <v>0</v>
      </c>
      <c r="T857">
        <f t="shared" ref="T857:T872" si="160">IF(ISNUMBER(Q857),IF(O857=Q857,1,0),0)</f>
        <v>1</v>
      </c>
      <c r="U857">
        <f t="shared" ref="U857:U872" si="161">IF(O857&lt;Q857,1,0)</f>
        <v>0</v>
      </c>
    </row>
    <row r="858" spans="1:21">
      <c r="A858" s="374">
        <v>851</v>
      </c>
      <c r="B858" s="68">
        <v>9</v>
      </c>
      <c r="C858">
        <v>2</v>
      </c>
      <c r="D858" s="81">
        <v>32474</v>
      </c>
      <c r="E858" s="2" t="s">
        <v>133</v>
      </c>
      <c r="F858" s="94" t="s">
        <v>0</v>
      </c>
      <c r="G858" s="2" t="s">
        <v>89</v>
      </c>
      <c r="H858" s="107"/>
      <c r="I858" s="2" t="s">
        <v>150</v>
      </c>
      <c r="K858" s="2" t="s">
        <v>132</v>
      </c>
      <c r="L858" t="s">
        <v>0</v>
      </c>
      <c r="M858" s="2" t="s">
        <v>91</v>
      </c>
      <c r="O858">
        <v>2</v>
      </c>
      <c r="P858" s="1" t="s">
        <v>1</v>
      </c>
      <c r="Q858">
        <v>2</v>
      </c>
      <c r="S858">
        <f t="shared" si="159"/>
        <v>0</v>
      </c>
      <c r="T858">
        <f t="shared" si="160"/>
        <v>1</v>
      </c>
      <c r="U858">
        <f t="shared" si="161"/>
        <v>0</v>
      </c>
    </row>
    <row r="859" spans="1:21">
      <c r="A859" s="374">
        <v>852</v>
      </c>
      <c r="B859" s="68">
        <v>11</v>
      </c>
      <c r="C859">
        <v>2</v>
      </c>
      <c r="D859" s="81">
        <v>32474</v>
      </c>
      <c r="E859" s="2" t="s">
        <v>105</v>
      </c>
      <c r="F859" s="94" t="s">
        <v>0</v>
      </c>
      <c r="G859" s="2" t="s">
        <v>89</v>
      </c>
      <c r="H859" s="107"/>
      <c r="I859" s="2" t="s">
        <v>150</v>
      </c>
      <c r="K859" s="2" t="s">
        <v>104</v>
      </c>
      <c r="L859" t="s">
        <v>0</v>
      </c>
      <c r="M859" s="2" t="s">
        <v>91</v>
      </c>
      <c r="O859">
        <v>2</v>
      </c>
      <c r="P859" s="1" t="s">
        <v>1</v>
      </c>
      <c r="Q859">
        <v>2</v>
      </c>
      <c r="S859">
        <f t="shared" si="159"/>
        <v>0</v>
      </c>
      <c r="T859">
        <f t="shared" si="160"/>
        <v>1</v>
      </c>
      <c r="U859">
        <f t="shared" si="161"/>
        <v>0</v>
      </c>
    </row>
    <row r="860" spans="1:21">
      <c r="A860" s="374">
        <v>853</v>
      </c>
      <c r="B860" s="68">
        <v>13</v>
      </c>
      <c r="C860">
        <v>11</v>
      </c>
      <c r="D860" s="81">
        <v>32494</v>
      </c>
      <c r="E860" s="2" t="s">
        <v>145</v>
      </c>
      <c r="F860" s="94" t="s">
        <v>0</v>
      </c>
      <c r="G860" s="2" t="s">
        <v>351</v>
      </c>
      <c r="H860" s="107"/>
      <c r="I860" s="2" t="s">
        <v>150</v>
      </c>
      <c r="K860" s="2" t="s">
        <v>350</v>
      </c>
      <c r="L860" t="s">
        <v>0</v>
      </c>
      <c r="M860" s="2" t="s">
        <v>85</v>
      </c>
      <c r="O860">
        <v>2</v>
      </c>
      <c r="P860" s="1" t="s">
        <v>1</v>
      </c>
      <c r="Q860">
        <v>2</v>
      </c>
      <c r="S860">
        <f t="shared" si="159"/>
        <v>0</v>
      </c>
      <c r="T860">
        <f t="shared" si="160"/>
        <v>1</v>
      </c>
      <c r="U860">
        <f t="shared" si="161"/>
        <v>0</v>
      </c>
    </row>
    <row r="861" spans="1:21">
      <c r="A861" s="374">
        <v>854</v>
      </c>
      <c r="B861" s="68">
        <v>15</v>
      </c>
      <c r="C861">
        <v>1</v>
      </c>
      <c r="D861" s="81">
        <v>32516</v>
      </c>
      <c r="E861" s="2" t="s">
        <v>76</v>
      </c>
      <c r="F861" s="94" t="s">
        <v>0</v>
      </c>
      <c r="G861" s="2" t="s">
        <v>98</v>
      </c>
      <c r="H861" s="107"/>
      <c r="I861" s="2" t="s">
        <v>150</v>
      </c>
      <c r="K861" s="2" t="s">
        <v>80</v>
      </c>
      <c r="L861" t="s">
        <v>0</v>
      </c>
      <c r="M861" s="2" t="s">
        <v>101</v>
      </c>
      <c r="O861">
        <v>2</v>
      </c>
      <c r="P861" s="1" t="s">
        <v>1</v>
      </c>
      <c r="Q861">
        <v>2</v>
      </c>
      <c r="S861">
        <f t="shared" si="159"/>
        <v>0</v>
      </c>
      <c r="T861">
        <f t="shared" si="160"/>
        <v>1</v>
      </c>
      <c r="U861">
        <f t="shared" si="161"/>
        <v>0</v>
      </c>
    </row>
    <row r="862" spans="1:21">
      <c r="A862" s="374">
        <v>855</v>
      </c>
      <c r="B862" s="68">
        <v>15</v>
      </c>
      <c r="C862">
        <v>14</v>
      </c>
      <c r="D862" s="81">
        <v>32516</v>
      </c>
      <c r="E862" s="2" t="s">
        <v>76</v>
      </c>
      <c r="F862" s="94" t="s">
        <v>0</v>
      </c>
      <c r="G862" s="2" t="s">
        <v>98</v>
      </c>
      <c r="H862" s="107"/>
      <c r="I862" s="2" t="s">
        <v>150</v>
      </c>
      <c r="K862" s="2" t="s">
        <v>78</v>
      </c>
      <c r="L862" t="s">
        <v>0</v>
      </c>
      <c r="M862" s="2" t="s">
        <v>101</v>
      </c>
      <c r="O862">
        <v>2</v>
      </c>
      <c r="P862" s="1" t="s">
        <v>1</v>
      </c>
      <c r="Q862">
        <v>2</v>
      </c>
      <c r="S862">
        <f t="shared" si="159"/>
        <v>0</v>
      </c>
      <c r="T862">
        <f t="shared" si="160"/>
        <v>1</v>
      </c>
      <c r="U862">
        <f t="shared" si="161"/>
        <v>0</v>
      </c>
    </row>
    <row r="863" spans="1:21">
      <c r="A863" s="374">
        <v>856</v>
      </c>
      <c r="B863" s="68">
        <v>15</v>
      </c>
      <c r="C863">
        <v>16</v>
      </c>
      <c r="D863" s="81">
        <v>32516</v>
      </c>
      <c r="E863" s="2" t="s">
        <v>76</v>
      </c>
      <c r="F863" s="94" t="s">
        <v>0</v>
      </c>
      <c r="G863" s="2" t="s">
        <v>98</v>
      </c>
      <c r="H863" s="107"/>
      <c r="I863" s="2" t="s">
        <v>150</v>
      </c>
      <c r="K863" s="2" t="s">
        <v>81</v>
      </c>
      <c r="L863" t="s">
        <v>0</v>
      </c>
      <c r="M863" s="2" t="s">
        <v>97</v>
      </c>
      <c r="O863">
        <v>2</v>
      </c>
      <c r="P863" s="1" t="s">
        <v>1</v>
      </c>
      <c r="Q863">
        <v>2</v>
      </c>
      <c r="S863">
        <f t="shared" si="159"/>
        <v>0</v>
      </c>
      <c r="T863">
        <f t="shared" si="160"/>
        <v>1</v>
      </c>
      <c r="U863">
        <f t="shared" si="161"/>
        <v>0</v>
      </c>
    </row>
    <row r="864" spans="1:21">
      <c r="A864" s="374">
        <v>857</v>
      </c>
      <c r="B864" s="68">
        <v>20</v>
      </c>
      <c r="C864">
        <v>9</v>
      </c>
      <c r="D864" s="81">
        <v>32579</v>
      </c>
      <c r="E864" s="2" t="s">
        <v>98</v>
      </c>
      <c r="F864" s="94" t="s">
        <v>0</v>
      </c>
      <c r="G864" s="2" t="s">
        <v>89</v>
      </c>
      <c r="H864" s="107"/>
      <c r="I864" s="2" t="s">
        <v>150</v>
      </c>
      <c r="K864" s="2" t="s">
        <v>102</v>
      </c>
      <c r="L864" t="s">
        <v>0</v>
      </c>
      <c r="M864" s="2" t="s">
        <v>94</v>
      </c>
      <c r="O864">
        <v>2</v>
      </c>
      <c r="P864" s="1" t="s">
        <v>1</v>
      </c>
      <c r="Q864">
        <v>2</v>
      </c>
      <c r="S864">
        <f t="shared" si="159"/>
        <v>0</v>
      </c>
      <c r="T864">
        <f t="shared" si="160"/>
        <v>1</v>
      </c>
      <c r="U864">
        <f t="shared" si="161"/>
        <v>0</v>
      </c>
    </row>
    <row r="865" spans="1:21">
      <c r="A865" s="374">
        <v>858</v>
      </c>
      <c r="B865" s="68">
        <v>22</v>
      </c>
      <c r="C865">
        <v>14</v>
      </c>
      <c r="D865" s="81">
        <v>32586</v>
      </c>
      <c r="E865" s="2" t="s">
        <v>139</v>
      </c>
      <c r="F865" s="94" t="s">
        <v>0</v>
      </c>
      <c r="G865" s="2" t="s">
        <v>133</v>
      </c>
      <c r="H865" s="107"/>
      <c r="I865" s="2" t="s">
        <v>150</v>
      </c>
      <c r="K865" s="2" t="s">
        <v>140</v>
      </c>
      <c r="L865" t="s">
        <v>0</v>
      </c>
      <c r="M865" s="2" t="s">
        <v>136</v>
      </c>
      <c r="O865">
        <v>2</v>
      </c>
      <c r="P865" s="1" t="s">
        <v>1</v>
      </c>
      <c r="Q865">
        <v>2</v>
      </c>
      <c r="S865">
        <f t="shared" si="159"/>
        <v>0</v>
      </c>
      <c r="T865">
        <f t="shared" si="160"/>
        <v>1</v>
      </c>
      <c r="U865">
        <f t="shared" si="161"/>
        <v>0</v>
      </c>
    </row>
    <row r="866" spans="1:21">
      <c r="A866" s="374">
        <v>859</v>
      </c>
      <c r="B866" s="68">
        <v>24</v>
      </c>
      <c r="C866">
        <v>3</v>
      </c>
      <c r="D866" s="81">
        <v>32613</v>
      </c>
      <c r="E866" s="2" t="s">
        <v>118</v>
      </c>
      <c r="F866" s="94" t="s">
        <v>0</v>
      </c>
      <c r="G866" s="2" t="s">
        <v>145</v>
      </c>
      <c r="H866" s="107"/>
      <c r="I866" s="2" t="s">
        <v>150</v>
      </c>
      <c r="K866" s="2" t="s">
        <v>122</v>
      </c>
      <c r="L866" t="s">
        <v>0</v>
      </c>
      <c r="M866" s="2" t="s">
        <v>146</v>
      </c>
      <c r="O866">
        <v>2</v>
      </c>
      <c r="P866" s="1" t="s">
        <v>1</v>
      </c>
      <c r="Q866">
        <v>2</v>
      </c>
      <c r="S866">
        <f t="shared" si="159"/>
        <v>0</v>
      </c>
      <c r="T866">
        <f t="shared" si="160"/>
        <v>1</v>
      </c>
      <c r="U866">
        <f t="shared" si="161"/>
        <v>0</v>
      </c>
    </row>
    <row r="867" spans="1:21">
      <c r="A867" s="374">
        <v>860</v>
      </c>
      <c r="B867" s="68">
        <v>30</v>
      </c>
      <c r="C867">
        <v>3</v>
      </c>
      <c r="D867" s="81">
        <v>32628</v>
      </c>
      <c r="E867" s="2" t="s">
        <v>111</v>
      </c>
      <c r="F867" s="94" t="s">
        <v>0</v>
      </c>
      <c r="G867" s="2" t="s">
        <v>139</v>
      </c>
      <c r="H867" s="107"/>
      <c r="I867" s="2" t="s">
        <v>150</v>
      </c>
      <c r="K867" s="2" t="s">
        <v>113</v>
      </c>
      <c r="L867" t="s">
        <v>0</v>
      </c>
      <c r="M867" s="2" t="s">
        <v>138</v>
      </c>
      <c r="O867">
        <v>2</v>
      </c>
      <c r="P867" s="1" t="s">
        <v>1</v>
      </c>
      <c r="Q867">
        <v>2</v>
      </c>
      <c r="S867">
        <f t="shared" si="159"/>
        <v>0</v>
      </c>
      <c r="T867">
        <f t="shared" si="160"/>
        <v>1</v>
      </c>
      <c r="U867">
        <f t="shared" si="161"/>
        <v>0</v>
      </c>
    </row>
    <row r="868" spans="1:21">
      <c r="A868" s="374">
        <v>861</v>
      </c>
      <c r="B868" s="68">
        <v>32</v>
      </c>
      <c r="C868">
        <v>7</v>
      </c>
      <c r="D868" s="81">
        <v>32633</v>
      </c>
      <c r="E868" s="2" t="s">
        <v>89</v>
      </c>
      <c r="F868" s="94" t="s">
        <v>0</v>
      </c>
      <c r="G868" s="2" t="s">
        <v>145</v>
      </c>
      <c r="H868" s="107"/>
      <c r="I868" s="2" t="s">
        <v>150</v>
      </c>
      <c r="K868" s="2" t="s">
        <v>95</v>
      </c>
      <c r="L868" t="s">
        <v>0</v>
      </c>
      <c r="M868" s="2" t="s">
        <v>149</v>
      </c>
      <c r="O868">
        <v>2</v>
      </c>
      <c r="P868" s="1" t="s">
        <v>1</v>
      </c>
      <c r="Q868">
        <v>2</v>
      </c>
      <c r="S868">
        <f t="shared" si="159"/>
        <v>0</v>
      </c>
      <c r="T868">
        <f t="shared" si="160"/>
        <v>1</v>
      </c>
      <c r="U868">
        <f t="shared" si="161"/>
        <v>0</v>
      </c>
    </row>
    <row r="869" spans="1:21">
      <c r="A869" s="374">
        <v>862</v>
      </c>
      <c r="B869" s="68">
        <v>40</v>
      </c>
      <c r="C869">
        <v>12</v>
      </c>
      <c r="D869" s="81">
        <v>32663</v>
      </c>
      <c r="E869" s="2" t="s">
        <v>351</v>
      </c>
      <c r="F869" s="94" t="s">
        <v>0</v>
      </c>
      <c r="G869" s="2" t="s">
        <v>89</v>
      </c>
      <c r="H869" s="107"/>
      <c r="I869" s="2" t="s">
        <v>150</v>
      </c>
      <c r="K869" s="2" t="s">
        <v>87</v>
      </c>
      <c r="L869" t="s">
        <v>0</v>
      </c>
      <c r="M869" s="2" t="s">
        <v>93</v>
      </c>
      <c r="O869">
        <v>2</v>
      </c>
      <c r="P869" s="1" t="s">
        <v>1</v>
      </c>
      <c r="Q869">
        <v>2</v>
      </c>
      <c r="S869">
        <f t="shared" si="159"/>
        <v>0</v>
      </c>
      <c r="T869">
        <f t="shared" si="160"/>
        <v>1</v>
      </c>
      <c r="U869">
        <f t="shared" si="161"/>
        <v>0</v>
      </c>
    </row>
    <row r="870" spans="1:21">
      <c r="A870" s="374">
        <v>863</v>
      </c>
      <c r="B870" s="68">
        <v>40</v>
      </c>
      <c r="C870">
        <v>16</v>
      </c>
      <c r="D870" s="81">
        <v>32663</v>
      </c>
      <c r="E870" s="2" t="s">
        <v>351</v>
      </c>
      <c r="F870" s="94" t="s">
        <v>0</v>
      </c>
      <c r="G870" s="2" t="s">
        <v>89</v>
      </c>
      <c r="H870" s="107"/>
      <c r="I870" s="2" t="s">
        <v>150</v>
      </c>
      <c r="K870" s="2" t="s">
        <v>83</v>
      </c>
      <c r="L870" t="s">
        <v>0</v>
      </c>
      <c r="M870" s="2" t="s">
        <v>93</v>
      </c>
      <c r="O870">
        <v>2</v>
      </c>
      <c r="P870" s="1" t="s">
        <v>1</v>
      </c>
      <c r="Q870">
        <v>2</v>
      </c>
      <c r="S870">
        <f t="shared" si="159"/>
        <v>0</v>
      </c>
      <c r="T870">
        <f t="shared" si="160"/>
        <v>1</v>
      </c>
      <c r="U870">
        <f t="shared" si="161"/>
        <v>0</v>
      </c>
    </row>
    <row r="871" spans="1:21">
      <c r="A871" s="374">
        <v>864</v>
      </c>
      <c r="B871" s="68">
        <v>43</v>
      </c>
      <c r="C871">
        <v>4</v>
      </c>
      <c r="D871" s="81">
        <v>32670</v>
      </c>
      <c r="E871" s="2" t="s">
        <v>139</v>
      </c>
      <c r="F871" s="94" t="s">
        <v>0</v>
      </c>
      <c r="G871" s="2" t="s">
        <v>89</v>
      </c>
      <c r="H871" s="107"/>
      <c r="I871" s="2" t="s">
        <v>150</v>
      </c>
      <c r="K871" s="2" t="s">
        <v>140</v>
      </c>
      <c r="L871" t="s">
        <v>0</v>
      </c>
      <c r="M871" s="2" t="s">
        <v>91</v>
      </c>
      <c r="O871">
        <v>2</v>
      </c>
      <c r="P871" s="1" t="s">
        <v>1</v>
      </c>
      <c r="Q871">
        <v>2</v>
      </c>
      <c r="S871">
        <f t="shared" si="159"/>
        <v>0</v>
      </c>
      <c r="T871">
        <f t="shared" si="160"/>
        <v>1</v>
      </c>
      <c r="U871">
        <f t="shared" si="161"/>
        <v>0</v>
      </c>
    </row>
    <row r="872" spans="1:21">
      <c r="A872" s="374">
        <v>865</v>
      </c>
      <c r="B872" s="68">
        <v>43</v>
      </c>
      <c r="C872">
        <v>7</v>
      </c>
      <c r="D872" s="81">
        <v>32670</v>
      </c>
      <c r="E872" s="2" t="s">
        <v>139</v>
      </c>
      <c r="F872" s="94" t="s">
        <v>0</v>
      </c>
      <c r="G872" s="2" t="s">
        <v>89</v>
      </c>
      <c r="H872" s="107"/>
      <c r="I872" s="2" t="s">
        <v>150</v>
      </c>
      <c r="K872" s="2" t="s">
        <v>140</v>
      </c>
      <c r="L872" t="s">
        <v>0</v>
      </c>
      <c r="M872" s="2" t="s">
        <v>93</v>
      </c>
      <c r="O872">
        <v>2</v>
      </c>
      <c r="P872" s="1" t="s">
        <v>1</v>
      </c>
      <c r="Q872">
        <v>2</v>
      </c>
      <c r="S872">
        <f t="shared" si="159"/>
        <v>0</v>
      </c>
      <c r="T872">
        <f t="shared" si="160"/>
        <v>1</v>
      </c>
      <c r="U872">
        <f t="shared" si="161"/>
        <v>0</v>
      </c>
    </row>
    <row r="873" spans="1:21">
      <c r="A873" s="374">
        <v>866</v>
      </c>
      <c r="B873" s="68">
        <v>49</v>
      </c>
      <c r="C873">
        <v>4</v>
      </c>
      <c r="D873" s="81">
        <v>32677</v>
      </c>
      <c r="E873" s="2" t="s">
        <v>89</v>
      </c>
      <c r="F873" s="94" t="s">
        <v>0</v>
      </c>
      <c r="G873" s="2" t="s">
        <v>118</v>
      </c>
      <c r="H873" s="107"/>
      <c r="I873" s="2" t="s">
        <v>150</v>
      </c>
      <c r="K873" s="2" t="s">
        <v>95</v>
      </c>
      <c r="L873" t="s">
        <v>0</v>
      </c>
      <c r="M873" s="2" t="s">
        <v>117</v>
      </c>
      <c r="O873">
        <v>2</v>
      </c>
      <c r="P873" s="1" t="s">
        <v>1</v>
      </c>
      <c r="Q873">
        <v>2</v>
      </c>
      <c r="S873">
        <f t="shared" ref="S873:S888" si="162">IF(O873&gt;Q873,1,0)</f>
        <v>0</v>
      </c>
      <c r="T873">
        <f t="shared" ref="T873:T888" si="163">IF(ISNUMBER(Q873),IF(O873=Q873,1,0),0)</f>
        <v>1</v>
      </c>
      <c r="U873">
        <f t="shared" ref="U873:U888" si="164">IF(O873&lt;Q873,1,0)</f>
        <v>0</v>
      </c>
    </row>
    <row r="874" spans="1:21">
      <c r="A874" s="374">
        <v>867</v>
      </c>
      <c r="B874" s="68">
        <v>49</v>
      </c>
      <c r="C874">
        <v>10</v>
      </c>
      <c r="D874" s="81">
        <v>32677</v>
      </c>
      <c r="E874" s="2" t="s">
        <v>89</v>
      </c>
      <c r="F874" s="94" t="s">
        <v>0</v>
      </c>
      <c r="G874" s="2" t="s">
        <v>118</v>
      </c>
      <c r="H874" s="107"/>
      <c r="I874" s="2" t="s">
        <v>150</v>
      </c>
      <c r="K874" s="2" t="s">
        <v>92</v>
      </c>
      <c r="L874" t="s">
        <v>0</v>
      </c>
      <c r="M874" s="2" t="s">
        <v>121</v>
      </c>
      <c r="O874">
        <v>2</v>
      </c>
      <c r="P874" s="1" t="s">
        <v>1</v>
      </c>
      <c r="Q874">
        <v>2</v>
      </c>
      <c r="S874">
        <f t="shared" si="162"/>
        <v>0</v>
      </c>
      <c r="T874">
        <f t="shared" si="163"/>
        <v>1</v>
      </c>
      <c r="U874">
        <f t="shared" si="164"/>
        <v>0</v>
      </c>
    </row>
    <row r="875" spans="1:21">
      <c r="A875" s="374">
        <v>868</v>
      </c>
      <c r="B875" s="68">
        <v>49</v>
      </c>
      <c r="C875">
        <v>15</v>
      </c>
      <c r="D875" s="81">
        <v>32677</v>
      </c>
      <c r="E875" s="2" t="s">
        <v>89</v>
      </c>
      <c r="F875" s="94" t="s">
        <v>0</v>
      </c>
      <c r="G875" s="2" t="s">
        <v>118</v>
      </c>
      <c r="H875" s="107"/>
      <c r="I875" s="2" t="s">
        <v>150</v>
      </c>
      <c r="K875" s="2" t="s">
        <v>92</v>
      </c>
      <c r="L875" t="s">
        <v>0</v>
      </c>
      <c r="M875" s="2" t="s">
        <v>117</v>
      </c>
      <c r="O875">
        <v>2</v>
      </c>
      <c r="P875" s="1" t="s">
        <v>1</v>
      </c>
      <c r="Q875">
        <v>2</v>
      </c>
      <c r="S875">
        <f t="shared" si="162"/>
        <v>0</v>
      </c>
      <c r="T875">
        <f t="shared" si="163"/>
        <v>1</v>
      </c>
      <c r="U875">
        <f t="shared" si="164"/>
        <v>0</v>
      </c>
    </row>
    <row r="876" spans="1:21">
      <c r="A876" s="374">
        <v>869</v>
      </c>
      <c r="B876" s="68">
        <v>52</v>
      </c>
      <c r="C876">
        <v>5</v>
      </c>
      <c r="D876" s="81">
        <v>32691</v>
      </c>
      <c r="E876" s="2" t="s">
        <v>139</v>
      </c>
      <c r="F876" s="94" t="s">
        <v>0</v>
      </c>
      <c r="G876" s="2" t="s">
        <v>105</v>
      </c>
      <c r="H876" s="107"/>
      <c r="I876" s="2" t="s">
        <v>150</v>
      </c>
      <c r="K876" s="2" t="s">
        <v>138</v>
      </c>
      <c r="L876" t="s">
        <v>0</v>
      </c>
      <c r="M876" s="2" t="s">
        <v>104</v>
      </c>
      <c r="O876">
        <v>2</v>
      </c>
      <c r="P876" s="1" t="s">
        <v>1</v>
      </c>
      <c r="Q876">
        <v>2</v>
      </c>
      <c r="S876">
        <f t="shared" si="162"/>
        <v>0</v>
      </c>
      <c r="T876">
        <f t="shared" si="163"/>
        <v>1</v>
      </c>
      <c r="U876">
        <f t="shared" si="164"/>
        <v>0</v>
      </c>
    </row>
    <row r="877" spans="1:21">
      <c r="A877" s="374">
        <v>870</v>
      </c>
      <c r="B877" s="68">
        <v>53</v>
      </c>
      <c r="C877">
        <v>9</v>
      </c>
      <c r="D877" s="81">
        <v>32697</v>
      </c>
      <c r="E877" s="2" t="s">
        <v>118</v>
      </c>
      <c r="F877" s="94" t="s">
        <v>0</v>
      </c>
      <c r="G877" s="2" t="s">
        <v>76</v>
      </c>
      <c r="H877" s="107"/>
      <c r="I877" s="2" t="s">
        <v>150</v>
      </c>
      <c r="K877" s="2" t="s">
        <v>290</v>
      </c>
      <c r="L877" t="s">
        <v>0</v>
      </c>
      <c r="M877" s="2" t="s">
        <v>81</v>
      </c>
      <c r="O877">
        <v>2</v>
      </c>
      <c r="P877" s="1" t="s">
        <v>1</v>
      </c>
      <c r="Q877">
        <v>2</v>
      </c>
      <c r="S877">
        <f t="shared" si="162"/>
        <v>0</v>
      </c>
      <c r="T877">
        <f t="shared" si="163"/>
        <v>1</v>
      </c>
      <c r="U877">
        <f t="shared" si="164"/>
        <v>0</v>
      </c>
    </row>
    <row r="878" spans="1:21">
      <c r="A878" s="374">
        <v>871</v>
      </c>
      <c r="B878" s="68">
        <v>5</v>
      </c>
      <c r="C878">
        <v>4</v>
      </c>
      <c r="D878" s="81">
        <v>32459</v>
      </c>
      <c r="E878" s="2" t="s">
        <v>98</v>
      </c>
      <c r="F878" s="94" t="s">
        <v>0</v>
      </c>
      <c r="G878" s="2" t="s">
        <v>105</v>
      </c>
      <c r="H878" s="107">
        <v>1</v>
      </c>
      <c r="I878" s="2" t="s">
        <v>150</v>
      </c>
      <c r="K878" s="2" t="s">
        <v>101</v>
      </c>
      <c r="L878" t="s">
        <v>0</v>
      </c>
      <c r="M878" s="2" t="s">
        <v>106</v>
      </c>
      <c r="O878">
        <v>1</v>
      </c>
      <c r="P878" s="1" t="s">
        <v>1</v>
      </c>
      <c r="Q878">
        <v>0</v>
      </c>
      <c r="S878">
        <f t="shared" si="162"/>
        <v>1</v>
      </c>
      <c r="T878">
        <f t="shared" si="163"/>
        <v>0</v>
      </c>
      <c r="U878">
        <f t="shared" si="164"/>
        <v>0</v>
      </c>
    </row>
    <row r="879" spans="1:21">
      <c r="A879" s="374">
        <v>872</v>
      </c>
      <c r="B879" s="68">
        <v>43</v>
      </c>
      <c r="C879">
        <v>3</v>
      </c>
      <c r="D879" s="81">
        <v>32670</v>
      </c>
      <c r="E879" s="2" t="s">
        <v>89</v>
      </c>
      <c r="F879" s="94" t="s">
        <v>0</v>
      </c>
      <c r="G879" s="2" t="s">
        <v>139</v>
      </c>
      <c r="H879" s="107">
        <v>1</v>
      </c>
      <c r="I879" s="2" t="s">
        <v>150</v>
      </c>
      <c r="K879" s="2" t="s">
        <v>93</v>
      </c>
      <c r="L879" t="s">
        <v>0</v>
      </c>
      <c r="M879" s="2" t="s">
        <v>141</v>
      </c>
      <c r="O879">
        <v>1</v>
      </c>
      <c r="P879" s="1" t="s">
        <v>1</v>
      </c>
      <c r="Q879">
        <v>0</v>
      </c>
      <c r="S879">
        <f t="shared" si="162"/>
        <v>1</v>
      </c>
      <c r="T879">
        <f t="shared" si="163"/>
        <v>0</v>
      </c>
      <c r="U879">
        <f t="shared" si="164"/>
        <v>0</v>
      </c>
    </row>
    <row r="880" spans="1:21">
      <c r="A880" s="374">
        <v>873</v>
      </c>
      <c r="B880" s="68">
        <v>46</v>
      </c>
      <c r="C880">
        <v>2</v>
      </c>
      <c r="D880" s="81">
        <v>32676</v>
      </c>
      <c r="E880" s="2" t="s">
        <v>105</v>
      </c>
      <c r="F880" s="94" t="s">
        <v>0</v>
      </c>
      <c r="G880" s="2" t="s">
        <v>118</v>
      </c>
      <c r="H880" s="107"/>
      <c r="I880" s="2" t="s">
        <v>150</v>
      </c>
      <c r="K880" s="2" t="s">
        <v>108</v>
      </c>
      <c r="L880" t="s">
        <v>0</v>
      </c>
      <c r="M880" s="2" t="s">
        <v>121</v>
      </c>
      <c r="O880">
        <v>1</v>
      </c>
      <c r="P880" s="1" t="s">
        <v>1</v>
      </c>
      <c r="Q880">
        <v>0</v>
      </c>
      <c r="S880">
        <f t="shared" si="162"/>
        <v>1</v>
      </c>
      <c r="T880">
        <f t="shared" si="163"/>
        <v>0</v>
      </c>
      <c r="U880">
        <f t="shared" si="164"/>
        <v>0</v>
      </c>
    </row>
    <row r="881" spans="1:21">
      <c r="A881" s="374">
        <v>874</v>
      </c>
      <c r="B881" s="68">
        <v>1</v>
      </c>
      <c r="C881">
        <v>2</v>
      </c>
      <c r="D881" s="81">
        <v>32367</v>
      </c>
      <c r="E881" s="2" t="s">
        <v>76</v>
      </c>
      <c r="F881" s="94" t="s">
        <v>0</v>
      </c>
      <c r="G881" s="2" t="s">
        <v>111</v>
      </c>
      <c r="H881" s="107"/>
      <c r="I881" s="2" t="s">
        <v>150</v>
      </c>
      <c r="K881" s="2" t="s">
        <v>77</v>
      </c>
      <c r="L881" t="s">
        <v>0</v>
      </c>
      <c r="M881" s="2" t="s">
        <v>114</v>
      </c>
      <c r="O881">
        <v>1</v>
      </c>
      <c r="P881" s="1" t="s">
        <v>1</v>
      </c>
      <c r="Q881">
        <v>1</v>
      </c>
      <c r="S881">
        <f t="shared" si="162"/>
        <v>0</v>
      </c>
      <c r="T881">
        <f t="shared" si="163"/>
        <v>1</v>
      </c>
      <c r="U881">
        <f t="shared" si="164"/>
        <v>0</v>
      </c>
    </row>
    <row r="882" spans="1:21">
      <c r="A882" s="374">
        <v>875</v>
      </c>
      <c r="B882" s="68">
        <v>1</v>
      </c>
      <c r="C882">
        <v>9</v>
      </c>
      <c r="D882" s="81">
        <v>32367</v>
      </c>
      <c r="E882" s="2" t="s">
        <v>76</v>
      </c>
      <c r="F882" s="94" t="s">
        <v>0</v>
      </c>
      <c r="G882" s="2" t="s">
        <v>111</v>
      </c>
      <c r="H882" s="107"/>
      <c r="I882" s="2" t="s">
        <v>150</v>
      </c>
      <c r="K882" s="2" t="s">
        <v>78</v>
      </c>
      <c r="L882" t="s">
        <v>0</v>
      </c>
      <c r="M882" s="2" t="s">
        <v>114</v>
      </c>
      <c r="O882">
        <v>1</v>
      </c>
      <c r="P882" s="1" t="s">
        <v>1</v>
      </c>
      <c r="Q882">
        <v>1</v>
      </c>
      <c r="S882">
        <f t="shared" si="162"/>
        <v>0</v>
      </c>
      <c r="T882">
        <f t="shared" si="163"/>
        <v>1</v>
      </c>
      <c r="U882">
        <f t="shared" si="164"/>
        <v>0</v>
      </c>
    </row>
    <row r="883" spans="1:21">
      <c r="A883" s="374">
        <v>876</v>
      </c>
      <c r="B883" s="68">
        <v>5</v>
      </c>
      <c r="C883">
        <v>6</v>
      </c>
      <c r="D883" s="81">
        <v>32459</v>
      </c>
      <c r="E883" s="2" t="s">
        <v>105</v>
      </c>
      <c r="F883" s="94" t="s">
        <v>0</v>
      </c>
      <c r="G883" s="2" t="s">
        <v>98</v>
      </c>
      <c r="H883" s="107"/>
      <c r="I883" s="2" t="s">
        <v>150</v>
      </c>
      <c r="K883" s="2" t="s">
        <v>108</v>
      </c>
      <c r="L883" t="s">
        <v>0</v>
      </c>
      <c r="M883" s="2" t="s">
        <v>97</v>
      </c>
      <c r="O883">
        <v>1</v>
      </c>
      <c r="P883" s="1" t="s">
        <v>1</v>
      </c>
      <c r="Q883">
        <v>1</v>
      </c>
      <c r="S883">
        <f t="shared" si="162"/>
        <v>0</v>
      </c>
      <c r="T883">
        <f t="shared" si="163"/>
        <v>1</v>
      </c>
      <c r="U883">
        <f t="shared" si="164"/>
        <v>0</v>
      </c>
    </row>
    <row r="884" spans="1:21">
      <c r="A884" s="374">
        <v>877</v>
      </c>
      <c r="B884" s="68">
        <v>11</v>
      </c>
      <c r="C884">
        <v>8</v>
      </c>
      <c r="D884" s="81">
        <v>32474</v>
      </c>
      <c r="E884" s="2" t="s">
        <v>105</v>
      </c>
      <c r="F884" s="94" t="s">
        <v>0</v>
      </c>
      <c r="G884" s="2" t="s">
        <v>89</v>
      </c>
      <c r="H884" s="107"/>
      <c r="I884" s="2" t="s">
        <v>150</v>
      </c>
      <c r="K884" s="2" t="s">
        <v>107</v>
      </c>
      <c r="L884" t="s">
        <v>0</v>
      </c>
      <c r="M884" s="2" t="s">
        <v>94</v>
      </c>
      <c r="O884">
        <v>1</v>
      </c>
      <c r="P884" s="1" t="s">
        <v>1</v>
      </c>
      <c r="Q884">
        <v>1</v>
      </c>
      <c r="S884">
        <f t="shared" si="162"/>
        <v>0</v>
      </c>
      <c r="T884">
        <f t="shared" si="163"/>
        <v>1</v>
      </c>
      <c r="U884">
        <f t="shared" si="164"/>
        <v>0</v>
      </c>
    </row>
    <row r="885" spans="1:21">
      <c r="A885" s="374">
        <v>878</v>
      </c>
      <c r="B885" s="68">
        <v>14</v>
      </c>
      <c r="C885">
        <v>14</v>
      </c>
      <c r="D885" s="81">
        <v>32495</v>
      </c>
      <c r="E885" s="2" t="s">
        <v>127</v>
      </c>
      <c r="F885" s="94" t="s">
        <v>0</v>
      </c>
      <c r="G885" s="2" t="s">
        <v>351</v>
      </c>
      <c r="H885" s="107"/>
      <c r="I885" s="2" t="s">
        <v>150</v>
      </c>
      <c r="K885" s="2" t="s">
        <v>130</v>
      </c>
      <c r="L885" t="s">
        <v>0</v>
      </c>
      <c r="M885" s="2" t="s">
        <v>83</v>
      </c>
      <c r="O885">
        <v>1</v>
      </c>
      <c r="P885" s="1" t="s">
        <v>1</v>
      </c>
      <c r="Q885">
        <v>1</v>
      </c>
      <c r="S885">
        <f t="shared" si="162"/>
        <v>0</v>
      </c>
      <c r="T885">
        <f t="shared" si="163"/>
        <v>1</v>
      </c>
      <c r="U885">
        <f t="shared" si="164"/>
        <v>0</v>
      </c>
    </row>
    <row r="886" spans="1:21">
      <c r="A886" s="374">
        <v>879</v>
      </c>
      <c r="B886" s="68">
        <v>25</v>
      </c>
      <c r="C886">
        <v>8</v>
      </c>
      <c r="D886" s="81">
        <v>32618</v>
      </c>
      <c r="E886" s="2" t="s">
        <v>133</v>
      </c>
      <c r="F886" s="94" t="s">
        <v>0</v>
      </c>
      <c r="G886" s="2" t="s">
        <v>105</v>
      </c>
      <c r="H886" s="107"/>
      <c r="I886" s="2" t="s">
        <v>150</v>
      </c>
      <c r="K886" s="2" t="s">
        <v>134</v>
      </c>
      <c r="L886" t="s">
        <v>0</v>
      </c>
      <c r="M886" s="2" t="s">
        <v>108</v>
      </c>
      <c r="O886">
        <v>1</v>
      </c>
      <c r="P886" s="1" t="s">
        <v>1</v>
      </c>
      <c r="Q886">
        <v>1</v>
      </c>
      <c r="S886">
        <f t="shared" si="162"/>
        <v>0</v>
      </c>
      <c r="T886">
        <f t="shared" si="163"/>
        <v>1</v>
      </c>
      <c r="U886">
        <f t="shared" si="164"/>
        <v>0</v>
      </c>
    </row>
    <row r="887" spans="1:21">
      <c r="A887" s="374">
        <v>880</v>
      </c>
      <c r="B887" s="68">
        <v>48</v>
      </c>
      <c r="C887">
        <v>1</v>
      </c>
      <c r="D887" s="81">
        <v>32677</v>
      </c>
      <c r="E887" s="2" t="s">
        <v>111</v>
      </c>
      <c r="F887" s="94" t="s">
        <v>0</v>
      </c>
      <c r="G887" s="2" t="s">
        <v>118</v>
      </c>
      <c r="H887" s="107"/>
      <c r="I887" s="2" t="s">
        <v>150</v>
      </c>
      <c r="K887" s="2" t="s">
        <v>110</v>
      </c>
      <c r="L887" t="s">
        <v>0</v>
      </c>
      <c r="M887" s="2" t="s">
        <v>121</v>
      </c>
      <c r="O887">
        <v>1</v>
      </c>
      <c r="P887" s="1" t="s">
        <v>1</v>
      </c>
      <c r="Q887">
        <v>1</v>
      </c>
      <c r="S887">
        <f t="shared" si="162"/>
        <v>0</v>
      </c>
      <c r="T887">
        <f t="shared" si="163"/>
        <v>1</v>
      </c>
      <c r="U887">
        <f t="shared" si="164"/>
        <v>0</v>
      </c>
    </row>
    <row r="888" spans="1:21">
      <c r="A888" s="356"/>
      <c r="B888" s="68"/>
      <c r="D888" s="81"/>
      <c r="E888" s="2"/>
      <c r="F888" s="94"/>
      <c r="G888" s="2"/>
      <c r="H888" s="107"/>
      <c r="I888" s="2"/>
      <c r="K888" s="2"/>
      <c r="M888" s="2"/>
      <c r="P888" s="1"/>
      <c r="S888">
        <f t="shared" si="162"/>
        <v>0</v>
      </c>
      <c r="T888">
        <f t="shared" si="163"/>
        <v>0</v>
      </c>
      <c r="U888">
        <f t="shared" si="164"/>
        <v>0</v>
      </c>
    </row>
    <row r="889" spans="1:21">
      <c r="A889" s="356"/>
      <c r="B889" s="68"/>
      <c r="D889" s="81"/>
      <c r="E889" s="2"/>
      <c r="F889" s="94"/>
      <c r="G889" s="2"/>
      <c r="H889" s="107"/>
      <c r="I889" s="2"/>
      <c r="K889" s="2"/>
      <c r="M889" s="2"/>
      <c r="P889" s="1"/>
      <c r="S889">
        <f>IF(O889&gt;Q889,1,0)</f>
        <v>0</v>
      </c>
      <c r="T889">
        <f>IF(ISNUMBER(Q889),IF(O889=Q889,1,0),0)</f>
        <v>0</v>
      </c>
      <c r="U889">
        <f>IF(O889&lt;Q889,1,0)</f>
        <v>0</v>
      </c>
    </row>
    <row r="890" spans="1:21">
      <c r="A890" s="356"/>
    </row>
    <row r="891" spans="1:21">
      <c r="A891" s="356"/>
    </row>
    <row r="892" spans="1:21">
      <c r="A892" s="356"/>
    </row>
    <row r="893" spans="1:21">
      <c r="A893" s="356"/>
    </row>
    <row r="894" spans="1:21">
      <c r="A894" s="356"/>
    </row>
    <row r="895" spans="1:21">
      <c r="A895" s="356"/>
    </row>
    <row r="896" spans="1:21">
      <c r="A896" s="356"/>
    </row>
    <row r="897" spans="1:1">
      <c r="A897" s="356"/>
    </row>
    <row r="898" spans="1:1">
      <c r="A898" s="356"/>
    </row>
    <row r="899" spans="1:1">
      <c r="A899" s="356"/>
    </row>
    <row r="900" spans="1:1">
      <c r="A900" s="356"/>
    </row>
    <row r="901" spans="1:1">
      <c r="A901" s="356"/>
    </row>
    <row r="902" spans="1:1">
      <c r="A902" s="356"/>
    </row>
    <row r="903" spans="1:1">
      <c r="A903" s="356"/>
    </row>
  </sheetData>
  <autoFilter ref="B7:Q889"/>
  <mergeCells count="1">
    <mergeCell ref="A2:Q2"/>
  </mergeCells>
  <phoneticPr fontId="0" type="noConversion"/>
  <printOptions horizontalCentered="1"/>
  <pageMargins left="0" right="0" top="0.19685039370078741" bottom="0.39370078740157483" header="0.51181102362204722" footer="0.51181102362204722"/>
  <pageSetup paperSize="9" scale="6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Button 54">
              <controlPr defaultSize="0" print="0" autoFill="0" autoPict="0" macro="[0]!einzelergebnisse_tore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4</xdr:col>
                    <xdr:colOff>323850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Button 55">
              <controlPr defaultSize="0" print="0" autoFill="0" autoPict="0" macro="[0]!einzelergebnisse_reihenfolge">
                <anchor moveWithCells="1" sizeWithCells="1">
                  <from>
                    <xdr:col>4</xdr:col>
                    <xdr:colOff>314325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449"/>
  <sheetViews>
    <sheetView showGridLines="0" zoomScale="79" workbookViewId="0"/>
  </sheetViews>
  <sheetFormatPr baseColWidth="10" defaultRowHeight="12.75"/>
  <cols>
    <col min="1" max="1" width="5.28515625" style="1" bestFit="1" customWidth="1"/>
    <col min="2" max="2" width="5.7109375" customWidth="1"/>
    <col min="3" max="3" width="24.28515625" bestFit="1" customWidth="1"/>
    <col min="4" max="4" width="10.85546875" style="1" bestFit="1" customWidth="1"/>
    <col min="5" max="5" width="37.5703125" style="1" customWidth="1"/>
    <col min="6" max="6" width="1.85546875" style="1" bestFit="1" customWidth="1"/>
    <col min="7" max="7" width="31.85546875" customWidth="1"/>
    <col min="8" max="8" width="18.28515625" hidden="1" customWidth="1"/>
    <col min="9" max="9" width="2.7109375" customWidth="1"/>
    <col min="10" max="10" width="5.140625" customWidth="1"/>
    <col min="11" max="11" width="5.7109375" customWidth="1"/>
    <col min="12" max="12" width="5.7109375" bestFit="1" customWidth="1"/>
    <col min="13" max="13" width="2.140625" customWidth="1"/>
    <col min="14" max="14" width="1.85546875" customWidth="1"/>
    <col min="15" max="15" width="5.7109375" bestFit="1" customWidth="1"/>
    <col min="16" max="16" width="1.5703125" bestFit="1" customWidth="1"/>
    <col min="17" max="17" width="6" bestFit="1" customWidth="1"/>
    <col min="18" max="18" width="2.42578125" customWidth="1"/>
    <col min="19" max="19" width="6.5703125" bestFit="1" customWidth="1"/>
    <col min="20" max="20" width="1.5703125" bestFit="1" customWidth="1"/>
    <col min="21" max="21" width="6" bestFit="1" customWidth="1"/>
    <col min="22" max="22" width="2.7109375" customWidth="1"/>
    <col min="23" max="23" width="6.28515625" bestFit="1" customWidth="1"/>
  </cols>
  <sheetData>
    <row r="1" spans="1:23" ht="24.95" customHeight="1" thickBot="1">
      <c r="D1"/>
      <c r="E1"/>
      <c r="F1"/>
    </row>
    <row r="2" spans="1:23" ht="32.1" customHeight="1" thickBot="1">
      <c r="A2" s="420" t="s">
        <v>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1:23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SUBTOTAL(9,J8:J449)</f>
        <v>743</v>
      </c>
      <c r="K4" s="51">
        <f>SUBTOTAL(9,K8:K449)</f>
        <v>274</v>
      </c>
      <c r="L4" s="51">
        <f>SUBTOTAL(9,L8:L449)</f>
        <v>743</v>
      </c>
      <c r="M4" s="51"/>
      <c r="N4" s="51"/>
      <c r="O4" s="51">
        <f>SUBTOTAL(9,O8:O449)</f>
        <v>1760</v>
      </c>
      <c r="P4" s="51" t="s">
        <v>1</v>
      </c>
      <c r="Q4" s="51">
        <f>SUBTOTAL(9,Q8:Q449)</f>
        <v>1760</v>
      </c>
      <c r="R4" s="51"/>
      <c r="S4" s="51">
        <f>SUBTOTAL(9,S8:S449)</f>
        <v>7320</v>
      </c>
      <c r="T4" s="51" t="s">
        <v>1</v>
      </c>
      <c r="U4" s="51">
        <f>SUBTOTAL(9,U8:U449)</f>
        <v>7320</v>
      </c>
      <c r="V4" s="51"/>
      <c r="W4" s="52">
        <f>SUBTOTAL(9,W8:W449)</f>
        <v>0</v>
      </c>
    </row>
    <row r="5" spans="1:23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spans="1:23" ht="6.95" customHeight="1"/>
    <row r="8" spans="1:23">
      <c r="A8" s="357">
        <v>1</v>
      </c>
      <c r="B8" s="80">
        <v>25</v>
      </c>
      <c r="C8" t="s">
        <v>107</v>
      </c>
      <c r="D8" s="46">
        <v>32618</v>
      </c>
      <c r="E8" t="s">
        <v>105</v>
      </c>
      <c r="F8" s="45" t="s">
        <v>0</v>
      </c>
      <c r="G8" t="s">
        <v>133</v>
      </c>
      <c r="H8" t="s">
        <v>150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40</v>
      </c>
      <c r="T8" t="s">
        <v>1</v>
      </c>
      <c r="U8">
        <v>14</v>
      </c>
      <c r="W8">
        <v>26</v>
      </c>
    </row>
    <row r="9" spans="1:23">
      <c r="A9" s="357">
        <v>2</v>
      </c>
      <c r="B9" s="80">
        <v>44</v>
      </c>
      <c r="C9" t="s">
        <v>130</v>
      </c>
      <c r="D9" s="46">
        <v>32670</v>
      </c>
      <c r="E9" t="s">
        <v>127</v>
      </c>
      <c r="F9" s="45" t="s">
        <v>0</v>
      </c>
      <c r="G9" t="s">
        <v>133</v>
      </c>
      <c r="H9" t="s">
        <v>150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32</v>
      </c>
      <c r="T9" t="s">
        <v>1</v>
      </c>
      <c r="U9">
        <v>7</v>
      </c>
      <c r="W9">
        <v>25</v>
      </c>
    </row>
    <row r="10" spans="1:23">
      <c r="A10" s="357">
        <v>3</v>
      </c>
      <c r="B10" s="80">
        <v>43</v>
      </c>
      <c r="C10" t="s">
        <v>95</v>
      </c>
      <c r="D10" s="46">
        <v>32670</v>
      </c>
      <c r="E10" t="s">
        <v>89</v>
      </c>
      <c r="F10" s="45" t="s">
        <v>0</v>
      </c>
      <c r="G10" t="s">
        <v>139</v>
      </c>
      <c r="H10" t="s">
        <v>150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6</v>
      </c>
      <c r="W10">
        <v>21</v>
      </c>
    </row>
    <row r="11" spans="1:23">
      <c r="A11" s="357">
        <v>4</v>
      </c>
      <c r="B11" s="80">
        <v>55</v>
      </c>
      <c r="C11" t="s">
        <v>338</v>
      </c>
      <c r="D11" s="46">
        <v>32698</v>
      </c>
      <c r="E11" t="s">
        <v>118</v>
      </c>
      <c r="F11" s="45" t="s">
        <v>0</v>
      </c>
      <c r="G11" t="s">
        <v>351</v>
      </c>
      <c r="H11" t="s">
        <v>150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>
      <c r="A12" s="357">
        <v>5</v>
      </c>
      <c r="B12" s="80">
        <v>55</v>
      </c>
      <c r="C12" t="s">
        <v>339</v>
      </c>
      <c r="D12" s="46">
        <v>32698</v>
      </c>
      <c r="E12" t="s">
        <v>118</v>
      </c>
      <c r="F12" s="45" t="s">
        <v>0</v>
      </c>
      <c r="G12" t="s">
        <v>351</v>
      </c>
      <c r="H12" t="s">
        <v>150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>
      <c r="A13" s="357">
        <v>6</v>
      </c>
      <c r="B13" s="80">
        <v>55</v>
      </c>
      <c r="C13" t="s">
        <v>340</v>
      </c>
      <c r="D13" s="46">
        <v>32698</v>
      </c>
      <c r="E13" t="s">
        <v>118</v>
      </c>
      <c r="F13" s="45" t="s">
        <v>0</v>
      </c>
      <c r="G13" t="s">
        <v>351</v>
      </c>
      <c r="H13" t="s">
        <v>150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>
      <c r="A14" s="357">
        <v>7</v>
      </c>
      <c r="B14" s="80">
        <v>55</v>
      </c>
      <c r="C14" t="s">
        <v>341</v>
      </c>
      <c r="D14" s="46">
        <v>32698</v>
      </c>
      <c r="E14" t="s">
        <v>118</v>
      </c>
      <c r="F14" s="45" t="s">
        <v>0</v>
      </c>
      <c r="G14" t="s">
        <v>351</v>
      </c>
      <c r="H14" t="s">
        <v>150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>
      <c r="A15" s="357">
        <v>8</v>
      </c>
      <c r="B15" s="80">
        <v>34</v>
      </c>
      <c r="C15" t="s">
        <v>108</v>
      </c>
      <c r="D15" s="46">
        <v>32643</v>
      </c>
      <c r="E15" t="s">
        <v>105</v>
      </c>
      <c r="F15" s="45" t="s">
        <v>0</v>
      </c>
      <c r="G15" t="s">
        <v>145</v>
      </c>
      <c r="H15" t="s">
        <v>150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26</v>
      </c>
      <c r="T15" t="s">
        <v>1</v>
      </c>
      <c r="U15">
        <v>9</v>
      </c>
      <c r="W15">
        <v>17</v>
      </c>
    </row>
    <row r="16" spans="1:23">
      <c r="A16" s="357">
        <v>9</v>
      </c>
      <c r="B16" s="80">
        <v>54</v>
      </c>
      <c r="C16" t="s">
        <v>78</v>
      </c>
      <c r="D16" s="46">
        <v>32698</v>
      </c>
      <c r="E16" t="s">
        <v>76</v>
      </c>
      <c r="F16" s="45" t="s">
        <v>0</v>
      </c>
      <c r="G16" t="s">
        <v>127</v>
      </c>
      <c r="H16" t="s">
        <v>150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29</v>
      </c>
      <c r="T16" t="s">
        <v>1</v>
      </c>
      <c r="U16">
        <v>13</v>
      </c>
      <c r="W16">
        <v>16</v>
      </c>
    </row>
    <row r="17" spans="1:23">
      <c r="A17" s="357">
        <v>10</v>
      </c>
      <c r="B17" s="80">
        <v>44</v>
      </c>
      <c r="C17" t="s">
        <v>129</v>
      </c>
      <c r="D17" s="46">
        <v>32670</v>
      </c>
      <c r="E17" t="s">
        <v>127</v>
      </c>
      <c r="F17" s="45" t="s">
        <v>0</v>
      </c>
      <c r="G17" t="s">
        <v>133</v>
      </c>
      <c r="H17" t="s">
        <v>150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8</v>
      </c>
      <c r="W17">
        <v>16</v>
      </c>
    </row>
    <row r="18" spans="1:23">
      <c r="A18" s="357">
        <v>11</v>
      </c>
      <c r="B18" s="80">
        <v>45</v>
      </c>
      <c r="C18" t="s">
        <v>101</v>
      </c>
      <c r="D18" s="46">
        <v>32670</v>
      </c>
      <c r="E18" t="s">
        <v>98</v>
      </c>
      <c r="F18" s="45" t="s">
        <v>0</v>
      </c>
      <c r="G18" t="s">
        <v>133</v>
      </c>
      <c r="H18" t="s">
        <v>150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7</v>
      </c>
      <c r="W18">
        <v>16</v>
      </c>
    </row>
    <row r="19" spans="1:23">
      <c r="A19" s="357">
        <v>12</v>
      </c>
      <c r="B19" s="80">
        <v>51</v>
      </c>
      <c r="C19" t="s">
        <v>107</v>
      </c>
      <c r="D19" s="46">
        <v>32691</v>
      </c>
      <c r="E19" t="s">
        <v>105</v>
      </c>
      <c r="F19" s="45" t="s">
        <v>0</v>
      </c>
      <c r="G19" t="s">
        <v>351</v>
      </c>
      <c r="H19" t="s">
        <v>150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26</v>
      </c>
      <c r="T19" t="s">
        <v>1</v>
      </c>
      <c r="U19">
        <v>11</v>
      </c>
      <c r="W19">
        <v>15</v>
      </c>
    </row>
    <row r="20" spans="1:23">
      <c r="A20" s="357">
        <v>13</v>
      </c>
      <c r="B20" s="80">
        <v>20</v>
      </c>
      <c r="C20" t="s">
        <v>97</v>
      </c>
      <c r="D20" s="46">
        <v>32579</v>
      </c>
      <c r="E20" t="s">
        <v>98</v>
      </c>
      <c r="F20" s="45" t="s">
        <v>0</v>
      </c>
      <c r="G20" t="s">
        <v>89</v>
      </c>
      <c r="H20" t="s">
        <v>150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10</v>
      </c>
      <c r="W20">
        <v>15</v>
      </c>
    </row>
    <row r="21" spans="1:23">
      <c r="A21" s="357">
        <v>14</v>
      </c>
      <c r="B21" s="80">
        <v>27</v>
      </c>
      <c r="C21" t="s">
        <v>129</v>
      </c>
      <c r="D21" s="46">
        <v>32621</v>
      </c>
      <c r="E21" t="s">
        <v>127</v>
      </c>
      <c r="F21" s="45" t="s">
        <v>0</v>
      </c>
      <c r="G21" t="s">
        <v>145</v>
      </c>
      <c r="H21" t="s">
        <v>150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7</v>
      </c>
      <c r="W21">
        <v>14</v>
      </c>
    </row>
    <row r="22" spans="1:23">
      <c r="A22" s="357">
        <v>15</v>
      </c>
      <c r="B22" s="80">
        <v>45</v>
      </c>
      <c r="C22" t="s">
        <v>102</v>
      </c>
      <c r="D22" s="46">
        <v>32670</v>
      </c>
      <c r="E22" t="s">
        <v>98</v>
      </c>
      <c r="F22" s="45" t="s">
        <v>0</v>
      </c>
      <c r="G22" t="s">
        <v>133</v>
      </c>
      <c r="H22" t="s">
        <v>150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26</v>
      </c>
      <c r="T22" t="s">
        <v>1</v>
      </c>
      <c r="U22">
        <v>13</v>
      </c>
      <c r="W22">
        <v>13</v>
      </c>
    </row>
    <row r="23" spans="1:23">
      <c r="A23" s="357">
        <v>16</v>
      </c>
      <c r="B23" s="80">
        <v>17</v>
      </c>
      <c r="C23" t="s">
        <v>94</v>
      </c>
      <c r="D23" s="46">
        <v>32530</v>
      </c>
      <c r="E23" t="s">
        <v>89</v>
      </c>
      <c r="F23" s="45" t="s">
        <v>0</v>
      </c>
      <c r="G23" t="s">
        <v>111</v>
      </c>
      <c r="H23" t="s">
        <v>150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23</v>
      </c>
      <c r="T23" t="s">
        <v>1</v>
      </c>
      <c r="U23">
        <v>10</v>
      </c>
      <c r="W23">
        <v>13</v>
      </c>
    </row>
    <row r="24" spans="1:23">
      <c r="A24" s="357">
        <v>17</v>
      </c>
      <c r="B24" s="80">
        <v>54</v>
      </c>
      <c r="C24" t="s">
        <v>79</v>
      </c>
      <c r="D24" s="46">
        <v>32698</v>
      </c>
      <c r="E24" t="s">
        <v>76</v>
      </c>
      <c r="F24" s="45" t="s">
        <v>0</v>
      </c>
      <c r="G24" t="s">
        <v>127</v>
      </c>
      <c r="H24" t="s">
        <v>150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9</v>
      </c>
      <c r="W24">
        <v>13</v>
      </c>
    </row>
    <row r="25" spans="1:23">
      <c r="A25" s="357">
        <v>18</v>
      </c>
      <c r="B25" s="80">
        <v>44</v>
      </c>
      <c r="C25" t="s">
        <v>128</v>
      </c>
      <c r="D25" s="46">
        <v>32670</v>
      </c>
      <c r="E25" t="s">
        <v>127</v>
      </c>
      <c r="F25" s="45" t="s">
        <v>0</v>
      </c>
      <c r="G25" t="s">
        <v>133</v>
      </c>
      <c r="H25" t="s">
        <v>150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24</v>
      </c>
      <c r="T25" t="s">
        <v>1</v>
      </c>
      <c r="U25">
        <v>14</v>
      </c>
      <c r="W25">
        <v>10</v>
      </c>
    </row>
    <row r="26" spans="1:23">
      <c r="A26" s="357">
        <v>19</v>
      </c>
      <c r="B26" s="80">
        <v>39</v>
      </c>
      <c r="C26" t="s">
        <v>132</v>
      </c>
      <c r="D26" s="46">
        <v>32656</v>
      </c>
      <c r="E26" t="s">
        <v>133</v>
      </c>
      <c r="F26" s="45" t="s">
        <v>0</v>
      </c>
      <c r="G26" t="s">
        <v>145</v>
      </c>
      <c r="H26" t="s">
        <v>150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23</v>
      </c>
      <c r="T26" t="s">
        <v>1</v>
      </c>
      <c r="U26">
        <v>14</v>
      </c>
      <c r="W26">
        <v>9</v>
      </c>
    </row>
    <row r="27" spans="1:23">
      <c r="A27" s="357">
        <v>20</v>
      </c>
      <c r="B27" s="80">
        <v>19</v>
      </c>
      <c r="C27" t="s">
        <v>147</v>
      </c>
      <c r="D27" s="46">
        <v>32564</v>
      </c>
      <c r="E27" t="s">
        <v>145</v>
      </c>
      <c r="F27" s="45" t="s">
        <v>0</v>
      </c>
      <c r="G27" t="s">
        <v>76</v>
      </c>
      <c r="H27" t="s">
        <v>150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23</v>
      </c>
      <c r="T27" t="s">
        <v>1</v>
      </c>
      <c r="U27">
        <v>14</v>
      </c>
      <c r="W27">
        <v>9</v>
      </c>
    </row>
    <row r="28" spans="1:23">
      <c r="A28" s="357">
        <v>21</v>
      </c>
      <c r="B28" s="80">
        <v>6</v>
      </c>
      <c r="C28" t="s">
        <v>80</v>
      </c>
      <c r="D28" s="46">
        <v>32466</v>
      </c>
      <c r="E28" t="s">
        <v>76</v>
      </c>
      <c r="F28" s="45" t="s">
        <v>0</v>
      </c>
      <c r="G28" t="s">
        <v>133</v>
      </c>
      <c r="H28" t="s">
        <v>150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22</v>
      </c>
      <c r="T28" t="s">
        <v>1</v>
      </c>
      <c r="U28">
        <v>13</v>
      </c>
      <c r="W28">
        <v>9</v>
      </c>
    </row>
    <row r="29" spans="1:23">
      <c r="A29" s="357">
        <v>22</v>
      </c>
      <c r="B29" s="80">
        <v>38</v>
      </c>
      <c r="C29" t="s">
        <v>78</v>
      </c>
      <c r="D29" s="46">
        <v>32656</v>
      </c>
      <c r="E29" t="s">
        <v>76</v>
      </c>
      <c r="F29" s="45" t="s">
        <v>0</v>
      </c>
      <c r="G29" t="s">
        <v>105</v>
      </c>
      <c r="H29" t="s">
        <v>150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20</v>
      </c>
      <c r="T29" t="s">
        <v>1</v>
      </c>
      <c r="U29">
        <v>11</v>
      </c>
      <c r="W29">
        <v>9</v>
      </c>
    </row>
    <row r="30" spans="1:23">
      <c r="A30" s="357">
        <v>23</v>
      </c>
      <c r="B30" s="80">
        <v>48</v>
      </c>
      <c r="C30" t="s">
        <v>113</v>
      </c>
      <c r="D30" s="46">
        <v>32677</v>
      </c>
      <c r="E30" t="s">
        <v>111</v>
      </c>
      <c r="F30" s="45" t="s">
        <v>0</v>
      </c>
      <c r="G30" t="s">
        <v>118</v>
      </c>
      <c r="H30" t="s">
        <v>150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10</v>
      </c>
      <c r="W30">
        <v>9</v>
      </c>
    </row>
    <row r="31" spans="1:23">
      <c r="A31" s="357">
        <v>24</v>
      </c>
      <c r="B31" s="80">
        <v>41</v>
      </c>
      <c r="C31" t="s">
        <v>290</v>
      </c>
      <c r="D31" s="46">
        <v>32669</v>
      </c>
      <c r="E31" t="s">
        <v>118</v>
      </c>
      <c r="F31" s="45" t="s">
        <v>0</v>
      </c>
      <c r="G31" t="s">
        <v>133</v>
      </c>
      <c r="H31" t="s">
        <v>150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25</v>
      </c>
      <c r="T31" t="s">
        <v>1</v>
      </c>
      <c r="U31">
        <v>17</v>
      </c>
      <c r="W31">
        <v>8</v>
      </c>
    </row>
    <row r="32" spans="1:23">
      <c r="A32" s="357">
        <v>25</v>
      </c>
      <c r="B32" s="80">
        <v>28</v>
      </c>
      <c r="C32" t="s">
        <v>101</v>
      </c>
      <c r="D32" s="46">
        <v>32623</v>
      </c>
      <c r="E32" t="s">
        <v>98</v>
      </c>
      <c r="F32" s="45" t="s">
        <v>0</v>
      </c>
      <c r="G32" t="s">
        <v>139</v>
      </c>
      <c r="H32" t="s">
        <v>150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22</v>
      </c>
      <c r="T32" t="s">
        <v>1</v>
      </c>
      <c r="U32">
        <v>14</v>
      </c>
      <c r="W32">
        <v>8</v>
      </c>
    </row>
    <row r="33" spans="1:23">
      <c r="A33" s="357">
        <v>26</v>
      </c>
      <c r="B33" s="80">
        <v>52</v>
      </c>
      <c r="C33" t="s">
        <v>142</v>
      </c>
      <c r="D33" s="46">
        <v>32691</v>
      </c>
      <c r="E33" t="s">
        <v>139</v>
      </c>
      <c r="F33" s="45" t="s">
        <v>0</v>
      </c>
      <c r="G33" t="s">
        <v>105</v>
      </c>
      <c r="H33" t="s">
        <v>150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19</v>
      </c>
      <c r="T33" t="s">
        <v>1</v>
      </c>
      <c r="U33">
        <v>11</v>
      </c>
      <c r="W33">
        <v>8</v>
      </c>
    </row>
    <row r="34" spans="1:23">
      <c r="A34" s="357">
        <v>27</v>
      </c>
      <c r="B34" s="80">
        <v>18</v>
      </c>
      <c r="C34" t="s">
        <v>88</v>
      </c>
      <c r="D34" s="46">
        <v>32558</v>
      </c>
      <c r="E34" t="s">
        <v>351</v>
      </c>
      <c r="F34" s="45" t="s">
        <v>0</v>
      </c>
      <c r="G34" t="s">
        <v>139</v>
      </c>
      <c r="H34" t="s">
        <v>150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17</v>
      </c>
      <c r="T34" t="s">
        <v>1</v>
      </c>
      <c r="U34">
        <v>10</v>
      </c>
      <c r="W34">
        <v>7</v>
      </c>
    </row>
    <row r="35" spans="1:23">
      <c r="A35" s="357">
        <v>28</v>
      </c>
      <c r="B35" s="80">
        <v>32</v>
      </c>
      <c r="C35" t="s">
        <v>92</v>
      </c>
      <c r="D35" s="46">
        <v>32633</v>
      </c>
      <c r="E35" t="s">
        <v>89</v>
      </c>
      <c r="F35" s="45" t="s">
        <v>0</v>
      </c>
      <c r="G35" t="s">
        <v>145</v>
      </c>
      <c r="H35" t="s">
        <v>150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15</v>
      </c>
      <c r="T35" t="s">
        <v>1</v>
      </c>
      <c r="U35">
        <v>8</v>
      </c>
      <c r="W35">
        <v>7</v>
      </c>
    </row>
    <row r="36" spans="1:23">
      <c r="A36" s="357">
        <v>29</v>
      </c>
      <c r="B36" s="80">
        <v>9</v>
      </c>
      <c r="C36" t="s">
        <v>93</v>
      </c>
      <c r="D36" s="46">
        <v>32474</v>
      </c>
      <c r="E36" t="s">
        <v>89</v>
      </c>
      <c r="F36" s="45" t="s">
        <v>0</v>
      </c>
      <c r="G36" t="s">
        <v>133</v>
      </c>
      <c r="H36" t="s">
        <v>150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29</v>
      </c>
      <c r="T36" t="s">
        <v>1</v>
      </c>
      <c r="U36">
        <v>13</v>
      </c>
      <c r="W36">
        <v>16</v>
      </c>
    </row>
    <row r="37" spans="1:23">
      <c r="A37" s="357">
        <v>30</v>
      </c>
      <c r="B37" s="80">
        <v>10</v>
      </c>
      <c r="C37" t="s">
        <v>115</v>
      </c>
      <c r="D37" s="46">
        <v>32474</v>
      </c>
      <c r="E37" t="s">
        <v>111</v>
      </c>
      <c r="F37" s="45" t="s">
        <v>0</v>
      </c>
      <c r="G37" t="s">
        <v>133</v>
      </c>
      <c r="H37" t="s">
        <v>150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33</v>
      </c>
      <c r="T37" t="s">
        <v>1</v>
      </c>
      <c r="U37">
        <v>19</v>
      </c>
      <c r="W37">
        <v>14</v>
      </c>
    </row>
    <row r="38" spans="1:23">
      <c r="A38" s="357">
        <v>31</v>
      </c>
      <c r="B38" s="80">
        <v>6</v>
      </c>
      <c r="C38" t="s">
        <v>78</v>
      </c>
      <c r="D38" s="46">
        <v>32466</v>
      </c>
      <c r="E38" t="s">
        <v>76</v>
      </c>
      <c r="F38" s="45" t="s">
        <v>0</v>
      </c>
      <c r="G38" t="s">
        <v>133</v>
      </c>
      <c r="H38" t="s">
        <v>150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27</v>
      </c>
      <c r="T38" t="s">
        <v>1</v>
      </c>
      <c r="U38">
        <v>13</v>
      </c>
      <c r="W38">
        <v>14</v>
      </c>
    </row>
    <row r="39" spans="1:23">
      <c r="A39" s="357">
        <v>32</v>
      </c>
      <c r="B39" s="80">
        <v>14</v>
      </c>
      <c r="C39" t="s">
        <v>129</v>
      </c>
      <c r="D39" s="46">
        <v>32495</v>
      </c>
      <c r="E39" t="s">
        <v>127</v>
      </c>
      <c r="F39" s="45" t="s">
        <v>0</v>
      </c>
      <c r="G39" t="s">
        <v>351</v>
      </c>
      <c r="H39" t="s">
        <v>150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26</v>
      </c>
      <c r="T39" t="s">
        <v>1</v>
      </c>
      <c r="U39">
        <v>12</v>
      </c>
      <c r="W39">
        <v>14</v>
      </c>
    </row>
    <row r="40" spans="1:23">
      <c r="A40" s="357">
        <v>33</v>
      </c>
      <c r="B40" s="80">
        <v>40</v>
      </c>
      <c r="C40" t="s">
        <v>91</v>
      </c>
      <c r="D40" s="46">
        <v>32663</v>
      </c>
      <c r="E40" t="s">
        <v>89</v>
      </c>
      <c r="F40" s="45" t="s">
        <v>0</v>
      </c>
      <c r="G40" t="s">
        <v>351</v>
      </c>
      <c r="H40" t="s">
        <v>150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24</v>
      </c>
      <c r="T40" t="s">
        <v>1</v>
      </c>
      <c r="U40">
        <v>10</v>
      </c>
      <c r="W40">
        <v>14</v>
      </c>
    </row>
    <row r="41" spans="1:23">
      <c r="A41" s="357">
        <v>34</v>
      </c>
      <c r="B41" s="80">
        <v>35</v>
      </c>
      <c r="C41" t="s">
        <v>126</v>
      </c>
      <c r="D41" s="46">
        <v>32655</v>
      </c>
      <c r="E41" t="s">
        <v>127</v>
      </c>
      <c r="F41" s="45" t="s">
        <v>0</v>
      </c>
      <c r="G41" t="s">
        <v>89</v>
      </c>
      <c r="H41" t="s">
        <v>150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23</v>
      </c>
      <c r="T41" t="s">
        <v>1</v>
      </c>
      <c r="U41">
        <v>9</v>
      </c>
      <c r="W41">
        <v>14</v>
      </c>
    </row>
    <row r="42" spans="1:23">
      <c r="A42" s="357">
        <v>35</v>
      </c>
      <c r="B42" s="80">
        <v>1</v>
      </c>
      <c r="C42" t="s">
        <v>79</v>
      </c>
      <c r="D42" s="46">
        <v>32367</v>
      </c>
      <c r="E42" t="s">
        <v>76</v>
      </c>
      <c r="F42" s="45" t="s">
        <v>0</v>
      </c>
      <c r="G42" t="s">
        <v>111</v>
      </c>
      <c r="H42" t="s">
        <v>150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19</v>
      </c>
      <c r="T42" t="s">
        <v>1</v>
      </c>
      <c r="U42">
        <v>5</v>
      </c>
      <c r="W42">
        <v>14</v>
      </c>
    </row>
    <row r="43" spans="1:23">
      <c r="A43" s="357">
        <v>36</v>
      </c>
      <c r="B43" s="80">
        <v>8</v>
      </c>
      <c r="C43" t="s">
        <v>106</v>
      </c>
      <c r="D43" s="46">
        <v>32473</v>
      </c>
      <c r="E43" t="s">
        <v>105</v>
      </c>
      <c r="F43" s="45" t="s">
        <v>0</v>
      </c>
      <c r="G43" t="s">
        <v>111</v>
      </c>
      <c r="H43" t="s">
        <v>150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31</v>
      </c>
      <c r="T43" t="s">
        <v>1</v>
      </c>
      <c r="U43">
        <v>19</v>
      </c>
      <c r="W43">
        <v>12</v>
      </c>
    </row>
    <row r="44" spans="1:23">
      <c r="A44" s="357">
        <v>37</v>
      </c>
      <c r="B44" s="80">
        <v>41</v>
      </c>
      <c r="C44" t="s">
        <v>121</v>
      </c>
      <c r="D44" s="46">
        <v>32669</v>
      </c>
      <c r="E44" t="s">
        <v>118</v>
      </c>
      <c r="F44" s="45" t="s">
        <v>0</v>
      </c>
      <c r="G44" t="s">
        <v>133</v>
      </c>
      <c r="H44" t="s">
        <v>150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25</v>
      </c>
      <c r="T44" t="s">
        <v>1</v>
      </c>
      <c r="U44">
        <v>13</v>
      </c>
      <c r="W44">
        <v>12</v>
      </c>
    </row>
    <row r="45" spans="1:23">
      <c r="A45" s="357">
        <v>38</v>
      </c>
      <c r="B45" s="80">
        <v>30</v>
      </c>
      <c r="C45" t="s">
        <v>112</v>
      </c>
      <c r="D45" s="46">
        <v>32628</v>
      </c>
      <c r="E45" t="s">
        <v>111</v>
      </c>
      <c r="F45" s="45" t="s">
        <v>0</v>
      </c>
      <c r="G45" t="s">
        <v>139</v>
      </c>
      <c r="H45" t="s">
        <v>150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24</v>
      </c>
      <c r="T45" t="s">
        <v>1</v>
      </c>
      <c r="U45">
        <v>12</v>
      </c>
      <c r="W45">
        <v>12</v>
      </c>
    </row>
    <row r="46" spans="1:23">
      <c r="A46" s="357">
        <v>39</v>
      </c>
      <c r="B46" s="80">
        <v>22</v>
      </c>
      <c r="C46" t="s">
        <v>142</v>
      </c>
      <c r="D46" s="46">
        <v>32586</v>
      </c>
      <c r="E46" t="s">
        <v>139</v>
      </c>
      <c r="F46" s="45" t="s">
        <v>0</v>
      </c>
      <c r="G46" t="s">
        <v>133</v>
      </c>
      <c r="H46" t="s">
        <v>150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23</v>
      </c>
      <c r="T46" t="s">
        <v>1</v>
      </c>
      <c r="U46">
        <v>11</v>
      </c>
      <c r="W46">
        <v>12</v>
      </c>
    </row>
    <row r="47" spans="1:23">
      <c r="A47" s="357">
        <v>40</v>
      </c>
      <c r="B47" s="80">
        <v>36</v>
      </c>
      <c r="C47" t="s">
        <v>128</v>
      </c>
      <c r="D47" s="46">
        <v>32655</v>
      </c>
      <c r="E47" t="s">
        <v>127</v>
      </c>
      <c r="F47" s="45" t="s">
        <v>0</v>
      </c>
      <c r="G47" t="s">
        <v>111</v>
      </c>
      <c r="H47" t="s">
        <v>150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24</v>
      </c>
      <c r="T47" t="s">
        <v>1</v>
      </c>
      <c r="U47">
        <v>13</v>
      </c>
      <c r="W47">
        <v>11</v>
      </c>
    </row>
    <row r="48" spans="1:23">
      <c r="A48" s="357">
        <v>41</v>
      </c>
      <c r="B48" s="80">
        <v>3</v>
      </c>
      <c r="C48" t="s">
        <v>130</v>
      </c>
      <c r="D48" s="46">
        <v>32439</v>
      </c>
      <c r="E48" t="s">
        <v>127</v>
      </c>
      <c r="F48" s="45" t="s">
        <v>0</v>
      </c>
      <c r="G48" t="s">
        <v>139</v>
      </c>
      <c r="H48" t="s">
        <v>150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22</v>
      </c>
      <c r="T48" t="s">
        <v>1</v>
      </c>
      <c r="U48">
        <v>11</v>
      </c>
      <c r="W48">
        <v>11</v>
      </c>
    </row>
    <row r="49" spans="1:23">
      <c r="A49" s="357">
        <v>42</v>
      </c>
      <c r="B49" s="80">
        <v>42</v>
      </c>
      <c r="C49" t="s">
        <v>106</v>
      </c>
      <c r="D49" s="46">
        <v>32669</v>
      </c>
      <c r="E49" t="s">
        <v>105</v>
      </c>
      <c r="F49" s="45" t="s">
        <v>0</v>
      </c>
      <c r="G49" t="s">
        <v>127</v>
      </c>
      <c r="H49" t="s">
        <v>150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22</v>
      </c>
      <c r="T49" t="s">
        <v>1</v>
      </c>
      <c r="U49">
        <v>12</v>
      </c>
      <c r="W49">
        <v>10</v>
      </c>
    </row>
    <row r="50" spans="1:23">
      <c r="A50" s="357">
        <v>43</v>
      </c>
      <c r="B50" s="80">
        <v>50</v>
      </c>
      <c r="C50" t="s">
        <v>121</v>
      </c>
      <c r="D50" s="46">
        <v>32677</v>
      </c>
      <c r="E50" t="s">
        <v>118</v>
      </c>
      <c r="F50" s="45" t="s">
        <v>0</v>
      </c>
      <c r="G50" t="s">
        <v>98</v>
      </c>
      <c r="H50" t="s">
        <v>150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19</v>
      </c>
      <c r="T50" t="s">
        <v>1</v>
      </c>
      <c r="U50">
        <v>9</v>
      </c>
      <c r="W50">
        <v>10</v>
      </c>
    </row>
    <row r="51" spans="1:23">
      <c r="A51" s="357">
        <v>44</v>
      </c>
      <c r="B51" s="80">
        <v>49</v>
      </c>
      <c r="C51" t="s">
        <v>95</v>
      </c>
      <c r="D51" s="46">
        <v>32677</v>
      </c>
      <c r="E51" t="s">
        <v>89</v>
      </c>
      <c r="F51" s="45" t="s">
        <v>0</v>
      </c>
      <c r="G51" t="s">
        <v>118</v>
      </c>
      <c r="H51" t="s">
        <v>150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18</v>
      </c>
      <c r="T51" t="s">
        <v>1</v>
      </c>
      <c r="U51">
        <v>8</v>
      </c>
      <c r="W51">
        <v>10</v>
      </c>
    </row>
    <row r="52" spans="1:23">
      <c r="A52" s="357">
        <v>45</v>
      </c>
      <c r="B52" s="80">
        <v>49</v>
      </c>
      <c r="C52" t="s">
        <v>94</v>
      </c>
      <c r="D52" s="46">
        <v>32677</v>
      </c>
      <c r="E52" t="s">
        <v>89</v>
      </c>
      <c r="F52" s="45" t="s">
        <v>0</v>
      </c>
      <c r="G52" t="s">
        <v>118</v>
      </c>
      <c r="H52" t="s">
        <v>150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16</v>
      </c>
      <c r="T52" t="s">
        <v>1</v>
      </c>
      <c r="U52">
        <v>6</v>
      </c>
      <c r="W52">
        <v>10</v>
      </c>
    </row>
    <row r="53" spans="1:23">
      <c r="A53" s="357">
        <v>46</v>
      </c>
      <c r="B53" s="80">
        <v>42</v>
      </c>
      <c r="C53" t="s">
        <v>107</v>
      </c>
      <c r="D53" s="46">
        <v>32669</v>
      </c>
      <c r="E53" t="s">
        <v>105</v>
      </c>
      <c r="F53" s="45" t="s">
        <v>0</v>
      </c>
      <c r="G53" t="s">
        <v>127</v>
      </c>
      <c r="H53" t="s">
        <v>150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21</v>
      </c>
      <c r="T53" t="s">
        <v>1</v>
      </c>
      <c r="U53">
        <v>12</v>
      </c>
      <c r="W53">
        <v>9</v>
      </c>
    </row>
    <row r="54" spans="1:23">
      <c r="A54" s="357">
        <v>47</v>
      </c>
      <c r="B54" s="80">
        <v>23</v>
      </c>
      <c r="C54" t="s">
        <v>115</v>
      </c>
      <c r="D54" s="46">
        <v>32586</v>
      </c>
      <c r="E54" t="s">
        <v>111</v>
      </c>
      <c r="F54" s="45" t="s">
        <v>0</v>
      </c>
      <c r="G54" t="s">
        <v>351</v>
      </c>
      <c r="H54" t="s">
        <v>150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24</v>
      </c>
      <c r="T54" t="s">
        <v>1</v>
      </c>
      <c r="U54">
        <v>17</v>
      </c>
      <c r="W54">
        <v>7</v>
      </c>
    </row>
    <row r="55" spans="1:23">
      <c r="A55" s="357">
        <v>48</v>
      </c>
      <c r="B55" s="80">
        <v>39</v>
      </c>
      <c r="C55" t="s">
        <v>135</v>
      </c>
      <c r="D55" s="46">
        <v>32656</v>
      </c>
      <c r="E55" t="s">
        <v>133</v>
      </c>
      <c r="F55" s="45" t="s">
        <v>0</v>
      </c>
      <c r="G55" t="s">
        <v>145</v>
      </c>
      <c r="H55" t="s">
        <v>150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18</v>
      </c>
      <c r="T55" t="s">
        <v>1</v>
      </c>
      <c r="U55">
        <v>11</v>
      </c>
      <c r="W55">
        <v>7</v>
      </c>
    </row>
    <row r="56" spans="1:23">
      <c r="A56" s="357">
        <v>49</v>
      </c>
      <c r="B56" s="80">
        <v>4</v>
      </c>
      <c r="C56" t="s">
        <v>147</v>
      </c>
      <c r="D56" s="46">
        <v>32452</v>
      </c>
      <c r="E56" t="s">
        <v>145</v>
      </c>
      <c r="F56" s="45" t="s">
        <v>0</v>
      </c>
      <c r="G56" t="s">
        <v>139</v>
      </c>
      <c r="H56" t="s">
        <v>150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15</v>
      </c>
      <c r="T56" t="s">
        <v>1</v>
      </c>
      <c r="U56">
        <v>8</v>
      </c>
      <c r="W56">
        <v>7</v>
      </c>
    </row>
    <row r="57" spans="1:23">
      <c r="A57" s="357">
        <v>50</v>
      </c>
      <c r="B57" s="80">
        <v>31</v>
      </c>
      <c r="C57" t="s">
        <v>147</v>
      </c>
      <c r="D57" s="46">
        <v>32632</v>
      </c>
      <c r="E57" t="s">
        <v>145</v>
      </c>
      <c r="F57" s="45" t="s">
        <v>0</v>
      </c>
      <c r="G57" t="s">
        <v>111</v>
      </c>
      <c r="H57" t="s">
        <v>150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22</v>
      </c>
      <c r="T57" t="s">
        <v>1</v>
      </c>
      <c r="U57">
        <v>16</v>
      </c>
      <c r="W57">
        <v>6</v>
      </c>
    </row>
    <row r="58" spans="1:23">
      <c r="A58" s="357">
        <v>51</v>
      </c>
      <c r="B58" s="80">
        <v>13</v>
      </c>
      <c r="C58" t="s">
        <v>88</v>
      </c>
      <c r="D58" s="46">
        <v>32494</v>
      </c>
      <c r="E58" t="s">
        <v>351</v>
      </c>
      <c r="F58" s="45" t="s">
        <v>0</v>
      </c>
      <c r="G58" t="s">
        <v>145</v>
      </c>
      <c r="H58" t="s">
        <v>150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17</v>
      </c>
      <c r="T58" t="s">
        <v>1</v>
      </c>
      <c r="U58">
        <v>12</v>
      </c>
      <c r="W58">
        <v>5</v>
      </c>
    </row>
    <row r="59" spans="1:23">
      <c r="A59" s="357">
        <v>52</v>
      </c>
      <c r="B59" s="80">
        <v>2</v>
      </c>
      <c r="C59" t="s">
        <v>142</v>
      </c>
      <c r="D59" s="46">
        <v>32438</v>
      </c>
      <c r="E59" t="s">
        <v>139</v>
      </c>
      <c r="F59" s="45" t="s">
        <v>0</v>
      </c>
      <c r="G59" t="s">
        <v>118</v>
      </c>
      <c r="H59" t="s">
        <v>150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16</v>
      </c>
      <c r="T59" t="s">
        <v>1</v>
      </c>
      <c r="U59">
        <v>11</v>
      </c>
      <c r="W59">
        <v>5</v>
      </c>
    </row>
    <row r="60" spans="1:23">
      <c r="A60" s="357">
        <v>53</v>
      </c>
      <c r="B60" s="80">
        <v>29</v>
      </c>
      <c r="C60" t="s">
        <v>141</v>
      </c>
      <c r="D60" s="46">
        <v>32628</v>
      </c>
      <c r="E60" t="s">
        <v>139</v>
      </c>
      <c r="F60" s="45" t="s">
        <v>0</v>
      </c>
      <c r="G60" t="s">
        <v>76</v>
      </c>
      <c r="H60" t="s">
        <v>150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14</v>
      </c>
      <c r="T60" t="s">
        <v>1</v>
      </c>
      <c r="U60">
        <v>10</v>
      </c>
      <c r="W60">
        <v>4</v>
      </c>
    </row>
    <row r="61" spans="1:23">
      <c r="A61" s="357">
        <v>54</v>
      </c>
      <c r="B61" s="80">
        <v>26</v>
      </c>
      <c r="C61" t="s">
        <v>102</v>
      </c>
      <c r="D61" s="46">
        <v>32620</v>
      </c>
      <c r="E61" t="s">
        <v>98</v>
      </c>
      <c r="F61" s="45" t="s">
        <v>0</v>
      </c>
      <c r="G61" t="s">
        <v>351</v>
      </c>
      <c r="H61" t="s">
        <v>150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16</v>
      </c>
      <c r="T61" t="s">
        <v>1</v>
      </c>
      <c r="U61">
        <v>13</v>
      </c>
      <c r="W61">
        <v>3</v>
      </c>
    </row>
    <row r="62" spans="1:23">
      <c r="A62" s="357">
        <v>55</v>
      </c>
      <c r="B62" s="80">
        <v>5</v>
      </c>
      <c r="C62" t="s">
        <v>108</v>
      </c>
      <c r="D62" s="46">
        <v>32459</v>
      </c>
      <c r="E62" t="s">
        <v>105</v>
      </c>
      <c r="F62" s="45" t="s">
        <v>0</v>
      </c>
      <c r="G62" t="s">
        <v>98</v>
      </c>
      <c r="H62" t="s">
        <v>150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13</v>
      </c>
      <c r="T62" t="s">
        <v>1</v>
      </c>
      <c r="U62">
        <v>10</v>
      </c>
      <c r="W62">
        <v>3</v>
      </c>
    </row>
    <row r="63" spans="1:23">
      <c r="A63" s="357">
        <v>56</v>
      </c>
      <c r="B63" s="80">
        <v>6</v>
      </c>
      <c r="C63" t="s">
        <v>79</v>
      </c>
      <c r="D63" s="46">
        <v>32466</v>
      </c>
      <c r="E63" t="s">
        <v>76</v>
      </c>
      <c r="F63" s="45" t="s">
        <v>0</v>
      </c>
      <c r="G63" t="s">
        <v>133</v>
      </c>
      <c r="H63" t="s">
        <v>150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26</v>
      </c>
      <c r="T63" t="s">
        <v>1</v>
      </c>
      <c r="U63">
        <v>13</v>
      </c>
      <c r="W63">
        <v>13</v>
      </c>
    </row>
    <row r="64" spans="1:23">
      <c r="A64" s="357">
        <v>57</v>
      </c>
      <c r="B64" s="80">
        <v>33</v>
      </c>
      <c r="C64" t="s">
        <v>101</v>
      </c>
      <c r="D64" s="46">
        <v>32634</v>
      </c>
      <c r="E64" t="s">
        <v>98</v>
      </c>
      <c r="F64" s="45" t="s">
        <v>0</v>
      </c>
      <c r="G64" t="s">
        <v>145</v>
      </c>
      <c r="H64" t="s">
        <v>150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26</v>
      </c>
      <c r="T64" t="s">
        <v>1</v>
      </c>
      <c r="U64">
        <v>14</v>
      </c>
      <c r="W64">
        <v>12</v>
      </c>
    </row>
    <row r="65" spans="1:23">
      <c r="A65" s="357">
        <v>58</v>
      </c>
      <c r="B65" s="80">
        <v>47</v>
      </c>
      <c r="C65" t="s">
        <v>79</v>
      </c>
      <c r="D65" s="46">
        <v>32677</v>
      </c>
      <c r="E65" t="s">
        <v>76</v>
      </c>
      <c r="F65" s="45" t="s">
        <v>0</v>
      </c>
      <c r="G65" t="s">
        <v>351</v>
      </c>
      <c r="H65" t="s">
        <v>150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11</v>
      </c>
      <c r="W65">
        <v>12</v>
      </c>
    </row>
    <row r="66" spans="1:23">
      <c r="A66" s="357">
        <v>59</v>
      </c>
      <c r="B66" s="80">
        <v>10</v>
      </c>
      <c r="C66" t="s">
        <v>113</v>
      </c>
      <c r="D66" s="46">
        <v>32474</v>
      </c>
      <c r="E66" t="s">
        <v>111</v>
      </c>
      <c r="F66" s="45" t="s">
        <v>0</v>
      </c>
      <c r="G66" t="s">
        <v>133</v>
      </c>
      <c r="H66" t="s">
        <v>150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22</v>
      </c>
      <c r="T66" t="s">
        <v>1</v>
      </c>
      <c r="U66">
        <v>10</v>
      </c>
      <c r="W66">
        <v>12</v>
      </c>
    </row>
    <row r="67" spans="1:23">
      <c r="A67" s="357">
        <v>60</v>
      </c>
      <c r="B67" s="80">
        <v>47</v>
      </c>
      <c r="C67" t="s">
        <v>78</v>
      </c>
      <c r="D67" s="46">
        <v>32677</v>
      </c>
      <c r="E67" t="s">
        <v>76</v>
      </c>
      <c r="F67" s="45" t="s">
        <v>0</v>
      </c>
      <c r="G67" t="s">
        <v>351</v>
      </c>
      <c r="H67" t="s">
        <v>150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27</v>
      </c>
      <c r="T67" t="s">
        <v>1</v>
      </c>
      <c r="U67">
        <v>16</v>
      </c>
      <c r="W67">
        <v>11</v>
      </c>
    </row>
    <row r="68" spans="1:23">
      <c r="A68" s="357">
        <v>61</v>
      </c>
      <c r="B68" s="80">
        <v>24</v>
      </c>
      <c r="C68" t="s">
        <v>123</v>
      </c>
      <c r="D68" s="46">
        <v>32613</v>
      </c>
      <c r="E68" t="s">
        <v>118</v>
      </c>
      <c r="F68" s="45" t="s">
        <v>0</v>
      </c>
      <c r="G68" t="s">
        <v>145</v>
      </c>
      <c r="H68" t="s">
        <v>150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27</v>
      </c>
      <c r="T68" t="s">
        <v>1</v>
      </c>
      <c r="U68">
        <v>16</v>
      </c>
      <c r="W68">
        <v>11</v>
      </c>
    </row>
    <row r="69" spans="1:23">
      <c r="A69" s="357">
        <v>62</v>
      </c>
      <c r="B69" s="80">
        <v>40</v>
      </c>
      <c r="C69" t="s">
        <v>95</v>
      </c>
      <c r="D69" s="46">
        <v>32663</v>
      </c>
      <c r="E69" t="s">
        <v>89</v>
      </c>
      <c r="F69" s="45" t="s">
        <v>0</v>
      </c>
      <c r="G69" t="s">
        <v>351</v>
      </c>
      <c r="H69" t="s">
        <v>150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26</v>
      </c>
      <c r="T69" t="s">
        <v>1</v>
      </c>
      <c r="U69">
        <v>15</v>
      </c>
      <c r="W69">
        <v>11</v>
      </c>
    </row>
    <row r="70" spans="1:23">
      <c r="A70" s="357">
        <v>63</v>
      </c>
      <c r="B70" s="80">
        <v>32</v>
      </c>
      <c r="C70" t="s">
        <v>94</v>
      </c>
      <c r="D70" s="46">
        <v>32633</v>
      </c>
      <c r="E70" t="s">
        <v>89</v>
      </c>
      <c r="F70" s="45" t="s">
        <v>0</v>
      </c>
      <c r="G70" t="s">
        <v>145</v>
      </c>
      <c r="H70" t="s">
        <v>150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24</v>
      </c>
      <c r="T70" t="s">
        <v>1</v>
      </c>
      <c r="U70">
        <v>13</v>
      </c>
      <c r="W70">
        <v>11</v>
      </c>
    </row>
    <row r="71" spans="1:23">
      <c r="A71" s="357">
        <v>64</v>
      </c>
      <c r="B71" s="80">
        <v>22</v>
      </c>
      <c r="C71" t="s">
        <v>141</v>
      </c>
      <c r="D71" s="46">
        <v>32586</v>
      </c>
      <c r="E71" t="s">
        <v>139</v>
      </c>
      <c r="F71" s="45" t="s">
        <v>0</v>
      </c>
      <c r="G71" t="s">
        <v>133</v>
      </c>
      <c r="H71" t="s">
        <v>150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7</v>
      </c>
      <c r="W71">
        <v>11</v>
      </c>
    </row>
    <row r="72" spans="1:23">
      <c r="A72" s="357">
        <v>65</v>
      </c>
      <c r="B72" s="80">
        <v>36</v>
      </c>
      <c r="C72" t="s">
        <v>129</v>
      </c>
      <c r="D72" s="46">
        <v>32655</v>
      </c>
      <c r="E72" t="s">
        <v>127</v>
      </c>
      <c r="F72" s="45" t="s">
        <v>0</v>
      </c>
      <c r="G72" t="s">
        <v>111</v>
      </c>
      <c r="H72" t="s">
        <v>150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24</v>
      </c>
      <c r="T72" t="s">
        <v>1</v>
      </c>
      <c r="U72">
        <v>14</v>
      </c>
      <c r="W72">
        <v>10</v>
      </c>
    </row>
    <row r="73" spans="1:23">
      <c r="A73" s="357">
        <v>66</v>
      </c>
      <c r="B73" s="80">
        <v>32</v>
      </c>
      <c r="C73" t="s">
        <v>93</v>
      </c>
      <c r="D73" s="46">
        <v>32633</v>
      </c>
      <c r="E73" t="s">
        <v>89</v>
      </c>
      <c r="F73" s="45" t="s">
        <v>0</v>
      </c>
      <c r="G73" t="s">
        <v>145</v>
      </c>
      <c r="H73" t="s">
        <v>150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24</v>
      </c>
      <c r="T73" t="s">
        <v>1</v>
      </c>
      <c r="U73">
        <v>14</v>
      </c>
      <c r="W73">
        <v>10</v>
      </c>
    </row>
    <row r="74" spans="1:23">
      <c r="A74" s="357">
        <v>67</v>
      </c>
      <c r="B74" s="80">
        <v>23</v>
      </c>
      <c r="C74" t="s">
        <v>84</v>
      </c>
      <c r="D74" s="46">
        <v>32586</v>
      </c>
      <c r="E74" t="s">
        <v>351</v>
      </c>
      <c r="F74" s="45" t="s">
        <v>0</v>
      </c>
      <c r="G74" t="s">
        <v>111</v>
      </c>
      <c r="H74" t="s">
        <v>150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23</v>
      </c>
      <c r="T74" t="s">
        <v>1</v>
      </c>
      <c r="U74">
        <v>13</v>
      </c>
      <c r="W74">
        <v>10</v>
      </c>
    </row>
    <row r="75" spans="1:23">
      <c r="A75" s="357">
        <v>68</v>
      </c>
      <c r="B75" s="80">
        <v>49</v>
      </c>
      <c r="C75" t="s">
        <v>91</v>
      </c>
      <c r="D75" s="46">
        <v>32677</v>
      </c>
      <c r="E75" t="s">
        <v>89</v>
      </c>
      <c r="F75" s="45" t="s">
        <v>0</v>
      </c>
      <c r="G75" t="s">
        <v>118</v>
      </c>
      <c r="H75" t="s">
        <v>150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18</v>
      </c>
      <c r="T75" t="s">
        <v>1</v>
      </c>
      <c r="U75">
        <v>8</v>
      </c>
      <c r="W75">
        <v>10</v>
      </c>
    </row>
    <row r="76" spans="1:23">
      <c r="A76" s="357">
        <v>69</v>
      </c>
      <c r="B76" s="80">
        <v>36</v>
      </c>
      <c r="C76" t="s">
        <v>126</v>
      </c>
      <c r="D76" s="46">
        <v>32655</v>
      </c>
      <c r="E76" t="s">
        <v>127</v>
      </c>
      <c r="F76" s="45" t="s">
        <v>0</v>
      </c>
      <c r="G76" t="s">
        <v>111</v>
      </c>
      <c r="H76" t="s">
        <v>150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20</v>
      </c>
      <c r="T76" t="s">
        <v>1</v>
      </c>
      <c r="U76">
        <v>11</v>
      </c>
      <c r="W76">
        <v>9</v>
      </c>
    </row>
    <row r="77" spans="1:23">
      <c r="A77" s="357">
        <v>70</v>
      </c>
      <c r="B77" s="80">
        <v>31</v>
      </c>
      <c r="C77" t="s">
        <v>113</v>
      </c>
      <c r="D77" s="46">
        <v>32632</v>
      </c>
      <c r="E77" t="s">
        <v>111</v>
      </c>
      <c r="F77" s="45" t="s">
        <v>0</v>
      </c>
      <c r="G77" t="s">
        <v>145</v>
      </c>
      <c r="H77" t="s">
        <v>150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10</v>
      </c>
      <c r="W77">
        <v>9</v>
      </c>
    </row>
    <row r="78" spans="1:23">
      <c r="A78" s="357">
        <v>71</v>
      </c>
      <c r="B78" s="80">
        <v>16</v>
      </c>
      <c r="C78" t="s">
        <v>94</v>
      </c>
      <c r="D78" s="46">
        <v>32523</v>
      </c>
      <c r="E78" t="s">
        <v>89</v>
      </c>
      <c r="F78" s="45" t="s">
        <v>0</v>
      </c>
      <c r="G78" t="s">
        <v>76</v>
      </c>
      <c r="H78" t="s">
        <v>150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19</v>
      </c>
      <c r="T78" t="s">
        <v>1</v>
      </c>
      <c r="U78">
        <v>10</v>
      </c>
      <c r="W78">
        <v>9</v>
      </c>
    </row>
    <row r="79" spans="1:23">
      <c r="A79" s="357">
        <v>72</v>
      </c>
      <c r="B79" s="80">
        <v>4</v>
      </c>
      <c r="C79" t="s">
        <v>142</v>
      </c>
      <c r="D79" s="46">
        <v>32452</v>
      </c>
      <c r="E79" t="s">
        <v>139</v>
      </c>
      <c r="F79" s="45" t="s">
        <v>0</v>
      </c>
      <c r="G79" t="s">
        <v>145</v>
      </c>
      <c r="H79" t="s">
        <v>150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17</v>
      </c>
      <c r="T79" t="s">
        <v>1</v>
      </c>
      <c r="U79">
        <v>8</v>
      </c>
      <c r="W79">
        <v>9</v>
      </c>
    </row>
    <row r="80" spans="1:23">
      <c r="A80" s="357">
        <v>73</v>
      </c>
      <c r="B80" s="80">
        <v>34</v>
      </c>
      <c r="C80" t="s">
        <v>107</v>
      </c>
      <c r="D80" s="46">
        <v>32643</v>
      </c>
      <c r="E80" t="s">
        <v>105</v>
      </c>
      <c r="F80" s="45" t="s">
        <v>0</v>
      </c>
      <c r="G80" t="s">
        <v>145</v>
      </c>
      <c r="H80" t="s">
        <v>150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25</v>
      </c>
      <c r="T80" t="s">
        <v>1</v>
      </c>
      <c r="U80">
        <v>17</v>
      </c>
      <c r="W80">
        <v>8</v>
      </c>
    </row>
    <row r="81" spans="1:23">
      <c r="A81" s="357">
        <v>74</v>
      </c>
      <c r="B81" s="80">
        <v>53</v>
      </c>
      <c r="C81" t="s">
        <v>78</v>
      </c>
      <c r="D81" s="46">
        <v>32697</v>
      </c>
      <c r="E81" t="s">
        <v>76</v>
      </c>
      <c r="F81" s="45" t="s">
        <v>0</v>
      </c>
      <c r="G81" t="s">
        <v>118</v>
      </c>
      <c r="H81" t="s">
        <v>150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24</v>
      </c>
      <c r="T81" t="s">
        <v>1</v>
      </c>
      <c r="U81">
        <v>16</v>
      </c>
      <c r="W81">
        <v>8</v>
      </c>
    </row>
    <row r="82" spans="1:23">
      <c r="A82" s="357">
        <v>75</v>
      </c>
      <c r="B82" s="80">
        <v>48</v>
      </c>
      <c r="C82" t="s">
        <v>117</v>
      </c>
      <c r="D82" s="46">
        <v>32677</v>
      </c>
      <c r="E82" t="s">
        <v>118</v>
      </c>
      <c r="F82" s="45" t="s">
        <v>0</v>
      </c>
      <c r="G82" t="s">
        <v>111</v>
      </c>
      <c r="H82" t="s">
        <v>150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24</v>
      </c>
      <c r="T82" t="s">
        <v>1</v>
      </c>
      <c r="U82">
        <v>16</v>
      </c>
      <c r="W82">
        <v>8</v>
      </c>
    </row>
    <row r="83" spans="1:23">
      <c r="A83" s="357">
        <v>76</v>
      </c>
      <c r="B83" s="80">
        <v>52</v>
      </c>
      <c r="C83" t="s">
        <v>106</v>
      </c>
      <c r="D83" s="46">
        <v>32691</v>
      </c>
      <c r="E83" t="s">
        <v>105</v>
      </c>
      <c r="F83" s="45" t="s">
        <v>0</v>
      </c>
      <c r="G83" t="s">
        <v>139</v>
      </c>
      <c r="H83" t="s">
        <v>150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21</v>
      </c>
      <c r="T83" t="s">
        <v>1</v>
      </c>
      <c r="U83">
        <v>13</v>
      </c>
      <c r="W83">
        <v>8</v>
      </c>
    </row>
    <row r="84" spans="1:23">
      <c r="A84" s="357">
        <v>77</v>
      </c>
      <c r="B84" s="80">
        <v>50</v>
      </c>
      <c r="C84" t="s">
        <v>102</v>
      </c>
      <c r="D84" s="46">
        <v>32677</v>
      </c>
      <c r="E84" t="s">
        <v>98</v>
      </c>
      <c r="F84" s="45" t="s">
        <v>0</v>
      </c>
      <c r="G84" t="s">
        <v>118</v>
      </c>
      <c r="H84" t="s">
        <v>150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20</v>
      </c>
      <c r="T84" t="s">
        <v>1</v>
      </c>
      <c r="U84">
        <v>12</v>
      </c>
      <c r="W84">
        <v>8</v>
      </c>
    </row>
    <row r="85" spans="1:23">
      <c r="A85" s="357">
        <v>78</v>
      </c>
      <c r="B85" s="80">
        <v>11</v>
      </c>
      <c r="C85" t="s">
        <v>108</v>
      </c>
      <c r="D85" s="46">
        <v>32474</v>
      </c>
      <c r="E85" t="s">
        <v>105</v>
      </c>
      <c r="F85" s="45" t="s">
        <v>0</v>
      </c>
      <c r="G85" t="s">
        <v>89</v>
      </c>
      <c r="H85" t="s">
        <v>150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19</v>
      </c>
      <c r="T85" t="s">
        <v>1</v>
      </c>
      <c r="U85">
        <v>11</v>
      </c>
      <c r="W85">
        <v>8</v>
      </c>
    </row>
    <row r="86" spans="1:23">
      <c r="A86" s="357">
        <v>79</v>
      </c>
      <c r="B86" s="80">
        <v>7</v>
      </c>
      <c r="C86" t="s">
        <v>129</v>
      </c>
      <c r="D86" s="46">
        <v>32467</v>
      </c>
      <c r="E86" t="s">
        <v>127</v>
      </c>
      <c r="F86" s="45" t="s">
        <v>0</v>
      </c>
      <c r="G86" t="s">
        <v>118</v>
      </c>
      <c r="H86" t="s">
        <v>150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17</v>
      </c>
      <c r="T86" t="s">
        <v>1</v>
      </c>
      <c r="U86">
        <v>9</v>
      </c>
      <c r="W86">
        <v>8</v>
      </c>
    </row>
    <row r="87" spans="1:23">
      <c r="A87" s="357">
        <v>80</v>
      </c>
      <c r="B87" s="80">
        <v>29</v>
      </c>
      <c r="C87" t="s">
        <v>79</v>
      </c>
      <c r="D87" s="46">
        <v>32628</v>
      </c>
      <c r="E87" t="s">
        <v>76</v>
      </c>
      <c r="F87" s="45" t="s">
        <v>0</v>
      </c>
      <c r="G87" t="s">
        <v>139</v>
      </c>
      <c r="H87" t="s">
        <v>150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7</v>
      </c>
      <c r="W87">
        <v>8</v>
      </c>
    </row>
    <row r="88" spans="1:23">
      <c r="A88" s="357">
        <v>81</v>
      </c>
      <c r="B88" s="80">
        <v>34</v>
      </c>
      <c r="C88" t="s">
        <v>106</v>
      </c>
      <c r="D88" s="46">
        <v>32643</v>
      </c>
      <c r="E88" t="s">
        <v>105</v>
      </c>
      <c r="F88" s="45" t="s">
        <v>0</v>
      </c>
      <c r="G88" t="s">
        <v>145</v>
      </c>
      <c r="H88" t="s">
        <v>150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22</v>
      </c>
      <c r="T88" t="s">
        <v>1</v>
      </c>
      <c r="U88">
        <v>15</v>
      </c>
      <c r="W88">
        <v>7</v>
      </c>
    </row>
    <row r="89" spans="1:23">
      <c r="A89" s="357">
        <v>82</v>
      </c>
      <c r="B89" s="80">
        <v>14</v>
      </c>
      <c r="C89" t="s">
        <v>126</v>
      </c>
      <c r="D89" s="46">
        <v>32495</v>
      </c>
      <c r="E89" t="s">
        <v>127</v>
      </c>
      <c r="F89" s="45" t="s">
        <v>0</v>
      </c>
      <c r="G89" t="s">
        <v>351</v>
      </c>
      <c r="H89" t="s">
        <v>150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20</v>
      </c>
      <c r="T89" t="s">
        <v>1</v>
      </c>
      <c r="U89">
        <v>13</v>
      </c>
      <c r="W89">
        <v>7</v>
      </c>
    </row>
    <row r="90" spans="1:23">
      <c r="A90" s="357">
        <v>83</v>
      </c>
      <c r="B90" s="80">
        <v>15</v>
      </c>
      <c r="C90" t="s">
        <v>78</v>
      </c>
      <c r="D90" s="46">
        <v>32516</v>
      </c>
      <c r="E90" t="s">
        <v>76</v>
      </c>
      <c r="F90" s="45" t="s">
        <v>0</v>
      </c>
      <c r="G90" t="s">
        <v>98</v>
      </c>
      <c r="H90" t="s">
        <v>150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19</v>
      </c>
      <c r="T90" t="s">
        <v>1</v>
      </c>
      <c r="U90">
        <v>12</v>
      </c>
      <c r="W90">
        <v>7</v>
      </c>
    </row>
    <row r="91" spans="1:23">
      <c r="A91" s="357">
        <v>84</v>
      </c>
      <c r="B91" s="80">
        <v>18</v>
      </c>
      <c r="C91" t="s">
        <v>140</v>
      </c>
      <c r="D91" s="46">
        <v>32558</v>
      </c>
      <c r="E91" t="s">
        <v>139</v>
      </c>
      <c r="F91" s="45" t="s">
        <v>0</v>
      </c>
      <c r="G91" t="s">
        <v>351</v>
      </c>
      <c r="H91" t="s">
        <v>150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14</v>
      </c>
      <c r="T91" t="s">
        <v>1</v>
      </c>
      <c r="U91">
        <v>7</v>
      </c>
      <c r="W91">
        <v>7</v>
      </c>
    </row>
    <row r="92" spans="1:23">
      <c r="A92" s="357">
        <v>85</v>
      </c>
      <c r="B92" s="80">
        <v>37</v>
      </c>
      <c r="C92" t="s">
        <v>102</v>
      </c>
      <c r="D92" s="46">
        <v>32656</v>
      </c>
      <c r="E92" t="s">
        <v>98</v>
      </c>
      <c r="F92" s="45" t="s">
        <v>0</v>
      </c>
      <c r="G92" t="s">
        <v>127</v>
      </c>
      <c r="H92" t="s">
        <v>150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24</v>
      </c>
      <c r="T92" t="s">
        <v>1</v>
      </c>
      <c r="U92">
        <v>18</v>
      </c>
      <c r="W92">
        <v>6</v>
      </c>
    </row>
    <row r="93" spans="1:23">
      <c r="A93" s="357">
        <v>86</v>
      </c>
      <c r="B93" s="80">
        <v>31</v>
      </c>
      <c r="C93" t="s">
        <v>115</v>
      </c>
      <c r="D93" s="46">
        <v>32632</v>
      </c>
      <c r="E93" t="s">
        <v>111</v>
      </c>
      <c r="F93" s="45" t="s">
        <v>0</v>
      </c>
      <c r="G93" t="s">
        <v>145</v>
      </c>
      <c r="H93" t="s">
        <v>150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24</v>
      </c>
      <c r="T93" t="s">
        <v>1</v>
      </c>
      <c r="U93">
        <v>18</v>
      </c>
      <c r="W93">
        <v>6</v>
      </c>
    </row>
    <row r="94" spans="1:23">
      <c r="A94" s="357">
        <v>87</v>
      </c>
      <c r="B94" s="80">
        <v>50</v>
      </c>
      <c r="C94" t="s">
        <v>117</v>
      </c>
      <c r="D94" s="46">
        <v>32677</v>
      </c>
      <c r="E94" t="s">
        <v>118</v>
      </c>
      <c r="F94" s="45" t="s">
        <v>0</v>
      </c>
      <c r="G94" t="s">
        <v>98</v>
      </c>
      <c r="H94" t="s">
        <v>150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22</v>
      </c>
      <c r="T94" t="s">
        <v>1</v>
      </c>
      <c r="U94">
        <v>16</v>
      </c>
      <c r="W94">
        <v>6</v>
      </c>
    </row>
    <row r="95" spans="1:23">
      <c r="A95" s="357">
        <v>88</v>
      </c>
      <c r="B95" s="80">
        <v>21</v>
      </c>
      <c r="C95" t="s">
        <v>84</v>
      </c>
      <c r="D95" s="46">
        <v>32585</v>
      </c>
      <c r="E95" t="s">
        <v>351</v>
      </c>
      <c r="F95" s="45" t="s">
        <v>0</v>
      </c>
      <c r="G95" t="s">
        <v>133</v>
      </c>
      <c r="H95" t="s">
        <v>150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22</v>
      </c>
      <c r="T95" t="s">
        <v>1</v>
      </c>
      <c r="U95">
        <v>16</v>
      </c>
      <c r="W95">
        <v>6</v>
      </c>
    </row>
    <row r="96" spans="1:23">
      <c r="A96" s="357">
        <v>89</v>
      </c>
      <c r="B96" s="80">
        <v>45</v>
      </c>
      <c r="C96" t="s">
        <v>97</v>
      </c>
      <c r="D96" s="46">
        <v>32670</v>
      </c>
      <c r="E96" t="s">
        <v>98</v>
      </c>
      <c r="F96" s="45" t="s">
        <v>0</v>
      </c>
      <c r="G96" t="s">
        <v>133</v>
      </c>
      <c r="H96" t="s">
        <v>150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21</v>
      </c>
      <c r="T96" t="s">
        <v>1</v>
      </c>
      <c r="U96">
        <v>15</v>
      </c>
      <c r="W96">
        <v>6</v>
      </c>
    </row>
    <row r="97" spans="1:23">
      <c r="A97" s="357">
        <v>90</v>
      </c>
      <c r="B97" s="80">
        <v>41</v>
      </c>
      <c r="C97" t="s">
        <v>117</v>
      </c>
      <c r="D97" s="46">
        <v>32669</v>
      </c>
      <c r="E97" t="s">
        <v>118</v>
      </c>
      <c r="F97" s="45" t="s">
        <v>0</v>
      </c>
      <c r="G97" t="s">
        <v>133</v>
      </c>
      <c r="H97" t="s">
        <v>150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20</v>
      </c>
      <c r="T97" t="s">
        <v>1</v>
      </c>
      <c r="U97">
        <v>14</v>
      </c>
      <c r="W97">
        <v>6</v>
      </c>
    </row>
    <row r="98" spans="1:23">
      <c r="A98" s="357">
        <v>91</v>
      </c>
      <c r="B98" s="80">
        <v>26</v>
      </c>
      <c r="C98" t="s">
        <v>85</v>
      </c>
      <c r="D98" s="46">
        <v>32620</v>
      </c>
      <c r="E98" t="s">
        <v>351</v>
      </c>
      <c r="F98" s="45" t="s">
        <v>0</v>
      </c>
      <c r="G98" t="s">
        <v>98</v>
      </c>
      <c r="H98" t="s">
        <v>150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19</v>
      </c>
      <c r="T98" t="s">
        <v>1</v>
      </c>
      <c r="U98">
        <v>13</v>
      </c>
      <c r="W98">
        <v>6</v>
      </c>
    </row>
    <row r="99" spans="1:23">
      <c r="A99" s="357">
        <v>92</v>
      </c>
      <c r="B99" s="80">
        <v>19</v>
      </c>
      <c r="C99" t="s">
        <v>79</v>
      </c>
      <c r="D99" s="46">
        <v>32564</v>
      </c>
      <c r="E99" t="s">
        <v>76</v>
      </c>
      <c r="F99" s="45" t="s">
        <v>0</v>
      </c>
      <c r="G99" t="s">
        <v>145</v>
      </c>
      <c r="H99" t="s">
        <v>150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18</v>
      </c>
      <c r="T99" t="s">
        <v>1</v>
      </c>
      <c r="U99">
        <v>12</v>
      </c>
      <c r="W99">
        <v>6</v>
      </c>
    </row>
    <row r="100" spans="1:23">
      <c r="A100" s="357">
        <v>93</v>
      </c>
      <c r="B100" s="80">
        <v>13</v>
      </c>
      <c r="C100" t="s">
        <v>84</v>
      </c>
      <c r="D100" s="46">
        <v>32494</v>
      </c>
      <c r="E100" t="s">
        <v>351</v>
      </c>
      <c r="F100" s="45" t="s">
        <v>0</v>
      </c>
      <c r="G100" t="s">
        <v>145</v>
      </c>
      <c r="H100" t="s">
        <v>150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18</v>
      </c>
      <c r="T100" t="s">
        <v>1</v>
      </c>
      <c r="U100">
        <v>12</v>
      </c>
      <c r="W100">
        <v>6</v>
      </c>
    </row>
    <row r="101" spans="1:23">
      <c r="A101" s="357">
        <v>94</v>
      </c>
      <c r="B101" s="80">
        <v>48</v>
      </c>
      <c r="C101" t="s">
        <v>112</v>
      </c>
      <c r="D101" s="46">
        <v>32677</v>
      </c>
      <c r="E101" t="s">
        <v>111</v>
      </c>
      <c r="F101" s="45" t="s">
        <v>0</v>
      </c>
      <c r="G101" t="s">
        <v>118</v>
      </c>
      <c r="H101" t="s">
        <v>150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16</v>
      </c>
      <c r="T101" t="s">
        <v>1</v>
      </c>
      <c r="U101">
        <v>10</v>
      </c>
      <c r="W101">
        <v>6</v>
      </c>
    </row>
    <row r="102" spans="1:23">
      <c r="A102" s="357">
        <v>95</v>
      </c>
      <c r="B102" s="80">
        <v>16</v>
      </c>
      <c r="C102" t="s">
        <v>79</v>
      </c>
      <c r="D102" s="46">
        <v>32523</v>
      </c>
      <c r="E102" t="s">
        <v>76</v>
      </c>
      <c r="F102" s="45" t="s">
        <v>0</v>
      </c>
      <c r="G102" t="s">
        <v>89</v>
      </c>
      <c r="H102" t="s">
        <v>150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15</v>
      </c>
      <c r="T102" t="s">
        <v>1</v>
      </c>
      <c r="U102">
        <v>9</v>
      </c>
      <c r="W102">
        <v>6</v>
      </c>
    </row>
    <row r="103" spans="1:23">
      <c r="A103" s="357">
        <v>96</v>
      </c>
      <c r="B103" s="80">
        <v>1</v>
      </c>
      <c r="C103" t="s">
        <v>78</v>
      </c>
      <c r="D103" s="46">
        <v>32367</v>
      </c>
      <c r="E103" t="s">
        <v>76</v>
      </c>
      <c r="F103" s="45" t="s">
        <v>0</v>
      </c>
      <c r="G103" t="s">
        <v>111</v>
      </c>
      <c r="H103" t="s">
        <v>150</v>
      </c>
      <c r="J103">
        <v>2</v>
      </c>
      <c r="K103">
        <v>2</v>
      </c>
      <c r="L103">
        <v>0</v>
      </c>
      <c r="O103">
        <v>6</v>
      </c>
      <c r="P103" t="s">
        <v>1</v>
      </c>
      <c r="Q103">
        <v>2</v>
      </c>
      <c r="S103">
        <v>13</v>
      </c>
      <c r="T103" t="s">
        <v>1</v>
      </c>
      <c r="U103">
        <v>7</v>
      </c>
      <c r="W103">
        <v>6</v>
      </c>
    </row>
    <row r="104" spans="1:23">
      <c r="A104" s="357">
        <v>97</v>
      </c>
      <c r="B104" s="80">
        <v>19</v>
      </c>
      <c r="C104" t="s">
        <v>78</v>
      </c>
      <c r="D104" s="46">
        <v>32564</v>
      </c>
      <c r="E104" t="s">
        <v>76</v>
      </c>
      <c r="F104" s="45" t="s">
        <v>0</v>
      </c>
      <c r="G104" t="s">
        <v>145</v>
      </c>
      <c r="H104" t="s">
        <v>150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23</v>
      </c>
      <c r="T104" t="s">
        <v>1</v>
      </c>
      <c r="U104">
        <v>18</v>
      </c>
      <c r="W104">
        <v>5</v>
      </c>
    </row>
    <row r="105" spans="1:23">
      <c r="A105" s="357">
        <v>98</v>
      </c>
      <c r="B105" s="80">
        <v>11</v>
      </c>
      <c r="C105" t="s">
        <v>106</v>
      </c>
      <c r="D105" s="46">
        <v>32474</v>
      </c>
      <c r="E105" t="s">
        <v>105</v>
      </c>
      <c r="F105" s="45" t="s">
        <v>0</v>
      </c>
      <c r="G105" t="s">
        <v>89</v>
      </c>
      <c r="H105" t="s">
        <v>150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23</v>
      </c>
      <c r="T105" t="s">
        <v>1</v>
      </c>
      <c r="U105">
        <v>18</v>
      </c>
      <c r="W105">
        <v>5</v>
      </c>
    </row>
    <row r="106" spans="1:23">
      <c r="A106" s="357">
        <v>99</v>
      </c>
      <c r="B106" s="80">
        <v>29</v>
      </c>
      <c r="C106" t="s">
        <v>81</v>
      </c>
      <c r="D106" s="46">
        <v>32628</v>
      </c>
      <c r="E106" t="s">
        <v>76</v>
      </c>
      <c r="F106" s="45" t="s">
        <v>0</v>
      </c>
      <c r="G106" t="s">
        <v>139</v>
      </c>
      <c r="H106" t="s">
        <v>150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21</v>
      </c>
      <c r="T106" t="s">
        <v>1</v>
      </c>
      <c r="U106">
        <v>16</v>
      </c>
      <c r="W106">
        <v>5</v>
      </c>
    </row>
    <row r="107" spans="1:23">
      <c r="A107" s="357">
        <v>100</v>
      </c>
      <c r="B107" s="80">
        <v>22</v>
      </c>
      <c r="C107" t="s">
        <v>140</v>
      </c>
      <c r="D107" s="46">
        <v>32586</v>
      </c>
      <c r="E107" t="s">
        <v>139</v>
      </c>
      <c r="F107" s="45" t="s">
        <v>0</v>
      </c>
      <c r="G107" t="s">
        <v>133</v>
      </c>
      <c r="H107" t="s">
        <v>150</v>
      </c>
      <c r="J107">
        <v>2</v>
      </c>
      <c r="K107">
        <v>2</v>
      </c>
      <c r="L107">
        <v>0</v>
      </c>
      <c r="O107">
        <v>6</v>
      </c>
      <c r="P107" t="s">
        <v>1</v>
      </c>
      <c r="Q107">
        <v>2</v>
      </c>
      <c r="S107">
        <v>19</v>
      </c>
      <c r="T107" t="s">
        <v>1</v>
      </c>
      <c r="U107">
        <v>14</v>
      </c>
      <c r="W107">
        <v>5</v>
      </c>
    </row>
    <row r="108" spans="1:23">
      <c r="A108" s="357">
        <v>101</v>
      </c>
      <c r="B108" s="80">
        <v>24</v>
      </c>
      <c r="C108" t="s">
        <v>122</v>
      </c>
      <c r="D108" s="46">
        <v>32613</v>
      </c>
      <c r="E108" t="s">
        <v>118</v>
      </c>
      <c r="F108" s="45" t="s">
        <v>0</v>
      </c>
      <c r="G108" t="s">
        <v>145</v>
      </c>
      <c r="H108" t="s">
        <v>150</v>
      </c>
      <c r="J108">
        <v>2</v>
      </c>
      <c r="K108">
        <v>2</v>
      </c>
      <c r="L108">
        <v>0</v>
      </c>
      <c r="O108">
        <v>6</v>
      </c>
      <c r="P108" t="s">
        <v>1</v>
      </c>
      <c r="Q108">
        <v>2</v>
      </c>
      <c r="S108">
        <v>18</v>
      </c>
      <c r="T108" t="s">
        <v>1</v>
      </c>
      <c r="U108">
        <v>13</v>
      </c>
      <c r="W108">
        <v>5</v>
      </c>
    </row>
    <row r="109" spans="1:23">
      <c r="A109" s="357">
        <v>102</v>
      </c>
      <c r="B109" s="80">
        <v>44</v>
      </c>
      <c r="C109" t="s">
        <v>126</v>
      </c>
      <c r="D109" s="46">
        <v>32670</v>
      </c>
      <c r="E109" t="s">
        <v>127</v>
      </c>
      <c r="F109" s="45" t="s">
        <v>0</v>
      </c>
      <c r="G109" t="s">
        <v>133</v>
      </c>
      <c r="H109" t="s">
        <v>150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16</v>
      </c>
      <c r="T109" t="s">
        <v>1</v>
      </c>
      <c r="U109">
        <v>11</v>
      </c>
      <c r="W109">
        <v>5</v>
      </c>
    </row>
    <row r="110" spans="1:23">
      <c r="A110" s="357">
        <v>103</v>
      </c>
      <c r="B110" s="80">
        <v>37</v>
      </c>
      <c r="C110" t="s">
        <v>101</v>
      </c>
      <c r="D110" s="46">
        <v>32656</v>
      </c>
      <c r="E110" t="s">
        <v>98</v>
      </c>
      <c r="F110" s="45" t="s">
        <v>0</v>
      </c>
      <c r="G110" t="s">
        <v>127</v>
      </c>
      <c r="H110" t="s">
        <v>150</v>
      </c>
      <c r="J110">
        <v>3</v>
      </c>
      <c r="K110">
        <v>0</v>
      </c>
      <c r="L110">
        <v>1</v>
      </c>
      <c r="O110">
        <v>6</v>
      </c>
      <c r="P110" t="s">
        <v>1</v>
      </c>
      <c r="Q110">
        <v>2</v>
      </c>
      <c r="S110">
        <v>16</v>
      </c>
      <c r="T110" t="s">
        <v>1</v>
      </c>
      <c r="U110">
        <v>11</v>
      </c>
      <c r="W110">
        <v>5</v>
      </c>
    </row>
    <row r="111" spans="1:23">
      <c r="A111" s="357">
        <v>104</v>
      </c>
      <c r="B111" s="80">
        <v>12</v>
      </c>
      <c r="C111" t="s">
        <v>97</v>
      </c>
      <c r="D111" s="46">
        <v>32481</v>
      </c>
      <c r="E111" t="s">
        <v>98</v>
      </c>
      <c r="F111" s="45" t="s">
        <v>0</v>
      </c>
      <c r="G111" t="s">
        <v>111</v>
      </c>
      <c r="H111" t="s">
        <v>150</v>
      </c>
      <c r="J111">
        <v>3</v>
      </c>
      <c r="K111">
        <v>0</v>
      </c>
      <c r="L111">
        <v>1</v>
      </c>
      <c r="O111">
        <v>6</v>
      </c>
      <c r="P111" t="s">
        <v>1</v>
      </c>
      <c r="Q111">
        <v>2</v>
      </c>
      <c r="S111">
        <v>15</v>
      </c>
      <c r="T111" t="s">
        <v>1</v>
      </c>
      <c r="U111">
        <v>10</v>
      </c>
      <c r="W111">
        <v>5</v>
      </c>
    </row>
    <row r="112" spans="1:23">
      <c r="A112" s="357">
        <v>105</v>
      </c>
      <c r="B112" s="80">
        <v>16</v>
      </c>
      <c r="C112" t="s">
        <v>78</v>
      </c>
      <c r="D112" s="46">
        <v>32523</v>
      </c>
      <c r="E112" t="s">
        <v>76</v>
      </c>
      <c r="F112" s="45" t="s">
        <v>0</v>
      </c>
      <c r="G112" t="s">
        <v>89</v>
      </c>
      <c r="H112" t="s">
        <v>150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18</v>
      </c>
      <c r="T112" t="s">
        <v>1</v>
      </c>
      <c r="U112">
        <v>14</v>
      </c>
      <c r="W112">
        <v>4</v>
      </c>
    </row>
    <row r="113" spans="1:23">
      <c r="A113" s="357">
        <v>106</v>
      </c>
      <c r="B113" s="80">
        <v>47</v>
      </c>
      <c r="C113" t="s">
        <v>88</v>
      </c>
      <c r="D113" s="46">
        <v>32677</v>
      </c>
      <c r="E113" t="s">
        <v>351</v>
      </c>
      <c r="F113" s="45" t="s">
        <v>0</v>
      </c>
      <c r="G113" t="s">
        <v>76</v>
      </c>
      <c r="H113" t="s">
        <v>150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17</v>
      </c>
      <c r="T113" t="s">
        <v>1</v>
      </c>
      <c r="U113">
        <v>13</v>
      </c>
      <c r="W113">
        <v>4</v>
      </c>
    </row>
    <row r="114" spans="1:23">
      <c r="A114" s="357">
        <v>107</v>
      </c>
      <c r="B114" s="80">
        <v>9</v>
      </c>
      <c r="C114" t="s">
        <v>94</v>
      </c>
      <c r="D114" s="46">
        <v>32474</v>
      </c>
      <c r="E114" t="s">
        <v>89</v>
      </c>
      <c r="F114" s="45" t="s">
        <v>0</v>
      </c>
      <c r="G114" t="s">
        <v>133</v>
      </c>
      <c r="H114" t="s">
        <v>150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17</v>
      </c>
      <c r="T114" t="s">
        <v>1</v>
      </c>
      <c r="U114">
        <v>13</v>
      </c>
      <c r="W114">
        <v>4</v>
      </c>
    </row>
    <row r="115" spans="1:23">
      <c r="A115" s="357">
        <v>108</v>
      </c>
      <c r="B115" s="80">
        <v>3</v>
      </c>
      <c r="C115" t="s">
        <v>140</v>
      </c>
      <c r="D115" s="46">
        <v>32439</v>
      </c>
      <c r="E115" t="s">
        <v>139</v>
      </c>
      <c r="F115" s="45" t="s">
        <v>0</v>
      </c>
      <c r="G115" t="s">
        <v>127</v>
      </c>
      <c r="H115" t="s">
        <v>150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17</v>
      </c>
      <c r="T115" t="s">
        <v>1</v>
      </c>
      <c r="U115">
        <v>13</v>
      </c>
      <c r="W115">
        <v>4</v>
      </c>
    </row>
    <row r="116" spans="1:23">
      <c r="A116" s="357">
        <v>109</v>
      </c>
      <c r="B116" s="80">
        <v>1</v>
      </c>
      <c r="C116" t="s">
        <v>77</v>
      </c>
      <c r="D116" s="46">
        <v>32367</v>
      </c>
      <c r="E116" t="s">
        <v>76</v>
      </c>
      <c r="F116" s="45" t="s">
        <v>0</v>
      </c>
      <c r="G116" t="s">
        <v>111</v>
      </c>
      <c r="H116" t="s">
        <v>150</v>
      </c>
      <c r="J116">
        <v>2</v>
      </c>
      <c r="K116">
        <v>2</v>
      </c>
      <c r="L116">
        <v>0</v>
      </c>
      <c r="O116">
        <v>6</v>
      </c>
      <c r="P116" t="s">
        <v>1</v>
      </c>
      <c r="Q116">
        <v>2</v>
      </c>
      <c r="S116">
        <v>17</v>
      </c>
      <c r="T116" t="s">
        <v>1</v>
      </c>
      <c r="U116">
        <v>13</v>
      </c>
      <c r="W116">
        <v>4</v>
      </c>
    </row>
    <row r="117" spans="1:23">
      <c r="A117" s="357">
        <v>110</v>
      </c>
      <c r="B117" s="80">
        <v>40</v>
      </c>
      <c r="C117" t="s">
        <v>83</v>
      </c>
      <c r="D117" s="46">
        <v>32663</v>
      </c>
      <c r="E117" t="s">
        <v>351</v>
      </c>
      <c r="F117" s="45" t="s">
        <v>0</v>
      </c>
      <c r="G117" t="s">
        <v>89</v>
      </c>
      <c r="H117" t="s">
        <v>150</v>
      </c>
      <c r="J117">
        <v>2</v>
      </c>
      <c r="K117">
        <v>2</v>
      </c>
      <c r="L117">
        <v>0</v>
      </c>
      <c r="O117">
        <v>6</v>
      </c>
      <c r="P117" t="s">
        <v>1</v>
      </c>
      <c r="Q117">
        <v>2</v>
      </c>
      <c r="S117">
        <v>23</v>
      </c>
      <c r="T117" t="s">
        <v>1</v>
      </c>
      <c r="U117">
        <v>20</v>
      </c>
      <c r="W117">
        <v>3</v>
      </c>
    </row>
    <row r="118" spans="1:23">
      <c r="A118" s="357">
        <v>111</v>
      </c>
      <c r="B118" s="80">
        <v>38</v>
      </c>
      <c r="C118" t="s">
        <v>107</v>
      </c>
      <c r="D118" s="46">
        <v>32656</v>
      </c>
      <c r="E118" t="s">
        <v>105</v>
      </c>
      <c r="F118" s="45" t="s">
        <v>0</v>
      </c>
      <c r="G118" t="s">
        <v>76</v>
      </c>
      <c r="H118" t="s">
        <v>150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22</v>
      </c>
      <c r="T118" t="s">
        <v>1</v>
      </c>
      <c r="U118">
        <v>19</v>
      </c>
      <c r="W118">
        <v>3</v>
      </c>
    </row>
    <row r="119" spans="1:23">
      <c r="A119" s="357">
        <v>112</v>
      </c>
      <c r="B119" s="80">
        <v>52</v>
      </c>
      <c r="C119" t="s">
        <v>107</v>
      </c>
      <c r="D119" s="46">
        <v>32691</v>
      </c>
      <c r="E119" t="s">
        <v>105</v>
      </c>
      <c r="F119" s="45" t="s">
        <v>0</v>
      </c>
      <c r="G119" t="s">
        <v>139</v>
      </c>
      <c r="H119" t="s">
        <v>150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21</v>
      </c>
      <c r="T119" t="s">
        <v>1</v>
      </c>
      <c r="U119">
        <v>18</v>
      </c>
      <c r="W119">
        <v>3</v>
      </c>
    </row>
    <row r="120" spans="1:23">
      <c r="A120" s="357">
        <v>113</v>
      </c>
      <c r="B120" s="80">
        <v>22</v>
      </c>
      <c r="C120" t="s">
        <v>138</v>
      </c>
      <c r="D120" s="46">
        <v>32586</v>
      </c>
      <c r="E120" t="s">
        <v>139</v>
      </c>
      <c r="F120" s="45" t="s">
        <v>0</v>
      </c>
      <c r="G120" t="s">
        <v>133</v>
      </c>
      <c r="H120" t="s">
        <v>150</v>
      </c>
      <c r="J120">
        <v>2</v>
      </c>
      <c r="K120">
        <v>2</v>
      </c>
      <c r="L120">
        <v>0</v>
      </c>
      <c r="O120">
        <v>6</v>
      </c>
      <c r="P120" t="s">
        <v>1</v>
      </c>
      <c r="Q120">
        <v>2</v>
      </c>
      <c r="S120">
        <v>18</v>
      </c>
      <c r="T120" t="s">
        <v>1</v>
      </c>
      <c r="U120">
        <v>15</v>
      </c>
      <c r="W120">
        <v>3</v>
      </c>
    </row>
    <row r="121" spans="1:23">
      <c r="A121" s="357">
        <v>114</v>
      </c>
      <c r="B121" s="80">
        <v>5</v>
      </c>
      <c r="C121" t="s">
        <v>104</v>
      </c>
      <c r="D121" s="46">
        <v>32459</v>
      </c>
      <c r="E121" t="s">
        <v>105</v>
      </c>
      <c r="F121" s="45" t="s">
        <v>0</v>
      </c>
      <c r="G121" t="s">
        <v>98</v>
      </c>
      <c r="H121" t="s">
        <v>150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18</v>
      </c>
      <c r="T121" t="s">
        <v>1</v>
      </c>
      <c r="U121">
        <v>15</v>
      </c>
      <c r="W121">
        <v>3</v>
      </c>
    </row>
    <row r="122" spans="1:23">
      <c r="A122" s="357">
        <v>115</v>
      </c>
      <c r="B122" s="80">
        <v>53</v>
      </c>
      <c r="C122" t="s">
        <v>290</v>
      </c>
      <c r="D122" s="46">
        <v>32697</v>
      </c>
      <c r="E122" t="s">
        <v>118</v>
      </c>
      <c r="F122" s="45" t="s">
        <v>0</v>
      </c>
      <c r="G122" t="s">
        <v>76</v>
      </c>
      <c r="H122" t="s">
        <v>150</v>
      </c>
      <c r="J122">
        <v>2</v>
      </c>
      <c r="K122">
        <v>2</v>
      </c>
      <c r="L122">
        <v>0</v>
      </c>
      <c r="O122">
        <v>6</v>
      </c>
      <c r="P122" t="s">
        <v>1</v>
      </c>
      <c r="Q122">
        <v>2</v>
      </c>
      <c r="S122">
        <v>17</v>
      </c>
      <c r="T122" t="s">
        <v>1</v>
      </c>
      <c r="U122">
        <v>14</v>
      </c>
      <c r="W122">
        <v>3</v>
      </c>
    </row>
    <row r="123" spans="1:23">
      <c r="A123" s="357">
        <v>116</v>
      </c>
      <c r="B123" s="80">
        <v>46</v>
      </c>
      <c r="C123" t="s">
        <v>117</v>
      </c>
      <c r="D123" s="46">
        <v>32676</v>
      </c>
      <c r="E123" t="s">
        <v>118</v>
      </c>
      <c r="F123" s="45" t="s">
        <v>0</v>
      </c>
      <c r="G123" t="s">
        <v>105</v>
      </c>
      <c r="H123" t="s">
        <v>150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25</v>
      </c>
      <c r="T123" t="s">
        <v>1</v>
      </c>
      <c r="U123">
        <v>23</v>
      </c>
      <c r="W123">
        <v>2</v>
      </c>
    </row>
    <row r="124" spans="1:23">
      <c r="A124" s="357">
        <v>117</v>
      </c>
      <c r="B124" s="80">
        <v>30</v>
      </c>
      <c r="C124" t="s">
        <v>115</v>
      </c>
      <c r="D124" s="46">
        <v>32628</v>
      </c>
      <c r="E124" t="s">
        <v>111</v>
      </c>
      <c r="F124" s="45" t="s">
        <v>0</v>
      </c>
      <c r="G124" t="s">
        <v>139</v>
      </c>
      <c r="H124" t="s">
        <v>150</v>
      </c>
      <c r="J124">
        <v>2</v>
      </c>
      <c r="K124">
        <v>2</v>
      </c>
      <c r="L124">
        <v>0</v>
      </c>
      <c r="O124">
        <v>6</v>
      </c>
      <c r="P124" t="s">
        <v>1</v>
      </c>
      <c r="Q124">
        <v>2</v>
      </c>
      <c r="S124">
        <v>22</v>
      </c>
      <c r="T124" t="s">
        <v>1</v>
      </c>
      <c r="U124">
        <v>20</v>
      </c>
      <c r="W124">
        <v>2</v>
      </c>
    </row>
    <row r="125" spans="1:23">
      <c r="A125" s="357">
        <v>118</v>
      </c>
      <c r="B125" s="80">
        <v>50</v>
      </c>
      <c r="C125" t="s">
        <v>122</v>
      </c>
      <c r="D125" s="46">
        <v>32677</v>
      </c>
      <c r="E125" t="s">
        <v>118</v>
      </c>
      <c r="F125" s="45" t="s">
        <v>0</v>
      </c>
      <c r="G125" t="s">
        <v>98</v>
      </c>
      <c r="H125" t="s">
        <v>150</v>
      </c>
      <c r="J125">
        <v>3</v>
      </c>
      <c r="K125">
        <v>0</v>
      </c>
      <c r="L125">
        <v>1</v>
      </c>
      <c r="O125">
        <v>6</v>
      </c>
      <c r="P125" t="s">
        <v>1</v>
      </c>
      <c r="Q125">
        <v>2</v>
      </c>
      <c r="S125">
        <v>20</v>
      </c>
      <c r="T125" t="s">
        <v>1</v>
      </c>
      <c r="U125">
        <v>18</v>
      </c>
      <c r="W125">
        <v>2</v>
      </c>
    </row>
    <row r="126" spans="1:23">
      <c r="A126" s="357">
        <v>119</v>
      </c>
      <c r="B126" s="80">
        <v>34</v>
      </c>
      <c r="C126" t="s">
        <v>104</v>
      </c>
      <c r="D126" s="46">
        <v>32643</v>
      </c>
      <c r="E126" t="s">
        <v>105</v>
      </c>
      <c r="F126" s="45" t="s">
        <v>0</v>
      </c>
      <c r="G126" t="s">
        <v>145</v>
      </c>
      <c r="H126" t="s">
        <v>150</v>
      </c>
      <c r="J126">
        <v>3</v>
      </c>
      <c r="K126">
        <v>0</v>
      </c>
      <c r="L126">
        <v>1</v>
      </c>
      <c r="O126">
        <v>6</v>
      </c>
      <c r="P126" t="s">
        <v>1</v>
      </c>
      <c r="Q126">
        <v>2</v>
      </c>
      <c r="S126">
        <v>19</v>
      </c>
      <c r="T126" t="s">
        <v>1</v>
      </c>
      <c r="U126">
        <v>17</v>
      </c>
      <c r="W126">
        <v>2</v>
      </c>
    </row>
    <row r="127" spans="1:23">
      <c r="A127" s="357">
        <v>120</v>
      </c>
      <c r="B127" s="80">
        <v>13</v>
      </c>
      <c r="C127" t="s">
        <v>146</v>
      </c>
      <c r="D127" s="46">
        <v>32494</v>
      </c>
      <c r="E127" t="s">
        <v>145</v>
      </c>
      <c r="F127" s="45" t="s">
        <v>0</v>
      </c>
      <c r="G127" t="s">
        <v>351</v>
      </c>
      <c r="H127" t="s">
        <v>150</v>
      </c>
      <c r="J127">
        <v>2</v>
      </c>
      <c r="K127">
        <v>2</v>
      </c>
      <c r="L127">
        <v>0</v>
      </c>
      <c r="O127">
        <v>6</v>
      </c>
      <c r="P127" t="s">
        <v>1</v>
      </c>
      <c r="Q127">
        <v>2</v>
      </c>
      <c r="S127">
        <v>19</v>
      </c>
      <c r="T127" t="s">
        <v>1</v>
      </c>
      <c r="U127">
        <v>17</v>
      </c>
      <c r="W127">
        <v>2</v>
      </c>
    </row>
    <row r="128" spans="1:23">
      <c r="A128" s="357">
        <v>121</v>
      </c>
      <c r="B128" s="80">
        <v>46</v>
      </c>
      <c r="C128" t="s">
        <v>108</v>
      </c>
      <c r="D128" s="46">
        <v>32676</v>
      </c>
      <c r="E128" t="s">
        <v>105</v>
      </c>
      <c r="F128" s="45" t="s">
        <v>0</v>
      </c>
      <c r="G128" t="s">
        <v>118</v>
      </c>
      <c r="H128" t="s">
        <v>150</v>
      </c>
      <c r="J128">
        <v>3</v>
      </c>
      <c r="K128">
        <v>0</v>
      </c>
      <c r="L128">
        <v>1</v>
      </c>
      <c r="O128">
        <v>6</v>
      </c>
      <c r="P128" t="s">
        <v>1</v>
      </c>
      <c r="Q128">
        <v>2</v>
      </c>
      <c r="S128">
        <v>18</v>
      </c>
      <c r="T128" t="s">
        <v>1</v>
      </c>
      <c r="U128">
        <v>16</v>
      </c>
      <c r="W128">
        <v>2</v>
      </c>
    </row>
    <row r="129" spans="1:23">
      <c r="A129" s="357">
        <v>122</v>
      </c>
      <c r="B129" s="80">
        <v>53</v>
      </c>
      <c r="C129" t="s">
        <v>81</v>
      </c>
      <c r="D129" s="46">
        <v>32697</v>
      </c>
      <c r="E129" t="s">
        <v>76</v>
      </c>
      <c r="F129" s="45" t="s">
        <v>0</v>
      </c>
      <c r="G129" t="s">
        <v>118</v>
      </c>
      <c r="H129" t="s">
        <v>150</v>
      </c>
      <c r="J129">
        <v>2</v>
      </c>
      <c r="K129">
        <v>2</v>
      </c>
      <c r="L129">
        <v>0</v>
      </c>
      <c r="O129">
        <v>6</v>
      </c>
      <c r="P129" t="s">
        <v>1</v>
      </c>
      <c r="Q129">
        <v>2</v>
      </c>
      <c r="S129">
        <v>11</v>
      </c>
      <c r="T129" t="s">
        <v>1</v>
      </c>
      <c r="U129">
        <v>9</v>
      </c>
      <c r="W129">
        <v>2</v>
      </c>
    </row>
    <row r="130" spans="1:23">
      <c r="A130" s="357">
        <v>123</v>
      </c>
      <c r="B130" s="80">
        <v>17</v>
      </c>
      <c r="C130" t="s">
        <v>115</v>
      </c>
      <c r="D130" s="46">
        <v>32530</v>
      </c>
      <c r="E130" t="s">
        <v>111</v>
      </c>
      <c r="F130" s="45" t="s">
        <v>0</v>
      </c>
      <c r="G130" t="s">
        <v>89</v>
      </c>
      <c r="H130" t="s">
        <v>150</v>
      </c>
      <c r="J130">
        <v>3</v>
      </c>
      <c r="K130">
        <v>0</v>
      </c>
      <c r="L130">
        <v>1</v>
      </c>
      <c r="O130">
        <v>6</v>
      </c>
      <c r="P130" t="s">
        <v>1</v>
      </c>
      <c r="Q130">
        <v>2</v>
      </c>
      <c r="S130">
        <v>18</v>
      </c>
      <c r="T130" t="s">
        <v>1</v>
      </c>
      <c r="U130">
        <v>17</v>
      </c>
      <c r="W130">
        <v>1</v>
      </c>
    </row>
    <row r="131" spans="1:23">
      <c r="A131" s="357">
        <v>124</v>
      </c>
      <c r="B131" s="80">
        <v>43</v>
      </c>
      <c r="C131" t="s">
        <v>142</v>
      </c>
      <c r="D131" s="46">
        <v>32670</v>
      </c>
      <c r="E131" t="s">
        <v>139</v>
      </c>
      <c r="F131" s="45" t="s">
        <v>0</v>
      </c>
      <c r="G131" t="s">
        <v>89</v>
      </c>
      <c r="H131" t="s">
        <v>150</v>
      </c>
      <c r="J131">
        <v>3</v>
      </c>
      <c r="K131">
        <v>0</v>
      </c>
      <c r="L131">
        <v>1</v>
      </c>
      <c r="O131">
        <v>6</v>
      </c>
      <c r="P131" t="s">
        <v>1</v>
      </c>
      <c r="Q131">
        <v>2</v>
      </c>
      <c r="S131">
        <v>17</v>
      </c>
      <c r="T131" t="s">
        <v>1</v>
      </c>
      <c r="U131">
        <v>17</v>
      </c>
      <c r="W131">
        <v>0</v>
      </c>
    </row>
    <row r="132" spans="1:23">
      <c r="A132" s="357">
        <v>125</v>
      </c>
      <c r="B132" s="80">
        <v>7</v>
      </c>
      <c r="C132" t="s">
        <v>122</v>
      </c>
      <c r="D132" s="46">
        <v>32467</v>
      </c>
      <c r="E132" t="s">
        <v>118</v>
      </c>
      <c r="F132" s="45" t="s">
        <v>0</v>
      </c>
      <c r="G132" t="s">
        <v>127</v>
      </c>
      <c r="H132" t="s">
        <v>150</v>
      </c>
      <c r="J132">
        <v>3</v>
      </c>
      <c r="K132">
        <v>0</v>
      </c>
      <c r="L132">
        <v>1</v>
      </c>
      <c r="O132">
        <v>6</v>
      </c>
      <c r="P132" t="s">
        <v>1</v>
      </c>
      <c r="Q132">
        <v>2</v>
      </c>
      <c r="S132">
        <v>13</v>
      </c>
      <c r="T132" t="s">
        <v>1</v>
      </c>
      <c r="U132">
        <v>13</v>
      </c>
      <c r="W132">
        <v>0</v>
      </c>
    </row>
    <row r="133" spans="1:23">
      <c r="A133" s="357">
        <v>126</v>
      </c>
      <c r="B133" s="80">
        <v>16</v>
      </c>
      <c r="C133" t="s">
        <v>91</v>
      </c>
      <c r="D133" s="46">
        <v>32523</v>
      </c>
      <c r="E133" t="s">
        <v>89</v>
      </c>
      <c r="F133" s="45" t="s">
        <v>0</v>
      </c>
      <c r="G133" t="s">
        <v>76</v>
      </c>
      <c r="H133" t="s">
        <v>150</v>
      </c>
      <c r="J133">
        <v>3</v>
      </c>
      <c r="K133">
        <v>0</v>
      </c>
      <c r="L133">
        <v>1</v>
      </c>
      <c r="O133">
        <v>6</v>
      </c>
      <c r="P133" t="s">
        <v>1</v>
      </c>
      <c r="Q133">
        <v>2</v>
      </c>
      <c r="S133">
        <v>15</v>
      </c>
      <c r="T133" t="s">
        <v>1</v>
      </c>
      <c r="U133">
        <v>16</v>
      </c>
      <c r="W133">
        <v>-1</v>
      </c>
    </row>
    <row r="134" spans="1:23">
      <c r="A134" s="357">
        <v>127</v>
      </c>
      <c r="B134" s="80">
        <v>12</v>
      </c>
      <c r="C134" t="s">
        <v>115</v>
      </c>
      <c r="D134" s="46">
        <v>32481</v>
      </c>
      <c r="E134" t="s">
        <v>111</v>
      </c>
      <c r="F134" s="45" t="s">
        <v>0</v>
      </c>
      <c r="G134" t="s">
        <v>98</v>
      </c>
      <c r="H134" t="s">
        <v>150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27</v>
      </c>
      <c r="T134" t="s">
        <v>1</v>
      </c>
      <c r="U134">
        <v>18</v>
      </c>
      <c r="W134">
        <v>9</v>
      </c>
    </row>
    <row r="135" spans="1:23">
      <c r="A135" s="357">
        <v>128</v>
      </c>
      <c r="B135" s="80">
        <v>46</v>
      </c>
      <c r="C135" t="s">
        <v>107</v>
      </c>
      <c r="D135" s="46">
        <v>32676</v>
      </c>
      <c r="E135" t="s">
        <v>105</v>
      </c>
      <c r="F135" s="45" t="s">
        <v>0</v>
      </c>
      <c r="G135" t="s">
        <v>118</v>
      </c>
      <c r="H135" t="s">
        <v>150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23</v>
      </c>
      <c r="T135" t="s">
        <v>1</v>
      </c>
      <c r="U135">
        <v>15</v>
      </c>
      <c r="W135">
        <v>8</v>
      </c>
    </row>
    <row r="136" spans="1:23">
      <c r="A136" s="357">
        <v>129</v>
      </c>
      <c r="B136" s="80">
        <v>38</v>
      </c>
      <c r="C136" t="s">
        <v>106</v>
      </c>
      <c r="D136" s="46">
        <v>32656</v>
      </c>
      <c r="E136" t="s">
        <v>105</v>
      </c>
      <c r="F136" s="45" t="s">
        <v>0</v>
      </c>
      <c r="G136" t="s">
        <v>76</v>
      </c>
      <c r="H136" t="s">
        <v>150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21</v>
      </c>
      <c r="T136" t="s">
        <v>1</v>
      </c>
      <c r="U136">
        <v>13</v>
      </c>
      <c r="W136">
        <v>8</v>
      </c>
    </row>
    <row r="137" spans="1:23">
      <c r="A137" s="357">
        <v>130</v>
      </c>
      <c r="B137" s="80">
        <v>1</v>
      </c>
      <c r="C137" t="s">
        <v>115</v>
      </c>
      <c r="D137" s="46">
        <v>32367</v>
      </c>
      <c r="E137" t="s">
        <v>111</v>
      </c>
      <c r="F137" s="45" t="s">
        <v>0</v>
      </c>
      <c r="G137" t="s">
        <v>76</v>
      </c>
      <c r="H137" t="s">
        <v>150</v>
      </c>
      <c r="J137">
        <v>1</v>
      </c>
      <c r="K137">
        <v>3</v>
      </c>
      <c r="L137">
        <v>0</v>
      </c>
      <c r="O137">
        <v>5</v>
      </c>
      <c r="P137" t="s">
        <v>1</v>
      </c>
      <c r="Q137">
        <v>3</v>
      </c>
      <c r="S137">
        <v>21</v>
      </c>
      <c r="T137" t="s">
        <v>1</v>
      </c>
      <c r="U137">
        <v>13</v>
      </c>
      <c r="W137">
        <v>8</v>
      </c>
    </row>
    <row r="138" spans="1:23">
      <c r="A138" s="357">
        <v>131</v>
      </c>
      <c r="B138" s="80">
        <v>21</v>
      </c>
      <c r="C138" t="s">
        <v>83</v>
      </c>
      <c r="D138" s="46">
        <v>32585</v>
      </c>
      <c r="E138" t="s">
        <v>351</v>
      </c>
      <c r="F138" s="45" t="s">
        <v>0</v>
      </c>
      <c r="G138" t="s">
        <v>133</v>
      </c>
      <c r="H138" t="s">
        <v>150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27</v>
      </c>
      <c r="T138" t="s">
        <v>1</v>
      </c>
      <c r="U138">
        <v>20</v>
      </c>
      <c r="W138">
        <v>7</v>
      </c>
    </row>
    <row r="139" spans="1:23">
      <c r="A139" s="357">
        <v>132</v>
      </c>
      <c r="B139" s="80">
        <v>20</v>
      </c>
      <c r="C139" t="s">
        <v>91</v>
      </c>
      <c r="D139" s="46">
        <v>32579</v>
      </c>
      <c r="E139" t="s">
        <v>89</v>
      </c>
      <c r="F139" s="45" t="s">
        <v>0</v>
      </c>
      <c r="G139" t="s">
        <v>98</v>
      </c>
      <c r="H139" t="s">
        <v>150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17</v>
      </c>
      <c r="T139" t="s">
        <v>1</v>
      </c>
      <c r="U139">
        <v>10</v>
      </c>
      <c r="W139">
        <v>7</v>
      </c>
    </row>
    <row r="140" spans="1:23">
      <c r="A140" s="357">
        <v>133</v>
      </c>
      <c r="B140" s="80">
        <v>3</v>
      </c>
      <c r="C140" t="s">
        <v>126</v>
      </c>
      <c r="D140" s="46">
        <v>32439</v>
      </c>
      <c r="E140" t="s">
        <v>127</v>
      </c>
      <c r="F140" s="45" t="s">
        <v>0</v>
      </c>
      <c r="G140" t="s">
        <v>139</v>
      </c>
      <c r="H140" t="s">
        <v>150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22</v>
      </c>
      <c r="T140" t="s">
        <v>1</v>
      </c>
      <c r="U140">
        <v>16</v>
      </c>
      <c r="W140">
        <v>6</v>
      </c>
    </row>
    <row r="141" spans="1:23">
      <c r="A141" s="357">
        <v>134</v>
      </c>
      <c r="B141" s="80">
        <v>9</v>
      </c>
      <c r="C141" t="s">
        <v>349</v>
      </c>
      <c r="D141" s="46">
        <v>32474</v>
      </c>
      <c r="E141" t="s">
        <v>89</v>
      </c>
      <c r="F141" s="45" t="s">
        <v>0</v>
      </c>
      <c r="G141" t="s">
        <v>133</v>
      </c>
      <c r="H141" t="s">
        <v>150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18</v>
      </c>
      <c r="T141" t="s">
        <v>1</v>
      </c>
      <c r="U141">
        <v>12</v>
      </c>
      <c r="W141">
        <v>6</v>
      </c>
    </row>
    <row r="142" spans="1:23">
      <c r="A142" s="357">
        <v>135</v>
      </c>
      <c r="B142" s="80">
        <v>25</v>
      </c>
      <c r="C142" t="s">
        <v>106</v>
      </c>
      <c r="D142" s="46">
        <v>32618</v>
      </c>
      <c r="E142" t="s">
        <v>105</v>
      </c>
      <c r="F142" s="45" t="s">
        <v>0</v>
      </c>
      <c r="G142" t="s">
        <v>133</v>
      </c>
      <c r="H142" t="s">
        <v>150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25</v>
      </c>
      <c r="T142" t="s">
        <v>1</v>
      </c>
      <c r="U142">
        <v>20</v>
      </c>
      <c r="W142">
        <v>5</v>
      </c>
    </row>
    <row r="143" spans="1:23">
      <c r="A143" s="357">
        <v>136</v>
      </c>
      <c r="B143" s="80">
        <v>23</v>
      </c>
      <c r="C143" t="s">
        <v>88</v>
      </c>
      <c r="D143" s="46">
        <v>32586</v>
      </c>
      <c r="E143" t="s">
        <v>351</v>
      </c>
      <c r="F143" s="45" t="s">
        <v>0</v>
      </c>
      <c r="G143" t="s">
        <v>111</v>
      </c>
      <c r="H143" t="s">
        <v>150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20</v>
      </c>
      <c r="T143" t="s">
        <v>1</v>
      </c>
      <c r="U143">
        <v>16</v>
      </c>
      <c r="W143">
        <v>4</v>
      </c>
    </row>
    <row r="144" spans="1:23">
      <c r="A144" s="357">
        <v>137</v>
      </c>
      <c r="B144" s="80">
        <v>40</v>
      </c>
      <c r="C144" t="s">
        <v>94</v>
      </c>
      <c r="D144" s="46">
        <v>32663</v>
      </c>
      <c r="E144" t="s">
        <v>89</v>
      </c>
      <c r="F144" s="45" t="s">
        <v>0</v>
      </c>
      <c r="G144" t="s">
        <v>351</v>
      </c>
      <c r="H144" t="s">
        <v>150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13</v>
      </c>
      <c r="W144">
        <v>4</v>
      </c>
    </row>
    <row r="145" spans="1:23">
      <c r="A145" s="357">
        <v>138</v>
      </c>
      <c r="B145" s="80">
        <v>5</v>
      </c>
      <c r="C145" t="s">
        <v>97</v>
      </c>
      <c r="D145" s="46">
        <v>32459</v>
      </c>
      <c r="E145" t="s">
        <v>98</v>
      </c>
      <c r="F145" s="45" t="s">
        <v>0</v>
      </c>
      <c r="G145" t="s">
        <v>105</v>
      </c>
      <c r="H145" t="s">
        <v>150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17</v>
      </c>
      <c r="T145" t="s">
        <v>1</v>
      </c>
      <c r="U145">
        <v>13</v>
      </c>
      <c r="W145">
        <v>4</v>
      </c>
    </row>
    <row r="146" spans="1:23">
      <c r="A146" s="357">
        <v>139</v>
      </c>
      <c r="B146" s="80">
        <v>32</v>
      </c>
      <c r="C146" t="s">
        <v>95</v>
      </c>
      <c r="D146" s="46">
        <v>32633</v>
      </c>
      <c r="E146" t="s">
        <v>89</v>
      </c>
      <c r="F146" s="45" t="s">
        <v>0</v>
      </c>
      <c r="G146" t="s">
        <v>145</v>
      </c>
      <c r="H146" t="s">
        <v>150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16</v>
      </c>
      <c r="T146" t="s">
        <v>1</v>
      </c>
      <c r="U146">
        <v>12</v>
      </c>
      <c r="W146">
        <v>4</v>
      </c>
    </row>
    <row r="147" spans="1:23">
      <c r="A147" s="357">
        <v>140</v>
      </c>
      <c r="B147" s="80">
        <v>26</v>
      </c>
      <c r="C147" t="s">
        <v>97</v>
      </c>
      <c r="D147" s="46">
        <v>32620</v>
      </c>
      <c r="E147" t="s">
        <v>98</v>
      </c>
      <c r="F147" s="45" t="s">
        <v>0</v>
      </c>
      <c r="G147" t="s">
        <v>351</v>
      </c>
      <c r="H147" t="s">
        <v>150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16</v>
      </c>
      <c r="T147" t="s">
        <v>1</v>
      </c>
      <c r="U147">
        <v>12</v>
      </c>
      <c r="W147">
        <v>4</v>
      </c>
    </row>
    <row r="148" spans="1:23">
      <c r="A148" s="357">
        <v>141</v>
      </c>
      <c r="B148" s="80">
        <v>20</v>
      </c>
      <c r="C148" t="s">
        <v>94</v>
      </c>
      <c r="D148" s="46">
        <v>32579</v>
      </c>
      <c r="E148" t="s">
        <v>89</v>
      </c>
      <c r="F148" s="45" t="s">
        <v>0</v>
      </c>
      <c r="G148" t="s">
        <v>98</v>
      </c>
      <c r="H148" t="s">
        <v>150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16</v>
      </c>
      <c r="T148" t="s">
        <v>1</v>
      </c>
      <c r="U148">
        <v>12</v>
      </c>
      <c r="W148">
        <v>4</v>
      </c>
    </row>
    <row r="149" spans="1:23">
      <c r="A149" s="357">
        <v>142</v>
      </c>
      <c r="B149" s="80">
        <v>2</v>
      </c>
      <c r="C149" t="s">
        <v>117</v>
      </c>
      <c r="D149" s="46">
        <v>32438</v>
      </c>
      <c r="E149" t="s">
        <v>118</v>
      </c>
      <c r="F149" s="45" t="s">
        <v>0</v>
      </c>
      <c r="G149" t="s">
        <v>139</v>
      </c>
      <c r="H149" t="s">
        <v>150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16</v>
      </c>
      <c r="T149" t="s">
        <v>1</v>
      </c>
      <c r="U149">
        <v>12</v>
      </c>
      <c r="W149">
        <v>4</v>
      </c>
    </row>
    <row r="150" spans="1:23">
      <c r="A150" s="357">
        <v>143</v>
      </c>
      <c r="B150" s="80">
        <v>33</v>
      </c>
      <c r="C150" t="s">
        <v>97</v>
      </c>
      <c r="D150" s="46">
        <v>32634</v>
      </c>
      <c r="E150" t="s">
        <v>98</v>
      </c>
      <c r="F150" s="45" t="s">
        <v>0</v>
      </c>
      <c r="G150" t="s">
        <v>145</v>
      </c>
      <c r="H150" t="s">
        <v>150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19</v>
      </c>
      <c r="T150" t="s">
        <v>1</v>
      </c>
      <c r="U150">
        <v>16</v>
      </c>
      <c r="W150">
        <v>3</v>
      </c>
    </row>
    <row r="151" spans="1:23">
      <c r="A151" s="357">
        <v>144</v>
      </c>
      <c r="B151" s="80">
        <v>27</v>
      </c>
      <c r="C151" t="s">
        <v>126</v>
      </c>
      <c r="D151" s="46">
        <v>32621</v>
      </c>
      <c r="E151" t="s">
        <v>127</v>
      </c>
      <c r="F151" s="45" t="s">
        <v>0</v>
      </c>
      <c r="G151" t="s">
        <v>145</v>
      </c>
      <c r="H151" t="s">
        <v>150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18</v>
      </c>
      <c r="T151" t="s">
        <v>1</v>
      </c>
      <c r="U151">
        <v>15</v>
      </c>
      <c r="W151">
        <v>3</v>
      </c>
    </row>
    <row r="152" spans="1:23">
      <c r="A152" s="357">
        <v>145</v>
      </c>
      <c r="B152" s="80">
        <v>35</v>
      </c>
      <c r="C152" t="s">
        <v>92</v>
      </c>
      <c r="D152" s="46">
        <v>32655</v>
      </c>
      <c r="E152" t="s">
        <v>89</v>
      </c>
      <c r="F152" s="45" t="s">
        <v>0</v>
      </c>
      <c r="G152" t="s">
        <v>127</v>
      </c>
      <c r="H152" t="s">
        <v>150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17</v>
      </c>
      <c r="T152" t="s">
        <v>1</v>
      </c>
      <c r="U152">
        <v>14</v>
      </c>
      <c r="W152">
        <v>3</v>
      </c>
    </row>
    <row r="153" spans="1:23">
      <c r="A153" s="357">
        <v>146</v>
      </c>
      <c r="B153" s="80">
        <v>4</v>
      </c>
      <c r="C153" t="s">
        <v>141</v>
      </c>
      <c r="D153" s="46">
        <v>32452</v>
      </c>
      <c r="E153" t="s">
        <v>139</v>
      </c>
      <c r="F153" s="45" t="s">
        <v>0</v>
      </c>
      <c r="G153" t="s">
        <v>145</v>
      </c>
      <c r="H153" t="s">
        <v>150</v>
      </c>
      <c r="J153">
        <v>1</v>
      </c>
      <c r="K153">
        <v>3</v>
      </c>
      <c r="L153">
        <v>0</v>
      </c>
      <c r="O153">
        <v>5</v>
      </c>
      <c r="P153" t="s">
        <v>1</v>
      </c>
      <c r="Q153">
        <v>3</v>
      </c>
      <c r="S153">
        <v>17</v>
      </c>
      <c r="T153" t="s">
        <v>1</v>
      </c>
      <c r="U153">
        <v>14</v>
      </c>
      <c r="W153">
        <v>3</v>
      </c>
    </row>
    <row r="154" spans="1:23">
      <c r="A154" s="357">
        <v>147</v>
      </c>
      <c r="B154" s="80">
        <v>11</v>
      </c>
      <c r="C154" t="s">
        <v>349</v>
      </c>
      <c r="D154" s="46">
        <v>32474</v>
      </c>
      <c r="E154" t="s">
        <v>89</v>
      </c>
      <c r="F154" s="45" t="s">
        <v>0</v>
      </c>
      <c r="G154" t="s">
        <v>105</v>
      </c>
      <c r="H154" t="s">
        <v>150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16</v>
      </c>
      <c r="T154" t="s">
        <v>1</v>
      </c>
      <c r="U154">
        <v>13</v>
      </c>
      <c r="W154">
        <v>3</v>
      </c>
    </row>
    <row r="155" spans="1:23">
      <c r="A155" s="357">
        <v>148</v>
      </c>
      <c r="B155" s="80">
        <v>46</v>
      </c>
      <c r="C155" t="s">
        <v>290</v>
      </c>
      <c r="D155" s="46">
        <v>32676</v>
      </c>
      <c r="E155" t="s">
        <v>118</v>
      </c>
      <c r="F155" s="45" t="s">
        <v>0</v>
      </c>
      <c r="G155" t="s">
        <v>105</v>
      </c>
      <c r="H155" t="s">
        <v>150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15</v>
      </c>
      <c r="T155" t="s">
        <v>1</v>
      </c>
      <c r="U155">
        <v>12</v>
      </c>
      <c r="W155">
        <v>3</v>
      </c>
    </row>
    <row r="156" spans="1:23">
      <c r="A156" s="357">
        <v>149</v>
      </c>
      <c r="B156" s="80">
        <v>46</v>
      </c>
      <c r="C156" t="s">
        <v>122</v>
      </c>
      <c r="D156" s="46">
        <v>32676</v>
      </c>
      <c r="E156" t="s">
        <v>118</v>
      </c>
      <c r="F156" s="45" t="s">
        <v>0</v>
      </c>
      <c r="G156" t="s">
        <v>105</v>
      </c>
      <c r="H156" t="s">
        <v>150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21</v>
      </c>
      <c r="T156" t="s">
        <v>1</v>
      </c>
      <c r="U156">
        <v>19</v>
      </c>
      <c r="W156">
        <v>2</v>
      </c>
    </row>
    <row r="157" spans="1:23">
      <c r="A157" s="357">
        <v>150</v>
      </c>
      <c r="B157" s="80">
        <v>13</v>
      </c>
      <c r="C157" t="s">
        <v>83</v>
      </c>
      <c r="D157" s="46">
        <v>32494</v>
      </c>
      <c r="E157" t="s">
        <v>351</v>
      </c>
      <c r="F157" s="45" t="s">
        <v>0</v>
      </c>
      <c r="G157" t="s">
        <v>145</v>
      </c>
      <c r="H157" t="s">
        <v>150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21</v>
      </c>
      <c r="T157" t="s">
        <v>1</v>
      </c>
      <c r="U157">
        <v>19</v>
      </c>
      <c r="W157">
        <v>2</v>
      </c>
    </row>
    <row r="158" spans="1:23">
      <c r="A158" s="357">
        <v>151</v>
      </c>
      <c r="B158" s="80">
        <v>51</v>
      </c>
      <c r="C158" t="s">
        <v>83</v>
      </c>
      <c r="D158" s="46">
        <v>32691</v>
      </c>
      <c r="E158" t="s">
        <v>351</v>
      </c>
      <c r="F158" s="45" t="s">
        <v>0</v>
      </c>
      <c r="G158" t="s">
        <v>105</v>
      </c>
      <c r="H158" t="s">
        <v>150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20</v>
      </c>
      <c r="T158" t="s">
        <v>1</v>
      </c>
      <c r="U158">
        <v>18</v>
      </c>
      <c r="W158">
        <v>2</v>
      </c>
    </row>
    <row r="159" spans="1:23">
      <c r="A159" s="357">
        <v>152</v>
      </c>
      <c r="B159" s="80">
        <v>45</v>
      </c>
      <c r="C159" t="s">
        <v>99</v>
      </c>
      <c r="D159" s="46">
        <v>32670</v>
      </c>
      <c r="E159" t="s">
        <v>98</v>
      </c>
      <c r="F159" s="45" t="s">
        <v>0</v>
      </c>
      <c r="G159" t="s">
        <v>133</v>
      </c>
      <c r="H159" t="s">
        <v>150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20</v>
      </c>
      <c r="T159" t="s">
        <v>1</v>
      </c>
      <c r="U159">
        <v>18</v>
      </c>
      <c r="W159">
        <v>2</v>
      </c>
    </row>
    <row r="160" spans="1:23">
      <c r="A160" s="357">
        <v>153</v>
      </c>
      <c r="B160" s="80">
        <v>26</v>
      </c>
      <c r="C160" t="s">
        <v>83</v>
      </c>
      <c r="D160" s="46">
        <v>32620</v>
      </c>
      <c r="E160" t="s">
        <v>351</v>
      </c>
      <c r="F160" s="45" t="s">
        <v>0</v>
      </c>
      <c r="G160" t="s">
        <v>98</v>
      </c>
      <c r="H160" t="s">
        <v>150</v>
      </c>
      <c r="J160">
        <v>1</v>
      </c>
      <c r="K160">
        <v>3</v>
      </c>
      <c r="L160">
        <v>0</v>
      </c>
      <c r="O160">
        <v>5</v>
      </c>
      <c r="P160" t="s">
        <v>1</v>
      </c>
      <c r="Q160">
        <v>3</v>
      </c>
      <c r="S160">
        <v>20</v>
      </c>
      <c r="T160" t="s">
        <v>1</v>
      </c>
      <c r="U160">
        <v>18</v>
      </c>
      <c r="W160">
        <v>2</v>
      </c>
    </row>
    <row r="161" spans="1:23">
      <c r="A161" s="357">
        <v>154</v>
      </c>
      <c r="B161" s="80">
        <v>42</v>
      </c>
      <c r="C161" t="s">
        <v>126</v>
      </c>
      <c r="D161" s="46">
        <v>32669</v>
      </c>
      <c r="E161" t="s">
        <v>127</v>
      </c>
      <c r="F161" s="45" t="s">
        <v>0</v>
      </c>
      <c r="G161" t="s">
        <v>105</v>
      </c>
      <c r="H161" t="s">
        <v>150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19</v>
      </c>
      <c r="T161" t="s">
        <v>1</v>
      </c>
      <c r="U161">
        <v>17</v>
      </c>
      <c r="W161">
        <v>2</v>
      </c>
    </row>
    <row r="162" spans="1:23">
      <c r="A162" s="357">
        <v>155</v>
      </c>
      <c r="B162" s="80">
        <v>21</v>
      </c>
      <c r="C162" t="s">
        <v>132</v>
      </c>
      <c r="D162" s="46">
        <v>32585</v>
      </c>
      <c r="E162" t="s">
        <v>133</v>
      </c>
      <c r="F162" s="45" t="s">
        <v>0</v>
      </c>
      <c r="G162" t="s">
        <v>351</v>
      </c>
      <c r="H162" t="s">
        <v>150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19</v>
      </c>
      <c r="T162" t="s">
        <v>1</v>
      </c>
      <c r="U162">
        <v>17</v>
      </c>
      <c r="W162">
        <v>2</v>
      </c>
    </row>
    <row r="163" spans="1:23">
      <c r="A163" s="357">
        <v>156</v>
      </c>
      <c r="B163" s="80">
        <v>28</v>
      </c>
      <c r="C163" t="s">
        <v>141</v>
      </c>
      <c r="D163" s="46">
        <v>32623</v>
      </c>
      <c r="E163" t="s">
        <v>139</v>
      </c>
      <c r="F163" s="45" t="s">
        <v>0</v>
      </c>
      <c r="G163" t="s">
        <v>98</v>
      </c>
      <c r="H163" t="s">
        <v>150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18</v>
      </c>
      <c r="T163" t="s">
        <v>1</v>
      </c>
      <c r="U163">
        <v>16</v>
      </c>
      <c r="W163">
        <v>2</v>
      </c>
    </row>
    <row r="164" spans="1:23">
      <c r="A164" s="357">
        <v>157</v>
      </c>
      <c r="B164" s="80">
        <v>20</v>
      </c>
      <c r="C164" t="s">
        <v>95</v>
      </c>
      <c r="D164" s="46">
        <v>32579</v>
      </c>
      <c r="E164" t="s">
        <v>89</v>
      </c>
      <c r="F164" s="45" t="s">
        <v>0</v>
      </c>
      <c r="G164" t="s">
        <v>98</v>
      </c>
      <c r="H164" t="s">
        <v>150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15</v>
      </c>
      <c r="T164" t="s">
        <v>1</v>
      </c>
      <c r="U164">
        <v>13</v>
      </c>
      <c r="W164">
        <v>2</v>
      </c>
    </row>
    <row r="165" spans="1:23">
      <c r="A165" s="357">
        <v>158</v>
      </c>
      <c r="B165" s="80">
        <v>2</v>
      </c>
      <c r="C165" t="s">
        <v>141</v>
      </c>
      <c r="D165" s="46">
        <v>32438</v>
      </c>
      <c r="E165" t="s">
        <v>139</v>
      </c>
      <c r="F165" s="45" t="s">
        <v>0</v>
      </c>
      <c r="G165" t="s">
        <v>118</v>
      </c>
      <c r="H165" t="s">
        <v>150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15</v>
      </c>
      <c r="T165" t="s">
        <v>1</v>
      </c>
      <c r="U165">
        <v>13</v>
      </c>
      <c r="W165">
        <v>2</v>
      </c>
    </row>
    <row r="166" spans="1:23">
      <c r="A166" s="357">
        <v>159</v>
      </c>
      <c r="B166" s="80">
        <v>20</v>
      </c>
      <c r="C166" t="s">
        <v>102</v>
      </c>
      <c r="D166" s="46">
        <v>32579</v>
      </c>
      <c r="E166" t="s">
        <v>98</v>
      </c>
      <c r="F166" s="45" t="s">
        <v>0</v>
      </c>
      <c r="G166" t="s">
        <v>89</v>
      </c>
      <c r="H166" t="s">
        <v>150</v>
      </c>
      <c r="J166">
        <v>1</v>
      </c>
      <c r="K166">
        <v>3</v>
      </c>
      <c r="L166">
        <v>0</v>
      </c>
      <c r="O166">
        <v>5</v>
      </c>
      <c r="P166" t="s">
        <v>1</v>
      </c>
      <c r="Q166">
        <v>3</v>
      </c>
      <c r="S166">
        <v>13</v>
      </c>
      <c r="T166" t="s">
        <v>1</v>
      </c>
      <c r="U166">
        <v>11</v>
      </c>
      <c r="W166">
        <v>2</v>
      </c>
    </row>
    <row r="167" spans="1:23">
      <c r="A167" s="357">
        <v>160</v>
      </c>
      <c r="B167" s="80">
        <v>40</v>
      </c>
      <c r="C167" t="s">
        <v>93</v>
      </c>
      <c r="D167" s="46">
        <v>32663</v>
      </c>
      <c r="E167" t="s">
        <v>89</v>
      </c>
      <c r="F167" s="45" t="s">
        <v>0</v>
      </c>
      <c r="G167" t="s">
        <v>351</v>
      </c>
      <c r="H167" t="s">
        <v>150</v>
      </c>
      <c r="J167">
        <v>1</v>
      </c>
      <c r="K167">
        <v>3</v>
      </c>
      <c r="L167">
        <v>0</v>
      </c>
      <c r="O167">
        <v>5</v>
      </c>
      <c r="P167" t="s">
        <v>1</v>
      </c>
      <c r="Q167">
        <v>3</v>
      </c>
      <c r="S167">
        <v>11</v>
      </c>
      <c r="T167" t="s">
        <v>1</v>
      </c>
      <c r="U167">
        <v>9</v>
      </c>
      <c r="W167">
        <v>2</v>
      </c>
    </row>
    <row r="168" spans="1:23">
      <c r="A168" s="357">
        <v>161</v>
      </c>
      <c r="B168" s="80">
        <v>33</v>
      </c>
      <c r="C168" t="s">
        <v>149</v>
      </c>
      <c r="D168" s="46">
        <v>32634</v>
      </c>
      <c r="E168" t="s">
        <v>145</v>
      </c>
      <c r="F168" s="45" t="s">
        <v>0</v>
      </c>
      <c r="G168" t="s">
        <v>98</v>
      </c>
      <c r="H168" t="s">
        <v>150</v>
      </c>
      <c r="J168">
        <v>2</v>
      </c>
      <c r="K168">
        <v>1</v>
      </c>
      <c r="L168">
        <v>1</v>
      </c>
      <c r="O168">
        <v>5</v>
      </c>
      <c r="P168" t="s">
        <v>1</v>
      </c>
      <c r="Q168">
        <v>3</v>
      </c>
      <c r="S168">
        <v>20</v>
      </c>
      <c r="T168" t="s">
        <v>1</v>
      </c>
      <c r="U168">
        <v>19</v>
      </c>
      <c r="W168">
        <v>1</v>
      </c>
    </row>
    <row r="169" spans="1:23">
      <c r="A169" s="357">
        <v>162</v>
      </c>
      <c r="B169" s="80">
        <v>53</v>
      </c>
      <c r="C169" t="s">
        <v>117</v>
      </c>
      <c r="D169" s="46">
        <v>32697</v>
      </c>
      <c r="E169" t="s">
        <v>118</v>
      </c>
      <c r="F169" s="45" t="s">
        <v>0</v>
      </c>
      <c r="G169" t="s">
        <v>76</v>
      </c>
      <c r="H169" t="s">
        <v>150</v>
      </c>
      <c r="J169">
        <v>2</v>
      </c>
      <c r="K169">
        <v>1</v>
      </c>
      <c r="L169">
        <v>1</v>
      </c>
      <c r="O169">
        <v>5</v>
      </c>
      <c r="P169" t="s">
        <v>1</v>
      </c>
      <c r="Q169">
        <v>3</v>
      </c>
      <c r="S169">
        <v>19</v>
      </c>
      <c r="T169" t="s">
        <v>1</v>
      </c>
      <c r="U169">
        <v>18</v>
      </c>
      <c r="W169">
        <v>1</v>
      </c>
    </row>
    <row r="170" spans="1:23">
      <c r="A170" s="357">
        <v>163</v>
      </c>
      <c r="B170" s="80">
        <v>47</v>
      </c>
      <c r="C170" t="s">
        <v>81</v>
      </c>
      <c r="D170" s="46">
        <v>32677</v>
      </c>
      <c r="E170" t="s">
        <v>76</v>
      </c>
      <c r="F170" s="45" t="s">
        <v>0</v>
      </c>
      <c r="G170" t="s">
        <v>351</v>
      </c>
      <c r="H170" t="s">
        <v>150</v>
      </c>
      <c r="J170">
        <v>2</v>
      </c>
      <c r="K170">
        <v>1</v>
      </c>
      <c r="L170">
        <v>1</v>
      </c>
      <c r="O170">
        <v>5</v>
      </c>
      <c r="P170" t="s">
        <v>1</v>
      </c>
      <c r="Q170">
        <v>3</v>
      </c>
      <c r="S170">
        <v>17</v>
      </c>
      <c r="T170" t="s">
        <v>1</v>
      </c>
      <c r="U170">
        <v>16</v>
      </c>
      <c r="W170">
        <v>1</v>
      </c>
    </row>
    <row r="171" spans="1:23">
      <c r="A171" s="357">
        <v>164</v>
      </c>
      <c r="B171" s="80">
        <v>11</v>
      </c>
      <c r="C171" t="s">
        <v>107</v>
      </c>
      <c r="D171" s="46">
        <v>32474</v>
      </c>
      <c r="E171" t="s">
        <v>105</v>
      </c>
      <c r="F171" s="45" t="s">
        <v>0</v>
      </c>
      <c r="G171" t="s">
        <v>89</v>
      </c>
      <c r="H171" t="s">
        <v>150</v>
      </c>
      <c r="J171">
        <v>1</v>
      </c>
      <c r="K171">
        <v>3</v>
      </c>
      <c r="L171">
        <v>0</v>
      </c>
      <c r="O171">
        <v>5</v>
      </c>
      <c r="P171" t="s">
        <v>1</v>
      </c>
      <c r="Q171">
        <v>3</v>
      </c>
      <c r="S171">
        <v>14</v>
      </c>
      <c r="T171" t="s">
        <v>1</v>
      </c>
      <c r="U171">
        <v>13</v>
      </c>
      <c r="W171">
        <v>1</v>
      </c>
    </row>
    <row r="172" spans="1:23">
      <c r="A172" s="357">
        <v>165</v>
      </c>
      <c r="B172" s="80">
        <v>7</v>
      </c>
      <c r="C172" t="s">
        <v>128</v>
      </c>
      <c r="D172" s="46">
        <v>32467</v>
      </c>
      <c r="E172" t="s">
        <v>127</v>
      </c>
      <c r="F172" s="45" t="s">
        <v>0</v>
      </c>
      <c r="G172" t="s">
        <v>118</v>
      </c>
      <c r="H172" t="s">
        <v>150</v>
      </c>
      <c r="J172">
        <v>2</v>
      </c>
      <c r="K172">
        <v>1</v>
      </c>
      <c r="L172">
        <v>1</v>
      </c>
      <c r="O172">
        <v>5</v>
      </c>
      <c r="P172" t="s">
        <v>1</v>
      </c>
      <c r="Q172">
        <v>3</v>
      </c>
      <c r="S172">
        <v>17</v>
      </c>
      <c r="T172" t="s">
        <v>1</v>
      </c>
      <c r="U172">
        <v>17</v>
      </c>
      <c r="W172">
        <v>0</v>
      </c>
    </row>
    <row r="173" spans="1:23">
      <c r="A173" s="357">
        <v>166</v>
      </c>
      <c r="B173" s="80">
        <v>12</v>
      </c>
      <c r="C173" t="s">
        <v>113</v>
      </c>
      <c r="D173" s="46">
        <v>32481</v>
      </c>
      <c r="E173" t="s">
        <v>111</v>
      </c>
      <c r="F173" s="45" t="s">
        <v>0</v>
      </c>
      <c r="G173" t="s">
        <v>98</v>
      </c>
      <c r="H173" t="s">
        <v>150</v>
      </c>
      <c r="J173">
        <v>2</v>
      </c>
      <c r="K173">
        <v>1</v>
      </c>
      <c r="L173">
        <v>1</v>
      </c>
      <c r="O173">
        <v>5</v>
      </c>
      <c r="P173" t="s">
        <v>1</v>
      </c>
      <c r="Q173">
        <v>3</v>
      </c>
      <c r="S173">
        <v>15</v>
      </c>
      <c r="T173" t="s">
        <v>1</v>
      </c>
      <c r="U173">
        <v>15</v>
      </c>
      <c r="W173">
        <v>0</v>
      </c>
    </row>
    <row r="174" spans="1:23">
      <c r="A174" s="357">
        <v>167</v>
      </c>
      <c r="B174" s="80">
        <v>24</v>
      </c>
      <c r="C174" t="s">
        <v>146</v>
      </c>
      <c r="D174" s="46">
        <v>32613</v>
      </c>
      <c r="E174" t="s">
        <v>145</v>
      </c>
      <c r="F174" s="45" t="s">
        <v>0</v>
      </c>
      <c r="G174" t="s">
        <v>118</v>
      </c>
      <c r="H174" t="s">
        <v>150</v>
      </c>
      <c r="J174">
        <v>2</v>
      </c>
      <c r="K174">
        <v>1</v>
      </c>
      <c r="L174">
        <v>1</v>
      </c>
      <c r="O174">
        <v>5</v>
      </c>
      <c r="P174" t="s">
        <v>1</v>
      </c>
      <c r="Q174">
        <v>3</v>
      </c>
      <c r="S174">
        <v>14</v>
      </c>
      <c r="T174" t="s">
        <v>1</v>
      </c>
      <c r="U174">
        <v>14</v>
      </c>
      <c r="W174">
        <v>0</v>
      </c>
    </row>
    <row r="175" spans="1:23">
      <c r="A175" s="357">
        <v>168</v>
      </c>
      <c r="B175" s="80">
        <v>43</v>
      </c>
      <c r="C175" t="s">
        <v>93</v>
      </c>
      <c r="D175" s="46">
        <v>32670</v>
      </c>
      <c r="E175" t="s">
        <v>89</v>
      </c>
      <c r="F175" s="45" t="s">
        <v>0</v>
      </c>
      <c r="G175" t="s">
        <v>139</v>
      </c>
      <c r="H175" t="s">
        <v>150</v>
      </c>
      <c r="J175">
        <v>2</v>
      </c>
      <c r="K175">
        <v>1</v>
      </c>
      <c r="L175">
        <v>1</v>
      </c>
      <c r="O175">
        <v>5</v>
      </c>
      <c r="P175" t="s">
        <v>1</v>
      </c>
      <c r="Q175">
        <v>3</v>
      </c>
      <c r="S175">
        <v>9</v>
      </c>
      <c r="T175" t="s">
        <v>1</v>
      </c>
      <c r="U175">
        <v>9</v>
      </c>
      <c r="W175">
        <v>0</v>
      </c>
    </row>
    <row r="176" spans="1:23">
      <c r="A176" s="357">
        <v>169</v>
      </c>
      <c r="B176" s="80">
        <v>10</v>
      </c>
      <c r="C176" t="s">
        <v>135</v>
      </c>
      <c r="D176" s="46">
        <v>32474</v>
      </c>
      <c r="E176" t="s">
        <v>133</v>
      </c>
      <c r="F176" s="45" t="s">
        <v>0</v>
      </c>
      <c r="G176" t="s">
        <v>111</v>
      </c>
      <c r="H176" t="s">
        <v>150</v>
      </c>
      <c r="J176">
        <v>2</v>
      </c>
      <c r="K176">
        <v>1</v>
      </c>
      <c r="L176">
        <v>1</v>
      </c>
      <c r="O176">
        <v>5</v>
      </c>
      <c r="P176" t="s">
        <v>1</v>
      </c>
      <c r="Q176">
        <v>3</v>
      </c>
      <c r="S176">
        <v>21</v>
      </c>
      <c r="T176" t="s">
        <v>1</v>
      </c>
      <c r="U176">
        <v>22</v>
      </c>
      <c r="W176">
        <v>-1</v>
      </c>
    </row>
    <row r="177" spans="1:23">
      <c r="A177" s="357">
        <v>170</v>
      </c>
      <c r="B177" s="80">
        <v>14</v>
      </c>
      <c r="C177" t="s">
        <v>84</v>
      </c>
      <c r="D177" s="46">
        <v>32495</v>
      </c>
      <c r="E177" t="s">
        <v>351</v>
      </c>
      <c r="F177" s="45" t="s">
        <v>0</v>
      </c>
      <c r="G177" t="s">
        <v>127</v>
      </c>
      <c r="H177" t="s">
        <v>150</v>
      </c>
      <c r="J177">
        <v>2</v>
      </c>
      <c r="K177">
        <v>1</v>
      </c>
      <c r="L177">
        <v>1</v>
      </c>
      <c r="O177">
        <v>5</v>
      </c>
      <c r="P177" t="s">
        <v>1</v>
      </c>
      <c r="Q177">
        <v>3</v>
      </c>
      <c r="S177">
        <v>13</v>
      </c>
      <c r="T177" t="s">
        <v>1</v>
      </c>
      <c r="U177">
        <v>14</v>
      </c>
      <c r="W177">
        <v>-1</v>
      </c>
    </row>
    <row r="178" spans="1:23">
      <c r="A178" s="357">
        <v>171</v>
      </c>
      <c r="B178" s="80">
        <v>4</v>
      </c>
      <c r="C178" t="s">
        <v>140</v>
      </c>
      <c r="D178" s="46">
        <v>32452</v>
      </c>
      <c r="E178" t="s">
        <v>139</v>
      </c>
      <c r="F178" s="45" t="s">
        <v>0</v>
      </c>
      <c r="G178" t="s">
        <v>145</v>
      </c>
      <c r="H178" t="s">
        <v>150</v>
      </c>
      <c r="J178">
        <v>2</v>
      </c>
      <c r="K178">
        <v>1</v>
      </c>
      <c r="L178">
        <v>1</v>
      </c>
      <c r="O178">
        <v>5</v>
      </c>
      <c r="P178" t="s">
        <v>1</v>
      </c>
      <c r="Q178">
        <v>3</v>
      </c>
      <c r="S178">
        <v>13</v>
      </c>
      <c r="T178" t="s">
        <v>1</v>
      </c>
      <c r="U178">
        <v>14</v>
      </c>
      <c r="W178">
        <v>-1</v>
      </c>
    </row>
    <row r="179" spans="1:23">
      <c r="A179" s="357">
        <v>172</v>
      </c>
      <c r="B179" s="80">
        <v>41</v>
      </c>
      <c r="C179" t="s">
        <v>122</v>
      </c>
      <c r="D179" s="46">
        <v>32669</v>
      </c>
      <c r="E179" t="s">
        <v>118</v>
      </c>
      <c r="F179" s="45" t="s">
        <v>0</v>
      </c>
      <c r="G179" t="s">
        <v>133</v>
      </c>
      <c r="H179" t="s">
        <v>150</v>
      </c>
      <c r="J179">
        <v>2</v>
      </c>
      <c r="K179">
        <v>1</v>
      </c>
      <c r="L179">
        <v>1</v>
      </c>
      <c r="O179">
        <v>5</v>
      </c>
      <c r="P179" t="s">
        <v>1</v>
      </c>
      <c r="Q179">
        <v>3</v>
      </c>
      <c r="S179">
        <v>27</v>
      </c>
      <c r="T179" t="s">
        <v>1</v>
      </c>
      <c r="U179">
        <v>30</v>
      </c>
      <c r="W179">
        <v>-3</v>
      </c>
    </row>
    <row r="180" spans="1:23">
      <c r="A180" s="357">
        <v>173</v>
      </c>
      <c r="B180" s="80">
        <v>15</v>
      </c>
      <c r="C180" t="s">
        <v>100</v>
      </c>
      <c r="D180" s="46">
        <v>32516</v>
      </c>
      <c r="E180" t="s">
        <v>98</v>
      </c>
      <c r="F180" s="45" t="s">
        <v>0</v>
      </c>
      <c r="G180" t="s">
        <v>76</v>
      </c>
      <c r="H180" t="s">
        <v>150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24</v>
      </c>
      <c r="T180" t="s">
        <v>1</v>
      </c>
      <c r="U180">
        <v>14</v>
      </c>
      <c r="W180">
        <v>10</v>
      </c>
    </row>
    <row r="181" spans="1:23">
      <c r="A181" s="357">
        <v>174</v>
      </c>
      <c r="B181" s="80">
        <v>4</v>
      </c>
      <c r="C181" t="s">
        <v>138</v>
      </c>
      <c r="D181" s="46">
        <v>32452</v>
      </c>
      <c r="E181" t="s">
        <v>139</v>
      </c>
      <c r="F181" s="45" t="s">
        <v>0</v>
      </c>
      <c r="G181" t="s">
        <v>145</v>
      </c>
      <c r="H181" t="s">
        <v>150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21</v>
      </c>
      <c r="T181" t="s">
        <v>1</v>
      </c>
      <c r="U181">
        <v>11</v>
      </c>
      <c r="W181">
        <v>10</v>
      </c>
    </row>
    <row r="182" spans="1:23">
      <c r="A182" s="357">
        <v>175</v>
      </c>
      <c r="B182" s="80">
        <v>30</v>
      </c>
      <c r="C182" t="s">
        <v>110</v>
      </c>
      <c r="D182" s="46">
        <v>32628</v>
      </c>
      <c r="E182" t="s">
        <v>111</v>
      </c>
      <c r="F182" s="45" t="s">
        <v>0</v>
      </c>
      <c r="G182" t="s">
        <v>139</v>
      </c>
      <c r="H182" t="s">
        <v>150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23</v>
      </c>
      <c r="T182" t="s">
        <v>1</v>
      </c>
      <c r="U182">
        <v>17</v>
      </c>
      <c r="W182">
        <v>6</v>
      </c>
    </row>
    <row r="183" spans="1:23">
      <c r="A183" s="357">
        <v>176</v>
      </c>
      <c r="B183" s="80">
        <v>17</v>
      </c>
      <c r="C183" t="s">
        <v>113</v>
      </c>
      <c r="D183" s="46">
        <v>32530</v>
      </c>
      <c r="E183" t="s">
        <v>111</v>
      </c>
      <c r="F183" s="45" t="s">
        <v>0</v>
      </c>
      <c r="G183" t="s">
        <v>89</v>
      </c>
      <c r="H183" t="s">
        <v>150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16</v>
      </c>
      <c r="T183" t="s">
        <v>1</v>
      </c>
      <c r="U183">
        <v>11</v>
      </c>
      <c r="W183">
        <v>5</v>
      </c>
    </row>
    <row r="184" spans="1:23">
      <c r="A184" s="357">
        <v>177</v>
      </c>
      <c r="B184" s="80">
        <v>29</v>
      </c>
      <c r="C184" t="s">
        <v>78</v>
      </c>
      <c r="D184" s="46">
        <v>32628</v>
      </c>
      <c r="E184" t="s">
        <v>76</v>
      </c>
      <c r="F184" s="45" t="s">
        <v>0</v>
      </c>
      <c r="G184" t="s">
        <v>139</v>
      </c>
      <c r="H184" t="s">
        <v>150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21</v>
      </c>
      <c r="T184" t="s">
        <v>1</v>
      </c>
      <c r="U184">
        <v>17</v>
      </c>
      <c r="W184">
        <v>4</v>
      </c>
    </row>
    <row r="185" spans="1:23">
      <c r="A185" s="357">
        <v>178</v>
      </c>
      <c r="B185" s="80">
        <v>51</v>
      </c>
      <c r="C185" t="s">
        <v>108</v>
      </c>
      <c r="D185" s="46">
        <v>32691</v>
      </c>
      <c r="E185" t="s">
        <v>105</v>
      </c>
      <c r="F185" s="45" t="s">
        <v>0</v>
      </c>
      <c r="G185" t="s">
        <v>351</v>
      </c>
      <c r="H185" t="s">
        <v>150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18</v>
      </c>
      <c r="T185" t="s">
        <v>1</v>
      </c>
      <c r="U185">
        <v>14</v>
      </c>
      <c r="W185">
        <v>4</v>
      </c>
    </row>
    <row r="186" spans="1:23">
      <c r="A186" s="357">
        <v>179</v>
      </c>
      <c r="B186" s="80">
        <v>28</v>
      </c>
      <c r="C186" t="s">
        <v>142</v>
      </c>
      <c r="D186" s="46">
        <v>32623</v>
      </c>
      <c r="E186" t="s">
        <v>139</v>
      </c>
      <c r="F186" s="45" t="s">
        <v>0</v>
      </c>
      <c r="G186" t="s">
        <v>98</v>
      </c>
      <c r="H186" t="s">
        <v>150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18</v>
      </c>
      <c r="T186" t="s">
        <v>1</v>
      </c>
      <c r="U186">
        <v>14</v>
      </c>
      <c r="W186">
        <v>4</v>
      </c>
    </row>
    <row r="187" spans="1:23">
      <c r="A187" s="357">
        <v>180</v>
      </c>
      <c r="B187" s="80">
        <v>37</v>
      </c>
      <c r="C187" t="s">
        <v>129</v>
      </c>
      <c r="D187" s="46">
        <v>32656</v>
      </c>
      <c r="E187" t="s">
        <v>127</v>
      </c>
      <c r="F187" s="45" t="s">
        <v>0</v>
      </c>
      <c r="G187" t="s">
        <v>98</v>
      </c>
      <c r="H187" t="s">
        <v>150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16</v>
      </c>
      <c r="T187" t="s">
        <v>1</v>
      </c>
      <c r="U187">
        <v>12</v>
      </c>
      <c r="W187">
        <v>4</v>
      </c>
    </row>
    <row r="188" spans="1:23">
      <c r="A188" s="357">
        <v>181</v>
      </c>
      <c r="B188" s="80">
        <v>49</v>
      </c>
      <c r="C188" t="s">
        <v>92</v>
      </c>
      <c r="D188" s="46">
        <v>32677</v>
      </c>
      <c r="E188" t="s">
        <v>89</v>
      </c>
      <c r="F188" s="45" t="s">
        <v>0</v>
      </c>
      <c r="G188" t="s">
        <v>118</v>
      </c>
      <c r="H188" t="s">
        <v>150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11</v>
      </c>
      <c r="T188" t="s">
        <v>1</v>
      </c>
      <c r="U188">
        <v>7</v>
      </c>
      <c r="W188">
        <v>4</v>
      </c>
    </row>
    <row r="189" spans="1:23">
      <c r="A189" s="357">
        <v>182</v>
      </c>
      <c r="B189" s="80">
        <v>37</v>
      </c>
      <c r="C189" t="s">
        <v>100</v>
      </c>
      <c r="D189" s="46">
        <v>32656</v>
      </c>
      <c r="E189" t="s">
        <v>98</v>
      </c>
      <c r="F189" s="45" t="s">
        <v>0</v>
      </c>
      <c r="G189" t="s">
        <v>127</v>
      </c>
      <c r="H189" t="s">
        <v>150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27</v>
      </c>
      <c r="T189" t="s">
        <v>1</v>
      </c>
      <c r="U189">
        <v>24</v>
      </c>
      <c r="W189">
        <v>3</v>
      </c>
    </row>
    <row r="190" spans="1:23">
      <c r="A190" s="357">
        <v>183</v>
      </c>
      <c r="B190" s="80">
        <v>8</v>
      </c>
      <c r="C190" t="s">
        <v>108</v>
      </c>
      <c r="D190" s="46">
        <v>32473</v>
      </c>
      <c r="E190" t="s">
        <v>105</v>
      </c>
      <c r="F190" s="45" t="s">
        <v>0</v>
      </c>
      <c r="G190" t="s">
        <v>111</v>
      </c>
      <c r="H190" t="s">
        <v>150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22</v>
      </c>
      <c r="T190" t="s">
        <v>1</v>
      </c>
      <c r="U190">
        <v>19</v>
      </c>
      <c r="W190">
        <v>3</v>
      </c>
    </row>
    <row r="191" spans="1:23">
      <c r="A191" s="357">
        <v>184</v>
      </c>
      <c r="B191" s="80">
        <v>54</v>
      </c>
      <c r="C191" t="s">
        <v>81</v>
      </c>
      <c r="D191" s="46">
        <v>32698</v>
      </c>
      <c r="E191" t="s">
        <v>76</v>
      </c>
      <c r="F191" s="45" t="s">
        <v>0</v>
      </c>
      <c r="G191" t="s">
        <v>127</v>
      </c>
      <c r="H191" t="s">
        <v>150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21</v>
      </c>
      <c r="T191" t="s">
        <v>1</v>
      </c>
      <c r="U191">
        <v>18</v>
      </c>
      <c r="W191">
        <v>3</v>
      </c>
    </row>
    <row r="192" spans="1:23">
      <c r="A192" s="357">
        <v>185</v>
      </c>
      <c r="B192" s="80">
        <v>39</v>
      </c>
      <c r="C192" t="s">
        <v>147</v>
      </c>
      <c r="D192" s="46">
        <v>32656</v>
      </c>
      <c r="E192" t="s">
        <v>145</v>
      </c>
      <c r="F192" s="45" t="s">
        <v>0</v>
      </c>
      <c r="G192" t="s">
        <v>133</v>
      </c>
      <c r="H192" t="s">
        <v>150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21</v>
      </c>
      <c r="T192" t="s">
        <v>1</v>
      </c>
      <c r="U192">
        <v>18</v>
      </c>
      <c r="W192">
        <v>3</v>
      </c>
    </row>
    <row r="193" spans="1:23">
      <c r="A193" s="357">
        <v>186</v>
      </c>
      <c r="B193" s="80">
        <v>6</v>
      </c>
      <c r="C193" t="s">
        <v>77</v>
      </c>
      <c r="D193" s="46">
        <v>32466</v>
      </c>
      <c r="E193" t="s">
        <v>76</v>
      </c>
      <c r="F193" s="45" t="s">
        <v>0</v>
      </c>
      <c r="G193" t="s">
        <v>133</v>
      </c>
      <c r="H193" t="s">
        <v>150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20</v>
      </c>
      <c r="T193" t="s">
        <v>1</v>
      </c>
      <c r="U193">
        <v>17</v>
      </c>
      <c r="W193">
        <v>3</v>
      </c>
    </row>
    <row r="194" spans="1:23">
      <c r="A194" s="357">
        <v>187</v>
      </c>
      <c r="B194" s="80">
        <v>14</v>
      </c>
      <c r="C194" t="s">
        <v>130</v>
      </c>
      <c r="D194" s="46">
        <v>32495</v>
      </c>
      <c r="E194" t="s">
        <v>127</v>
      </c>
      <c r="F194" s="45" t="s">
        <v>0</v>
      </c>
      <c r="G194" t="s">
        <v>351</v>
      </c>
      <c r="H194" t="s">
        <v>150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13</v>
      </c>
      <c r="T194" t="s">
        <v>1</v>
      </c>
      <c r="U194">
        <v>10</v>
      </c>
      <c r="W194">
        <v>3</v>
      </c>
    </row>
    <row r="195" spans="1:23">
      <c r="A195" s="357">
        <v>188</v>
      </c>
      <c r="B195" s="80">
        <v>51</v>
      </c>
      <c r="C195" t="s">
        <v>106</v>
      </c>
      <c r="D195" s="46">
        <v>32691</v>
      </c>
      <c r="E195" t="s">
        <v>105</v>
      </c>
      <c r="F195" s="45" t="s">
        <v>0</v>
      </c>
      <c r="G195" t="s">
        <v>351</v>
      </c>
      <c r="H195" t="s">
        <v>150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23</v>
      </c>
      <c r="T195" t="s">
        <v>1</v>
      </c>
      <c r="U195">
        <v>21</v>
      </c>
      <c r="W195">
        <v>2</v>
      </c>
    </row>
    <row r="196" spans="1:23">
      <c r="A196" s="357">
        <v>189</v>
      </c>
      <c r="B196" s="80">
        <v>31</v>
      </c>
      <c r="C196" t="s">
        <v>146</v>
      </c>
      <c r="D196" s="46">
        <v>32632</v>
      </c>
      <c r="E196" t="s">
        <v>145</v>
      </c>
      <c r="F196" s="45" t="s">
        <v>0</v>
      </c>
      <c r="G196" t="s">
        <v>111</v>
      </c>
      <c r="H196" t="s">
        <v>150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23</v>
      </c>
      <c r="T196" t="s">
        <v>1</v>
      </c>
      <c r="U196">
        <v>21</v>
      </c>
      <c r="W196">
        <v>2</v>
      </c>
    </row>
    <row r="197" spans="1:23">
      <c r="A197" s="357">
        <v>190</v>
      </c>
      <c r="B197" s="80">
        <v>23</v>
      </c>
      <c r="C197" t="s">
        <v>83</v>
      </c>
      <c r="D197" s="46">
        <v>32586</v>
      </c>
      <c r="E197" t="s">
        <v>351</v>
      </c>
      <c r="F197" s="45" t="s">
        <v>0</v>
      </c>
      <c r="G197" t="s">
        <v>111</v>
      </c>
      <c r="H197" t="s">
        <v>150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23</v>
      </c>
      <c r="T197" t="s">
        <v>1</v>
      </c>
      <c r="U197">
        <v>21</v>
      </c>
      <c r="W197">
        <v>2</v>
      </c>
    </row>
    <row r="198" spans="1:23">
      <c r="A198" s="357">
        <v>191</v>
      </c>
      <c r="B198" s="80">
        <v>19</v>
      </c>
      <c r="C198" t="s">
        <v>146</v>
      </c>
      <c r="D198" s="46">
        <v>32564</v>
      </c>
      <c r="E198" t="s">
        <v>145</v>
      </c>
      <c r="F198" s="45" t="s">
        <v>0</v>
      </c>
      <c r="G198" t="s">
        <v>76</v>
      </c>
      <c r="H198" t="s">
        <v>150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20</v>
      </c>
      <c r="T198" t="s">
        <v>1</v>
      </c>
      <c r="U198">
        <v>18</v>
      </c>
      <c r="W198">
        <v>2</v>
      </c>
    </row>
    <row r="199" spans="1:23">
      <c r="A199" s="357">
        <v>192</v>
      </c>
      <c r="B199" s="80">
        <v>53</v>
      </c>
      <c r="C199" t="s">
        <v>122</v>
      </c>
      <c r="D199" s="46">
        <v>32697</v>
      </c>
      <c r="E199" t="s">
        <v>118</v>
      </c>
      <c r="F199" s="45" t="s">
        <v>0</v>
      </c>
      <c r="G199" t="s">
        <v>76</v>
      </c>
      <c r="H199" t="s">
        <v>150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19</v>
      </c>
      <c r="T199" t="s">
        <v>1</v>
      </c>
      <c r="U199">
        <v>17</v>
      </c>
      <c r="W199">
        <v>2</v>
      </c>
    </row>
    <row r="200" spans="1:23">
      <c r="A200" s="357">
        <v>193</v>
      </c>
      <c r="B200" s="80">
        <v>10</v>
      </c>
      <c r="C200" t="s">
        <v>132</v>
      </c>
      <c r="D200" s="46">
        <v>32474</v>
      </c>
      <c r="E200" t="s">
        <v>133</v>
      </c>
      <c r="F200" s="45" t="s">
        <v>0</v>
      </c>
      <c r="G200" t="s">
        <v>111</v>
      </c>
      <c r="H200" t="s">
        <v>150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18</v>
      </c>
      <c r="T200" t="s">
        <v>1</v>
      </c>
      <c r="U200">
        <v>16</v>
      </c>
      <c r="W200">
        <v>2</v>
      </c>
    </row>
    <row r="201" spans="1:23">
      <c r="A201" s="357">
        <v>194</v>
      </c>
      <c r="B201" s="80">
        <v>8</v>
      </c>
      <c r="C201" t="s">
        <v>110</v>
      </c>
      <c r="D201" s="46">
        <v>32473</v>
      </c>
      <c r="E201" t="s">
        <v>111</v>
      </c>
      <c r="F201" s="45" t="s">
        <v>0</v>
      </c>
      <c r="G201" t="s">
        <v>105</v>
      </c>
      <c r="H201" t="s">
        <v>150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18</v>
      </c>
      <c r="T201" t="s">
        <v>1</v>
      </c>
      <c r="U201">
        <v>16</v>
      </c>
      <c r="W201">
        <v>2</v>
      </c>
    </row>
    <row r="202" spans="1:23">
      <c r="A202" s="357">
        <v>195</v>
      </c>
      <c r="B202" s="80">
        <v>15</v>
      </c>
      <c r="C202" t="s">
        <v>79</v>
      </c>
      <c r="D202" s="46">
        <v>32516</v>
      </c>
      <c r="E202" t="s">
        <v>76</v>
      </c>
      <c r="F202" s="45" t="s">
        <v>0</v>
      </c>
      <c r="G202" t="s">
        <v>98</v>
      </c>
      <c r="H202" t="s">
        <v>150</v>
      </c>
      <c r="J202">
        <v>1</v>
      </c>
      <c r="K202">
        <v>2</v>
      </c>
      <c r="L202">
        <v>1</v>
      </c>
      <c r="O202">
        <v>4</v>
      </c>
      <c r="P202" t="s">
        <v>1</v>
      </c>
      <c r="Q202">
        <v>4</v>
      </c>
      <c r="S202">
        <v>13</v>
      </c>
      <c r="T202" t="s">
        <v>1</v>
      </c>
      <c r="U202">
        <v>11</v>
      </c>
      <c r="W202">
        <v>2</v>
      </c>
    </row>
    <row r="203" spans="1:23">
      <c r="A203" s="357">
        <v>196</v>
      </c>
      <c r="B203" s="80">
        <v>13</v>
      </c>
      <c r="C203" t="s">
        <v>149</v>
      </c>
      <c r="D203" s="46">
        <v>32494</v>
      </c>
      <c r="E203" t="s">
        <v>145</v>
      </c>
      <c r="F203" s="45" t="s">
        <v>0</v>
      </c>
      <c r="G203" t="s">
        <v>351</v>
      </c>
      <c r="H203" t="s">
        <v>150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13</v>
      </c>
      <c r="T203" t="s">
        <v>1</v>
      </c>
      <c r="U203">
        <v>11</v>
      </c>
      <c r="W203">
        <v>2</v>
      </c>
    </row>
    <row r="204" spans="1:23">
      <c r="A204" s="357">
        <v>197</v>
      </c>
      <c r="B204" s="80">
        <v>7</v>
      </c>
      <c r="C204" t="s">
        <v>126</v>
      </c>
      <c r="D204" s="46">
        <v>32467</v>
      </c>
      <c r="E204" t="s">
        <v>127</v>
      </c>
      <c r="F204" s="45" t="s">
        <v>0</v>
      </c>
      <c r="G204" t="s">
        <v>118</v>
      </c>
      <c r="H204" t="s">
        <v>150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13</v>
      </c>
      <c r="T204" t="s">
        <v>1</v>
      </c>
      <c r="U204">
        <v>11</v>
      </c>
      <c r="W204">
        <v>2</v>
      </c>
    </row>
    <row r="205" spans="1:23">
      <c r="A205" s="357">
        <v>198</v>
      </c>
      <c r="B205" s="80">
        <v>8</v>
      </c>
      <c r="C205" t="s">
        <v>115</v>
      </c>
      <c r="D205" s="46">
        <v>32473</v>
      </c>
      <c r="E205" t="s">
        <v>111</v>
      </c>
      <c r="F205" s="45" t="s">
        <v>0</v>
      </c>
      <c r="G205" t="s">
        <v>105</v>
      </c>
      <c r="H205" t="s">
        <v>150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23</v>
      </c>
      <c r="T205" t="s">
        <v>1</v>
      </c>
      <c r="U205">
        <v>22</v>
      </c>
      <c r="W205">
        <v>1</v>
      </c>
    </row>
    <row r="206" spans="1:23">
      <c r="A206" s="357">
        <v>199</v>
      </c>
      <c r="B206" s="80">
        <v>54</v>
      </c>
      <c r="C206" t="s">
        <v>130</v>
      </c>
      <c r="D206" s="46">
        <v>32698</v>
      </c>
      <c r="E206" t="s">
        <v>127</v>
      </c>
      <c r="F206" s="45" t="s">
        <v>0</v>
      </c>
      <c r="G206" t="s">
        <v>76</v>
      </c>
      <c r="H206" t="s">
        <v>150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20</v>
      </c>
      <c r="T206" t="s">
        <v>1</v>
      </c>
      <c r="U206">
        <v>19</v>
      </c>
      <c r="W206">
        <v>1</v>
      </c>
    </row>
    <row r="207" spans="1:23">
      <c r="A207" s="357">
        <v>200</v>
      </c>
      <c r="B207" s="80">
        <v>31</v>
      </c>
      <c r="C207" t="s">
        <v>112</v>
      </c>
      <c r="D207" s="46">
        <v>32632</v>
      </c>
      <c r="E207" t="s">
        <v>111</v>
      </c>
      <c r="F207" s="45" t="s">
        <v>0</v>
      </c>
      <c r="G207" t="s">
        <v>145</v>
      </c>
      <c r="H207" t="s">
        <v>150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20</v>
      </c>
      <c r="T207" t="s">
        <v>1</v>
      </c>
      <c r="U207">
        <v>19</v>
      </c>
      <c r="W207">
        <v>1</v>
      </c>
    </row>
    <row r="208" spans="1:23">
      <c r="A208" s="357">
        <v>201</v>
      </c>
      <c r="B208" s="80">
        <v>2</v>
      </c>
      <c r="C208" t="s">
        <v>138</v>
      </c>
      <c r="D208" s="46">
        <v>32438</v>
      </c>
      <c r="E208" t="s">
        <v>139</v>
      </c>
      <c r="F208" s="45" t="s">
        <v>0</v>
      </c>
      <c r="G208" t="s">
        <v>118</v>
      </c>
      <c r="H208" t="s">
        <v>150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18</v>
      </c>
      <c r="T208" t="s">
        <v>1</v>
      </c>
      <c r="U208">
        <v>17</v>
      </c>
      <c r="W208">
        <v>1</v>
      </c>
    </row>
    <row r="209" spans="1:23">
      <c r="A209" s="357">
        <v>202</v>
      </c>
      <c r="B209" s="80">
        <v>19</v>
      </c>
      <c r="C209" t="s">
        <v>80</v>
      </c>
      <c r="D209" s="46">
        <v>32564</v>
      </c>
      <c r="E209" t="s">
        <v>76</v>
      </c>
      <c r="F209" s="45" t="s">
        <v>0</v>
      </c>
      <c r="G209" t="s">
        <v>145</v>
      </c>
      <c r="H209" t="s">
        <v>150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17</v>
      </c>
      <c r="T209" t="s">
        <v>1</v>
      </c>
      <c r="U209">
        <v>16</v>
      </c>
      <c r="W209">
        <v>1</v>
      </c>
    </row>
    <row r="210" spans="1:23">
      <c r="A210" s="357">
        <v>203</v>
      </c>
      <c r="B210" s="80">
        <v>9</v>
      </c>
      <c r="C210" t="s">
        <v>132</v>
      </c>
      <c r="D210" s="46">
        <v>32474</v>
      </c>
      <c r="E210" t="s">
        <v>133</v>
      </c>
      <c r="F210" s="45" t="s">
        <v>0</v>
      </c>
      <c r="G210" t="s">
        <v>89</v>
      </c>
      <c r="H210" t="s">
        <v>150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16</v>
      </c>
      <c r="T210" t="s">
        <v>1</v>
      </c>
      <c r="U210">
        <v>15</v>
      </c>
      <c r="W210">
        <v>1</v>
      </c>
    </row>
    <row r="211" spans="1:23">
      <c r="A211" s="357">
        <v>204</v>
      </c>
      <c r="B211" s="80">
        <v>5</v>
      </c>
      <c r="C211" t="s">
        <v>101</v>
      </c>
      <c r="D211" s="46">
        <v>32459</v>
      </c>
      <c r="E211" t="s">
        <v>98</v>
      </c>
      <c r="F211" s="45" t="s">
        <v>0</v>
      </c>
      <c r="G211" t="s">
        <v>105</v>
      </c>
      <c r="H211" t="s">
        <v>150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16</v>
      </c>
      <c r="T211" t="s">
        <v>1</v>
      </c>
      <c r="U211">
        <v>15</v>
      </c>
      <c r="W211">
        <v>1</v>
      </c>
    </row>
    <row r="212" spans="1:23">
      <c r="A212" s="357">
        <v>205</v>
      </c>
      <c r="B212" s="80">
        <v>17</v>
      </c>
      <c r="C212" t="s">
        <v>91</v>
      </c>
      <c r="D212" s="46">
        <v>32530</v>
      </c>
      <c r="E212" t="s">
        <v>89</v>
      </c>
      <c r="F212" s="45" t="s">
        <v>0</v>
      </c>
      <c r="G212" t="s">
        <v>111</v>
      </c>
      <c r="H212" t="s">
        <v>150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15</v>
      </c>
      <c r="T212" t="s">
        <v>1</v>
      </c>
      <c r="U212">
        <v>14</v>
      </c>
      <c r="W212">
        <v>1</v>
      </c>
    </row>
    <row r="213" spans="1:23">
      <c r="A213" s="357">
        <v>206</v>
      </c>
      <c r="B213" s="80">
        <v>43</v>
      </c>
      <c r="C213" t="s">
        <v>94</v>
      </c>
      <c r="D213" s="46">
        <v>32670</v>
      </c>
      <c r="E213" t="s">
        <v>89</v>
      </c>
      <c r="F213" s="45" t="s">
        <v>0</v>
      </c>
      <c r="G213" t="s">
        <v>139</v>
      </c>
      <c r="H213" t="s">
        <v>150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14</v>
      </c>
      <c r="T213" t="s">
        <v>1</v>
      </c>
      <c r="U213">
        <v>13</v>
      </c>
      <c r="W213">
        <v>1</v>
      </c>
    </row>
    <row r="214" spans="1:23">
      <c r="A214" s="357">
        <v>207</v>
      </c>
      <c r="B214" s="80">
        <v>30</v>
      </c>
      <c r="C214" t="s">
        <v>142</v>
      </c>
      <c r="D214" s="46">
        <v>32628</v>
      </c>
      <c r="E214" t="s">
        <v>139</v>
      </c>
      <c r="F214" s="45" t="s">
        <v>0</v>
      </c>
      <c r="G214" t="s">
        <v>111</v>
      </c>
      <c r="H214" t="s">
        <v>150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14</v>
      </c>
      <c r="T214" t="s">
        <v>1</v>
      </c>
      <c r="U214">
        <v>13</v>
      </c>
      <c r="W214">
        <v>1</v>
      </c>
    </row>
    <row r="215" spans="1:23">
      <c r="A215" s="357">
        <v>208</v>
      </c>
      <c r="B215" s="80">
        <v>8</v>
      </c>
      <c r="C215" t="s">
        <v>104</v>
      </c>
      <c r="D215" s="46">
        <v>32473</v>
      </c>
      <c r="E215" t="s">
        <v>105</v>
      </c>
      <c r="F215" s="45" t="s">
        <v>0</v>
      </c>
      <c r="G215" t="s">
        <v>111</v>
      </c>
      <c r="H215" t="s">
        <v>150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13</v>
      </c>
      <c r="T215" t="s">
        <v>1</v>
      </c>
      <c r="U215">
        <v>12</v>
      </c>
      <c r="W215">
        <v>1</v>
      </c>
    </row>
    <row r="216" spans="1:23">
      <c r="A216" s="357">
        <v>209</v>
      </c>
      <c r="B216" s="80">
        <v>3</v>
      </c>
      <c r="C216" t="s">
        <v>129</v>
      </c>
      <c r="D216" s="46">
        <v>32439</v>
      </c>
      <c r="E216" t="s">
        <v>127</v>
      </c>
      <c r="F216" s="45" t="s">
        <v>0</v>
      </c>
      <c r="G216" t="s">
        <v>139</v>
      </c>
      <c r="H216" t="s">
        <v>150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10</v>
      </c>
      <c r="T216" t="s">
        <v>1</v>
      </c>
      <c r="U216">
        <v>9</v>
      </c>
      <c r="W216">
        <v>1</v>
      </c>
    </row>
    <row r="217" spans="1:23">
      <c r="A217" s="357">
        <v>210</v>
      </c>
      <c r="B217" s="80">
        <v>28</v>
      </c>
      <c r="C217" t="s">
        <v>102</v>
      </c>
      <c r="D217" s="46">
        <v>32623</v>
      </c>
      <c r="E217" t="s">
        <v>98</v>
      </c>
      <c r="F217" s="45" t="s">
        <v>0</v>
      </c>
      <c r="G217" t="s">
        <v>139</v>
      </c>
      <c r="H217" t="s">
        <v>150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21</v>
      </c>
      <c r="T217" t="s">
        <v>1</v>
      </c>
      <c r="U217">
        <v>21</v>
      </c>
      <c r="W217">
        <v>0</v>
      </c>
    </row>
    <row r="218" spans="1:23">
      <c r="A218" s="357">
        <v>211</v>
      </c>
      <c r="B218" s="80">
        <v>38</v>
      </c>
      <c r="C218" t="s">
        <v>108</v>
      </c>
      <c r="D218" s="46">
        <v>32656</v>
      </c>
      <c r="E218" t="s">
        <v>105</v>
      </c>
      <c r="F218" s="45" t="s">
        <v>0</v>
      </c>
      <c r="G218" t="s">
        <v>76</v>
      </c>
      <c r="H218" t="s">
        <v>150</v>
      </c>
      <c r="J218">
        <v>1</v>
      </c>
      <c r="K218">
        <v>2</v>
      </c>
      <c r="L218">
        <v>1</v>
      </c>
      <c r="O218">
        <v>4</v>
      </c>
      <c r="P218" t="s">
        <v>1</v>
      </c>
      <c r="Q218">
        <v>4</v>
      </c>
      <c r="S218">
        <v>20</v>
      </c>
      <c r="T218" t="s">
        <v>1</v>
      </c>
      <c r="U218">
        <v>20</v>
      </c>
      <c r="W218">
        <v>0</v>
      </c>
    </row>
    <row r="219" spans="1:23">
      <c r="A219" s="357">
        <v>212</v>
      </c>
      <c r="B219" s="80">
        <v>24</v>
      </c>
      <c r="C219" t="s">
        <v>117</v>
      </c>
      <c r="D219" s="46">
        <v>32613</v>
      </c>
      <c r="E219" t="s">
        <v>118</v>
      </c>
      <c r="F219" s="45" t="s">
        <v>0</v>
      </c>
      <c r="G219" t="s">
        <v>145</v>
      </c>
      <c r="H219" t="s">
        <v>150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20</v>
      </c>
      <c r="T219" t="s">
        <v>1</v>
      </c>
      <c r="U219">
        <v>20</v>
      </c>
      <c r="W219">
        <v>0</v>
      </c>
    </row>
    <row r="220" spans="1:23">
      <c r="A220" s="357">
        <v>213</v>
      </c>
      <c r="B220" s="80">
        <v>17</v>
      </c>
      <c r="C220" t="s">
        <v>110</v>
      </c>
      <c r="D220" s="46">
        <v>32530</v>
      </c>
      <c r="E220" t="s">
        <v>111</v>
      </c>
      <c r="F220" s="45" t="s">
        <v>0</v>
      </c>
      <c r="G220" t="s">
        <v>89</v>
      </c>
      <c r="H220" t="s">
        <v>150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20</v>
      </c>
      <c r="T220" t="s">
        <v>1</v>
      </c>
      <c r="U220">
        <v>20</v>
      </c>
      <c r="W220">
        <v>0</v>
      </c>
    </row>
    <row r="221" spans="1:23">
      <c r="A221" s="357">
        <v>214</v>
      </c>
      <c r="B221" s="80">
        <v>12</v>
      </c>
      <c r="C221" t="s">
        <v>101</v>
      </c>
      <c r="D221" s="46">
        <v>32481</v>
      </c>
      <c r="E221" t="s">
        <v>98</v>
      </c>
      <c r="F221" s="45" t="s">
        <v>0</v>
      </c>
      <c r="G221" t="s">
        <v>111</v>
      </c>
      <c r="H221" t="s">
        <v>150</v>
      </c>
      <c r="J221">
        <v>1</v>
      </c>
      <c r="K221">
        <v>2</v>
      </c>
      <c r="L221">
        <v>1</v>
      </c>
      <c r="O221">
        <v>4</v>
      </c>
      <c r="P221" t="s">
        <v>1</v>
      </c>
      <c r="Q221">
        <v>4</v>
      </c>
      <c r="S221">
        <v>19</v>
      </c>
      <c r="T221" t="s">
        <v>1</v>
      </c>
      <c r="U221">
        <v>19</v>
      </c>
      <c r="W221">
        <v>0</v>
      </c>
    </row>
    <row r="222" spans="1:23">
      <c r="A222" s="357">
        <v>215</v>
      </c>
      <c r="B222" s="80">
        <v>28</v>
      </c>
      <c r="C222" t="s">
        <v>140</v>
      </c>
      <c r="D222" s="46">
        <v>32623</v>
      </c>
      <c r="E222" t="s">
        <v>139</v>
      </c>
      <c r="F222" s="45" t="s">
        <v>0</v>
      </c>
      <c r="G222" t="s">
        <v>98</v>
      </c>
      <c r="H222" t="s">
        <v>150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18</v>
      </c>
      <c r="T222" t="s">
        <v>1</v>
      </c>
      <c r="U222">
        <v>18</v>
      </c>
      <c r="W222">
        <v>0</v>
      </c>
    </row>
    <row r="223" spans="1:23">
      <c r="A223" s="357">
        <v>216</v>
      </c>
      <c r="B223" s="80">
        <v>27</v>
      </c>
      <c r="C223" t="s">
        <v>147</v>
      </c>
      <c r="D223" s="46">
        <v>32621</v>
      </c>
      <c r="E223" t="s">
        <v>145</v>
      </c>
      <c r="F223" s="45" t="s">
        <v>0</v>
      </c>
      <c r="G223" t="s">
        <v>127</v>
      </c>
      <c r="H223" t="s">
        <v>150</v>
      </c>
      <c r="J223">
        <v>1</v>
      </c>
      <c r="K223">
        <v>2</v>
      </c>
      <c r="L223">
        <v>1</v>
      </c>
      <c r="O223">
        <v>4</v>
      </c>
      <c r="P223" t="s">
        <v>1</v>
      </c>
      <c r="Q223">
        <v>4</v>
      </c>
      <c r="S223">
        <v>18</v>
      </c>
      <c r="T223" t="s">
        <v>1</v>
      </c>
      <c r="U223">
        <v>18</v>
      </c>
      <c r="W223">
        <v>0</v>
      </c>
    </row>
    <row r="224" spans="1:23">
      <c r="A224" s="357">
        <v>217</v>
      </c>
      <c r="B224" s="80">
        <v>29</v>
      </c>
      <c r="C224" t="s">
        <v>142</v>
      </c>
      <c r="D224" s="46">
        <v>32628</v>
      </c>
      <c r="E224" t="s">
        <v>139</v>
      </c>
      <c r="F224" s="45" t="s">
        <v>0</v>
      </c>
      <c r="G224" t="s">
        <v>76</v>
      </c>
      <c r="H224" t="s">
        <v>150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17</v>
      </c>
      <c r="T224" t="s">
        <v>1</v>
      </c>
      <c r="U224">
        <v>17</v>
      </c>
      <c r="W224">
        <v>0</v>
      </c>
    </row>
    <row r="225" spans="1:23">
      <c r="A225" s="357">
        <v>218</v>
      </c>
      <c r="B225" s="80">
        <v>48</v>
      </c>
      <c r="C225" t="s">
        <v>115</v>
      </c>
      <c r="D225" s="46">
        <v>32677</v>
      </c>
      <c r="E225" t="s">
        <v>111</v>
      </c>
      <c r="F225" s="45" t="s">
        <v>0</v>
      </c>
      <c r="G225" t="s">
        <v>118</v>
      </c>
      <c r="H225" t="s">
        <v>150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16</v>
      </c>
      <c r="T225" t="s">
        <v>1</v>
      </c>
      <c r="U225">
        <v>16</v>
      </c>
      <c r="W225">
        <v>0</v>
      </c>
    </row>
    <row r="226" spans="1:23">
      <c r="A226" s="357">
        <v>219</v>
      </c>
      <c r="B226" s="80">
        <v>54</v>
      </c>
      <c r="C226" t="s">
        <v>129</v>
      </c>
      <c r="D226" s="46">
        <v>32698</v>
      </c>
      <c r="E226" t="s">
        <v>127</v>
      </c>
      <c r="F226" s="45" t="s">
        <v>0</v>
      </c>
      <c r="G226" t="s">
        <v>76</v>
      </c>
      <c r="H226" t="s">
        <v>150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14</v>
      </c>
      <c r="T226" t="s">
        <v>1</v>
      </c>
      <c r="U226">
        <v>14</v>
      </c>
      <c r="W226">
        <v>0</v>
      </c>
    </row>
    <row r="227" spans="1:23">
      <c r="A227" s="357">
        <v>220</v>
      </c>
      <c r="B227" s="80">
        <v>27</v>
      </c>
      <c r="C227" t="s">
        <v>149</v>
      </c>
      <c r="D227" s="46">
        <v>32621</v>
      </c>
      <c r="E227" t="s">
        <v>145</v>
      </c>
      <c r="F227" s="45" t="s">
        <v>0</v>
      </c>
      <c r="G227" t="s">
        <v>127</v>
      </c>
      <c r="H227" t="s">
        <v>150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14</v>
      </c>
      <c r="T227" t="s">
        <v>1</v>
      </c>
      <c r="U227">
        <v>14</v>
      </c>
      <c r="W227">
        <v>0</v>
      </c>
    </row>
    <row r="228" spans="1:23">
      <c r="A228" s="357">
        <v>221</v>
      </c>
      <c r="B228" s="80">
        <v>2</v>
      </c>
      <c r="C228" t="s">
        <v>119</v>
      </c>
      <c r="D228" s="46">
        <v>32438</v>
      </c>
      <c r="E228" t="s">
        <v>118</v>
      </c>
      <c r="F228" s="45" t="s">
        <v>0</v>
      </c>
      <c r="G228" t="s">
        <v>139</v>
      </c>
      <c r="H228" t="s">
        <v>150</v>
      </c>
      <c r="J228">
        <v>2</v>
      </c>
      <c r="K228">
        <v>0</v>
      </c>
      <c r="L228">
        <v>2</v>
      </c>
      <c r="O228">
        <v>4</v>
      </c>
      <c r="P228" t="s">
        <v>1</v>
      </c>
      <c r="Q228">
        <v>4</v>
      </c>
      <c r="S228">
        <v>14</v>
      </c>
      <c r="T228" t="s">
        <v>1</v>
      </c>
      <c r="U228">
        <v>14</v>
      </c>
      <c r="W228">
        <v>0</v>
      </c>
    </row>
    <row r="229" spans="1:23">
      <c r="A229" s="357">
        <v>222</v>
      </c>
      <c r="B229" s="80">
        <v>15</v>
      </c>
      <c r="C229" t="s">
        <v>81</v>
      </c>
      <c r="D229" s="46">
        <v>32516</v>
      </c>
      <c r="E229" t="s">
        <v>76</v>
      </c>
      <c r="F229" s="45" t="s">
        <v>0</v>
      </c>
      <c r="G229" t="s">
        <v>98</v>
      </c>
      <c r="H229" t="s">
        <v>150</v>
      </c>
      <c r="J229">
        <v>1</v>
      </c>
      <c r="K229">
        <v>2</v>
      </c>
      <c r="L229">
        <v>1</v>
      </c>
      <c r="O229">
        <v>4</v>
      </c>
      <c r="P229" t="s">
        <v>1</v>
      </c>
      <c r="Q229">
        <v>4</v>
      </c>
      <c r="S229">
        <v>12</v>
      </c>
      <c r="T229" t="s">
        <v>1</v>
      </c>
      <c r="U229">
        <v>12</v>
      </c>
      <c r="W229">
        <v>0</v>
      </c>
    </row>
    <row r="230" spans="1:23">
      <c r="A230" s="357">
        <v>223</v>
      </c>
      <c r="B230" s="80">
        <v>30</v>
      </c>
      <c r="C230" t="s">
        <v>113</v>
      </c>
      <c r="D230" s="46">
        <v>32628</v>
      </c>
      <c r="E230" t="s">
        <v>111</v>
      </c>
      <c r="F230" s="45" t="s">
        <v>0</v>
      </c>
      <c r="G230" t="s">
        <v>139</v>
      </c>
      <c r="H230" t="s">
        <v>150</v>
      </c>
      <c r="J230">
        <v>1</v>
      </c>
      <c r="K230">
        <v>2</v>
      </c>
      <c r="L230">
        <v>1</v>
      </c>
      <c r="O230">
        <v>4</v>
      </c>
      <c r="P230" t="s">
        <v>1</v>
      </c>
      <c r="Q230">
        <v>4</v>
      </c>
      <c r="S230">
        <v>11</v>
      </c>
      <c r="T230" t="s">
        <v>1</v>
      </c>
      <c r="U230">
        <v>11</v>
      </c>
      <c r="W230">
        <v>0</v>
      </c>
    </row>
    <row r="231" spans="1:23">
      <c r="A231" s="357">
        <v>224</v>
      </c>
      <c r="B231" s="80">
        <v>37</v>
      </c>
      <c r="C231" t="s">
        <v>128</v>
      </c>
      <c r="D231" s="46">
        <v>32656</v>
      </c>
      <c r="E231" t="s">
        <v>127</v>
      </c>
      <c r="F231" s="45" t="s">
        <v>0</v>
      </c>
      <c r="G231" t="s">
        <v>98</v>
      </c>
      <c r="H231" t="s">
        <v>150</v>
      </c>
      <c r="J231">
        <v>2</v>
      </c>
      <c r="K231">
        <v>0</v>
      </c>
      <c r="L231">
        <v>2</v>
      </c>
      <c r="O231">
        <v>4</v>
      </c>
      <c r="P231" t="s">
        <v>1</v>
      </c>
      <c r="Q231">
        <v>4</v>
      </c>
      <c r="S231">
        <v>26</v>
      </c>
      <c r="T231" t="s">
        <v>1</v>
      </c>
      <c r="U231">
        <v>27</v>
      </c>
      <c r="W231">
        <v>-1</v>
      </c>
    </row>
    <row r="232" spans="1:23">
      <c r="A232" s="357">
        <v>225</v>
      </c>
      <c r="B232" s="80">
        <v>36</v>
      </c>
      <c r="C232" t="s">
        <v>130</v>
      </c>
      <c r="D232" s="46">
        <v>32655</v>
      </c>
      <c r="E232" t="s">
        <v>127</v>
      </c>
      <c r="F232" s="45" t="s">
        <v>0</v>
      </c>
      <c r="G232" t="s">
        <v>111</v>
      </c>
      <c r="H232" t="s">
        <v>150</v>
      </c>
      <c r="J232">
        <v>2</v>
      </c>
      <c r="K232">
        <v>0</v>
      </c>
      <c r="L232">
        <v>2</v>
      </c>
      <c r="O232">
        <v>4</v>
      </c>
      <c r="P232" t="s">
        <v>1</v>
      </c>
      <c r="Q232">
        <v>4</v>
      </c>
      <c r="S232">
        <v>23</v>
      </c>
      <c r="T232" t="s">
        <v>1</v>
      </c>
      <c r="U232">
        <v>24</v>
      </c>
      <c r="W232">
        <v>-1</v>
      </c>
    </row>
    <row r="233" spans="1:23">
      <c r="A233" s="357">
        <v>226</v>
      </c>
      <c r="B233" s="80">
        <v>21</v>
      </c>
      <c r="C233" t="s">
        <v>135</v>
      </c>
      <c r="D233" s="46">
        <v>32585</v>
      </c>
      <c r="E233" t="s">
        <v>133</v>
      </c>
      <c r="F233" s="45" t="s">
        <v>0</v>
      </c>
      <c r="G233" t="s">
        <v>351</v>
      </c>
      <c r="H233" t="s">
        <v>150</v>
      </c>
      <c r="J233">
        <v>2</v>
      </c>
      <c r="K233">
        <v>0</v>
      </c>
      <c r="L233">
        <v>2</v>
      </c>
      <c r="O233">
        <v>4</v>
      </c>
      <c r="P233" t="s">
        <v>1</v>
      </c>
      <c r="Q233">
        <v>4</v>
      </c>
      <c r="S233">
        <v>20</v>
      </c>
      <c r="T233" t="s">
        <v>1</v>
      </c>
      <c r="U233">
        <v>21</v>
      </c>
      <c r="W233">
        <v>-1</v>
      </c>
    </row>
    <row r="234" spans="1:23">
      <c r="A234" s="357">
        <v>227</v>
      </c>
      <c r="B234" s="80">
        <v>42</v>
      </c>
      <c r="C234" t="s">
        <v>104</v>
      </c>
      <c r="D234" s="46">
        <v>32669</v>
      </c>
      <c r="E234" t="s">
        <v>105</v>
      </c>
      <c r="F234" s="45" t="s">
        <v>0</v>
      </c>
      <c r="G234" t="s">
        <v>127</v>
      </c>
      <c r="H234" t="s">
        <v>150</v>
      </c>
      <c r="J234">
        <v>2</v>
      </c>
      <c r="K234">
        <v>0</v>
      </c>
      <c r="L234">
        <v>2</v>
      </c>
      <c r="O234">
        <v>4</v>
      </c>
      <c r="P234" t="s">
        <v>1</v>
      </c>
      <c r="Q234">
        <v>4</v>
      </c>
      <c r="S234">
        <v>19</v>
      </c>
      <c r="T234" t="s">
        <v>1</v>
      </c>
      <c r="U234">
        <v>20</v>
      </c>
      <c r="W234">
        <v>-1</v>
      </c>
    </row>
    <row r="235" spans="1:23">
      <c r="A235" s="357">
        <v>228</v>
      </c>
      <c r="B235" s="80">
        <v>18</v>
      </c>
      <c r="C235" t="s">
        <v>84</v>
      </c>
      <c r="D235" s="46">
        <v>32558</v>
      </c>
      <c r="E235" t="s">
        <v>351</v>
      </c>
      <c r="F235" s="45" t="s">
        <v>0</v>
      </c>
      <c r="G235" t="s">
        <v>139</v>
      </c>
      <c r="H235" t="s">
        <v>150</v>
      </c>
      <c r="J235">
        <v>2</v>
      </c>
      <c r="K235">
        <v>0</v>
      </c>
      <c r="L235">
        <v>2</v>
      </c>
      <c r="O235">
        <v>4</v>
      </c>
      <c r="P235" t="s">
        <v>1</v>
      </c>
      <c r="Q235">
        <v>4</v>
      </c>
      <c r="S235">
        <v>18</v>
      </c>
      <c r="T235" t="s">
        <v>1</v>
      </c>
      <c r="U235">
        <v>19</v>
      </c>
      <c r="W235">
        <v>-1</v>
      </c>
    </row>
    <row r="236" spans="1:23">
      <c r="A236" s="357">
        <v>229</v>
      </c>
      <c r="B236" s="80">
        <v>12</v>
      </c>
      <c r="C236" t="s">
        <v>112</v>
      </c>
      <c r="D236" s="46">
        <v>32481</v>
      </c>
      <c r="E236" t="s">
        <v>111</v>
      </c>
      <c r="F236" s="45" t="s">
        <v>0</v>
      </c>
      <c r="G236" t="s">
        <v>98</v>
      </c>
      <c r="H236" t="s">
        <v>150</v>
      </c>
      <c r="J236">
        <v>2</v>
      </c>
      <c r="K236">
        <v>0</v>
      </c>
      <c r="L236">
        <v>2</v>
      </c>
      <c r="O236">
        <v>4</v>
      </c>
      <c r="P236" t="s">
        <v>1</v>
      </c>
      <c r="Q236">
        <v>4</v>
      </c>
      <c r="S236">
        <v>18</v>
      </c>
      <c r="T236" t="s">
        <v>1</v>
      </c>
      <c r="U236">
        <v>19</v>
      </c>
      <c r="W236">
        <v>-1</v>
      </c>
    </row>
    <row r="237" spans="1:23">
      <c r="A237" s="357">
        <v>230</v>
      </c>
      <c r="B237" s="80">
        <v>39</v>
      </c>
      <c r="C237" t="s">
        <v>136</v>
      </c>
      <c r="D237" s="46">
        <v>32656</v>
      </c>
      <c r="E237" t="s">
        <v>133</v>
      </c>
      <c r="F237" s="45" t="s">
        <v>0</v>
      </c>
      <c r="G237" t="s">
        <v>145</v>
      </c>
      <c r="H237" t="s">
        <v>150</v>
      </c>
      <c r="J237">
        <v>1</v>
      </c>
      <c r="K237">
        <v>2</v>
      </c>
      <c r="L237">
        <v>1</v>
      </c>
      <c r="O237">
        <v>4</v>
      </c>
      <c r="P237" t="s">
        <v>1</v>
      </c>
      <c r="Q237">
        <v>4</v>
      </c>
      <c r="S237">
        <v>17</v>
      </c>
      <c r="T237" t="s">
        <v>1</v>
      </c>
      <c r="U237">
        <v>18</v>
      </c>
      <c r="W237">
        <v>-1</v>
      </c>
    </row>
    <row r="238" spans="1:23">
      <c r="A238" s="357">
        <v>231</v>
      </c>
      <c r="B238" s="80">
        <v>2</v>
      </c>
      <c r="C238" t="s">
        <v>122</v>
      </c>
      <c r="D238" s="46">
        <v>32438</v>
      </c>
      <c r="E238" t="s">
        <v>118</v>
      </c>
      <c r="F238" s="45" t="s">
        <v>0</v>
      </c>
      <c r="G238" t="s">
        <v>139</v>
      </c>
      <c r="H238" t="s">
        <v>150</v>
      </c>
      <c r="J238">
        <v>2</v>
      </c>
      <c r="K238">
        <v>0</v>
      </c>
      <c r="L238">
        <v>2</v>
      </c>
      <c r="O238">
        <v>4</v>
      </c>
      <c r="P238" t="s">
        <v>1</v>
      </c>
      <c r="Q238">
        <v>4</v>
      </c>
      <c r="S238">
        <v>17</v>
      </c>
      <c r="T238" t="s">
        <v>1</v>
      </c>
      <c r="U238">
        <v>18</v>
      </c>
      <c r="W238">
        <v>-1</v>
      </c>
    </row>
    <row r="239" spans="1:23">
      <c r="A239" s="357">
        <v>232</v>
      </c>
      <c r="B239" s="80">
        <v>42</v>
      </c>
      <c r="C239" t="s">
        <v>108</v>
      </c>
      <c r="D239" s="46">
        <v>32669</v>
      </c>
      <c r="E239" t="s">
        <v>105</v>
      </c>
      <c r="F239" s="45" t="s">
        <v>0</v>
      </c>
      <c r="G239" t="s">
        <v>127</v>
      </c>
      <c r="H239" t="s">
        <v>150</v>
      </c>
      <c r="J239">
        <v>2</v>
      </c>
      <c r="K239">
        <v>0</v>
      </c>
      <c r="L239">
        <v>2</v>
      </c>
      <c r="O239">
        <v>4</v>
      </c>
      <c r="P239" t="s">
        <v>1</v>
      </c>
      <c r="Q239">
        <v>4</v>
      </c>
      <c r="S239">
        <v>16</v>
      </c>
      <c r="T239" t="s">
        <v>1</v>
      </c>
      <c r="U239">
        <v>17</v>
      </c>
      <c r="W239">
        <v>-1</v>
      </c>
    </row>
    <row r="240" spans="1:23">
      <c r="A240" s="357">
        <v>233</v>
      </c>
      <c r="B240" s="80">
        <v>26</v>
      </c>
      <c r="C240" t="s">
        <v>101</v>
      </c>
      <c r="D240" s="46">
        <v>32620</v>
      </c>
      <c r="E240" t="s">
        <v>98</v>
      </c>
      <c r="F240" s="45" t="s">
        <v>0</v>
      </c>
      <c r="G240" t="s">
        <v>351</v>
      </c>
      <c r="H240" t="s">
        <v>150</v>
      </c>
      <c r="J240">
        <v>1</v>
      </c>
      <c r="K240">
        <v>2</v>
      </c>
      <c r="L240">
        <v>1</v>
      </c>
      <c r="O240">
        <v>4</v>
      </c>
      <c r="P240" t="s">
        <v>1</v>
      </c>
      <c r="Q240">
        <v>4</v>
      </c>
      <c r="S240">
        <v>15</v>
      </c>
      <c r="T240" t="s">
        <v>1</v>
      </c>
      <c r="U240">
        <v>16</v>
      </c>
      <c r="W240">
        <v>-1</v>
      </c>
    </row>
    <row r="241" spans="1:23">
      <c r="A241" s="357">
        <v>234</v>
      </c>
      <c r="B241" s="80">
        <v>23</v>
      </c>
      <c r="C241" t="s">
        <v>113</v>
      </c>
      <c r="D241" s="46">
        <v>32586</v>
      </c>
      <c r="E241" t="s">
        <v>111</v>
      </c>
      <c r="F241" s="45" t="s">
        <v>0</v>
      </c>
      <c r="G241" t="s">
        <v>351</v>
      </c>
      <c r="H241" t="s">
        <v>150</v>
      </c>
      <c r="J241">
        <v>2</v>
      </c>
      <c r="K241">
        <v>0</v>
      </c>
      <c r="L241">
        <v>2</v>
      </c>
      <c r="O241">
        <v>4</v>
      </c>
      <c r="P241" t="s">
        <v>1</v>
      </c>
      <c r="Q241">
        <v>4</v>
      </c>
      <c r="S241">
        <v>13</v>
      </c>
      <c r="T241" t="s">
        <v>1</v>
      </c>
      <c r="U241">
        <v>14</v>
      </c>
      <c r="W241">
        <v>-1</v>
      </c>
    </row>
    <row r="242" spans="1:23">
      <c r="A242" s="357">
        <v>235</v>
      </c>
      <c r="B242" s="80">
        <v>10</v>
      </c>
      <c r="C242" t="s">
        <v>134</v>
      </c>
      <c r="D242" s="46">
        <v>32474</v>
      </c>
      <c r="E242" t="s">
        <v>133</v>
      </c>
      <c r="F242" s="45" t="s">
        <v>0</v>
      </c>
      <c r="G242" t="s">
        <v>111</v>
      </c>
      <c r="H242" t="s">
        <v>150</v>
      </c>
      <c r="J242">
        <v>2</v>
      </c>
      <c r="K242">
        <v>0</v>
      </c>
      <c r="L242">
        <v>2</v>
      </c>
      <c r="O242">
        <v>4</v>
      </c>
      <c r="P242" t="s">
        <v>1</v>
      </c>
      <c r="Q242">
        <v>4</v>
      </c>
      <c r="S242">
        <v>25</v>
      </c>
      <c r="T242" t="s">
        <v>1</v>
      </c>
      <c r="U242">
        <v>27</v>
      </c>
      <c r="W242">
        <v>-2</v>
      </c>
    </row>
    <row r="243" spans="1:23">
      <c r="A243" s="357">
        <v>236</v>
      </c>
      <c r="B243" s="80">
        <v>37</v>
      </c>
      <c r="C243" t="s">
        <v>130</v>
      </c>
      <c r="D243" s="46">
        <v>32656</v>
      </c>
      <c r="E243" t="s">
        <v>127</v>
      </c>
      <c r="F243" s="45" t="s">
        <v>0</v>
      </c>
      <c r="G243" t="s">
        <v>98</v>
      </c>
      <c r="H243" t="s">
        <v>150</v>
      </c>
      <c r="J243">
        <v>2</v>
      </c>
      <c r="K243">
        <v>0</v>
      </c>
      <c r="L243">
        <v>2</v>
      </c>
      <c r="O243">
        <v>4</v>
      </c>
      <c r="P243" t="s">
        <v>1</v>
      </c>
      <c r="Q243">
        <v>4</v>
      </c>
      <c r="S243">
        <v>20</v>
      </c>
      <c r="T243" t="s">
        <v>1</v>
      </c>
      <c r="U243">
        <v>22</v>
      </c>
      <c r="W243">
        <v>-2</v>
      </c>
    </row>
    <row r="244" spans="1:23">
      <c r="A244" s="357">
        <v>237</v>
      </c>
      <c r="B244" s="80">
        <v>27</v>
      </c>
      <c r="C244" t="s">
        <v>130</v>
      </c>
      <c r="D244" s="46">
        <v>32621</v>
      </c>
      <c r="E244" t="s">
        <v>127</v>
      </c>
      <c r="F244" s="45" t="s">
        <v>0</v>
      </c>
      <c r="G244" t="s">
        <v>145</v>
      </c>
      <c r="H244" t="s">
        <v>150</v>
      </c>
      <c r="J244">
        <v>2</v>
      </c>
      <c r="K244">
        <v>0</v>
      </c>
      <c r="L244">
        <v>2</v>
      </c>
      <c r="O244">
        <v>4</v>
      </c>
      <c r="P244" t="s">
        <v>1</v>
      </c>
      <c r="Q244">
        <v>4</v>
      </c>
      <c r="S244">
        <v>15</v>
      </c>
      <c r="T244" t="s">
        <v>1</v>
      </c>
      <c r="U244">
        <v>17</v>
      </c>
      <c r="W244">
        <v>-2</v>
      </c>
    </row>
    <row r="245" spans="1:23">
      <c r="A245" s="357">
        <v>238</v>
      </c>
      <c r="B245" s="80">
        <v>35</v>
      </c>
      <c r="C245" t="s">
        <v>94</v>
      </c>
      <c r="D245" s="46">
        <v>32655</v>
      </c>
      <c r="E245" t="s">
        <v>89</v>
      </c>
      <c r="F245" s="45" t="s">
        <v>0</v>
      </c>
      <c r="G245" t="s">
        <v>127</v>
      </c>
      <c r="H245" t="s">
        <v>150</v>
      </c>
      <c r="J245">
        <v>2</v>
      </c>
      <c r="K245">
        <v>0</v>
      </c>
      <c r="L245">
        <v>2</v>
      </c>
      <c r="O245">
        <v>4</v>
      </c>
      <c r="P245" t="s">
        <v>1</v>
      </c>
      <c r="Q245">
        <v>4</v>
      </c>
      <c r="S245">
        <v>13</v>
      </c>
      <c r="T245" t="s">
        <v>1</v>
      </c>
      <c r="U245">
        <v>15</v>
      </c>
      <c r="W245">
        <v>-2</v>
      </c>
    </row>
    <row r="246" spans="1:23">
      <c r="A246" s="357">
        <v>239</v>
      </c>
      <c r="B246" s="80">
        <v>21</v>
      </c>
      <c r="C246" t="s">
        <v>85</v>
      </c>
      <c r="D246" s="46">
        <v>32585</v>
      </c>
      <c r="E246" t="s">
        <v>351</v>
      </c>
      <c r="F246" s="45" t="s">
        <v>0</v>
      </c>
      <c r="G246" t="s">
        <v>133</v>
      </c>
      <c r="H246" t="s">
        <v>150</v>
      </c>
      <c r="J246">
        <v>2</v>
      </c>
      <c r="K246">
        <v>0</v>
      </c>
      <c r="L246">
        <v>2</v>
      </c>
      <c r="O246">
        <v>4</v>
      </c>
      <c r="P246" t="s">
        <v>1</v>
      </c>
      <c r="Q246">
        <v>4</v>
      </c>
      <c r="S246">
        <v>13</v>
      </c>
      <c r="T246" t="s">
        <v>1</v>
      </c>
      <c r="U246">
        <v>15</v>
      </c>
      <c r="W246">
        <v>-2</v>
      </c>
    </row>
    <row r="247" spans="1:23">
      <c r="A247" s="357">
        <v>240</v>
      </c>
      <c r="B247" s="80">
        <v>35</v>
      </c>
      <c r="C247" t="s">
        <v>91</v>
      </c>
      <c r="D247" s="46">
        <v>32655</v>
      </c>
      <c r="E247" t="s">
        <v>89</v>
      </c>
      <c r="F247" s="45" t="s">
        <v>0</v>
      </c>
      <c r="G247" t="s">
        <v>127</v>
      </c>
      <c r="H247" t="s">
        <v>150</v>
      </c>
      <c r="J247">
        <v>2</v>
      </c>
      <c r="K247">
        <v>0</v>
      </c>
      <c r="L247">
        <v>2</v>
      </c>
      <c r="O247">
        <v>4</v>
      </c>
      <c r="P247" t="s">
        <v>1</v>
      </c>
      <c r="Q247">
        <v>4</v>
      </c>
      <c r="S247">
        <v>10</v>
      </c>
      <c r="T247" t="s">
        <v>1</v>
      </c>
      <c r="U247">
        <v>12</v>
      </c>
      <c r="W247">
        <v>-2</v>
      </c>
    </row>
    <row r="248" spans="1:23">
      <c r="A248" s="357">
        <v>241</v>
      </c>
      <c r="B248" s="80">
        <v>15</v>
      </c>
      <c r="C248" t="s">
        <v>97</v>
      </c>
      <c r="D248" s="46">
        <v>32516</v>
      </c>
      <c r="E248" t="s">
        <v>98</v>
      </c>
      <c r="F248" s="45" t="s">
        <v>0</v>
      </c>
      <c r="G248" t="s">
        <v>76</v>
      </c>
      <c r="H248" t="s">
        <v>150</v>
      </c>
      <c r="J248">
        <v>1</v>
      </c>
      <c r="K248">
        <v>2</v>
      </c>
      <c r="L248">
        <v>1</v>
      </c>
      <c r="O248">
        <v>4</v>
      </c>
      <c r="P248" t="s">
        <v>1</v>
      </c>
      <c r="Q248">
        <v>4</v>
      </c>
      <c r="S248">
        <v>9</v>
      </c>
      <c r="T248" t="s">
        <v>1</v>
      </c>
      <c r="U248">
        <v>11</v>
      </c>
      <c r="W248">
        <v>-2</v>
      </c>
    </row>
    <row r="249" spans="1:23">
      <c r="A249" s="357">
        <v>242</v>
      </c>
      <c r="B249" s="80">
        <v>1</v>
      </c>
      <c r="C249" t="s">
        <v>114</v>
      </c>
      <c r="D249" s="46">
        <v>32367</v>
      </c>
      <c r="E249" t="s">
        <v>111</v>
      </c>
      <c r="F249" s="45" t="s">
        <v>0</v>
      </c>
      <c r="G249" t="s">
        <v>76</v>
      </c>
      <c r="H249" t="s">
        <v>150</v>
      </c>
      <c r="J249">
        <v>1</v>
      </c>
      <c r="K249">
        <v>2</v>
      </c>
      <c r="L249">
        <v>1</v>
      </c>
      <c r="O249">
        <v>4</v>
      </c>
      <c r="P249" t="s">
        <v>1</v>
      </c>
      <c r="Q249">
        <v>4</v>
      </c>
      <c r="S249">
        <v>8</v>
      </c>
      <c r="T249" t="s">
        <v>1</v>
      </c>
      <c r="U249">
        <v>10</v>
      </c>
      <c r="W249">
        <v>-2</v>
      </c>
    </row>
    <row r="250" spans="1:23">
      <c r="A250" s="357">
        <v>243</v>
      </c>
      <c r="B250" s="80">
        <v>12</v>
      </c>
      <c r="C250" t="s">
        <v>102</v>
      </c>
      <c r="D250" s="46">
        <v>32481</v>
      </c>
      <c r="E250" t="s">
        <v>98</v>
      </c>
      <c r="F250" s="45" t="s">
        <v>0</v>
      </c>
      <c r="G250" t="s">
        <v>111</v>
      </c>
      <c r="H250" t="s">
        <v>150</v>
      </c>
      <c r="J250">
        <v>2</v>
      </c>
      <c r="K250">
        <v>0</v>
      </c>
      <c r="L250">
        <v>2</v>
      </c>
      <c r="O250">
        <v>4</v>
      </c>
      <c r="P250" t="s">
        <v>1</v>
      </c>
      <c r="Q250">
        <v>4</v>
      </c>
      <c r="S250">
        <v>18</v>
      </c>
      <c r="T250" t="s">
        <v>1</v>
      </c>
      <c r="U250">
        <v>21</v>
      </c>
      <c r="W250">
        <v>-3</v>
      </c>
    </row>
    <row r="251" spans="1:23">
      <c r="A251" s="357">
        <v>244</v>
      </c>
      <c r="B251" s="80">
        <v>42</v>
      </c>
      <c r="C251" t="s">
        <v>129</v>
      </c>
      <c r="D251" s="46">
        <v>32669</v>
      </c>
      <c r="E251" t="s">
        <v>127</v>
      </c>
      <c r="F251" s="45" t="s">
        <v>0</v>
      </c>
      <c r="G251" t="s">
        <v>105</v>
      </c>
      <c r="H251" t="s">
        <v>150</v>
      </c>
      <c r="J251">
        <v>2</v>
      </c>
      <c r="K251">
        <v>0</v>
      </c>
      <c r="L251">
        <v>2</v>
      </c>
      <c r="O251">
        <v>4</v>
      </c>
      <c r="P251" t="s">
        <v>1</v>
      </c>
      <c r="Q251">
        <v>4</v>
      </c>
      <c r="S251">
        <v>17</v>
      </c>
      <c r="T251" t="s">
        <v>1</v>
      </c>
      <c r="U251">
        <v>20</v>
      </c>
      <c r="W251">
        <v>-3</v>
      </c>
    </row>
    <row r="252" spans="1:23">
      <c r="A252" s="357">
        <v>245</v>
      </c>
      <c r="B252" s="80">
        <v>24</v>
      </c>
      <c r="C252" t="s">
        <v>144</v>
      </c>
      <c r="D252" s="46">
        <v>32613</v>
      </c>
      <c r="E252" t="s">
        <v>145</v>
      </c>
      <c r="F252" s="45" t="s">
        <v>0</v>
      </c>
      <c r="G252" t="s">
        <v>118</v>
      </c>
      <c r="H252" t="s">
        <v>150</v>
      </c>
      <c r="J252">
        <v>2</v>
      </c>
      <c r="K252">
        <v>0</v>
      </c>
      <c r="L252">
        <v>2</v>
      </c>
      <c r="O252">
        <v>4</v>
      </c>
      <c r="P252" t="s">
        <v>1</v>
      </c>
      <c r="Q252">
        <v>4</v>
      </c>
      <c r="S252">
        <v>17</v>
      </c>
      <c r="T252" t="s">
        <v>1</v>
      </c>
      <c r="U252">
        <v>20</v>
      </c>
      <c r="W252">
        <v>-3</v>
      </c>
    </row>
    <row r="253" spans="1:23">
      <c r="A253" s="357">
        <v>246</v>
      </c>
      <c r="B253" s="80">
        <v>33</v>
      </c>
      <c r="C253" t="s">
        <v>147</v>
      </c>
      <c r="D253" s="46">
        <v>32634</v>
      </c>
      <c r="E253" t="s">
        <v>145</v>
      </c>
      <c r="F253" s="45" t="s">
        <v>0</v>
      </c>
      <c r="G253" t="s">
        <v>98</v>
      </c>
      <c r="H253" t="s">
        <v>150</v>
      </c>
      <c r="J253">
        <v>2</v>
      </c>
      <c r="K253">
        <v>0</v>
      </c>
      <c r="L253">
        <v>2</v>
      </c>
      <c r="O253">
        <v>4</v>
      </c>
      <c r="P253" t="s">
        <v>1</v>
      </c>
      <c r="Q253">
        <v>4</v>
      </c>
      <c r="S253">
        <v>15</v>
      </c>
      <c r="T253" t="s">
        <v>1</v>
      </c>
      <c r="U253">
        <v>18</v>
      </c>
      <c r="W253">
        <v>-3</v>
      </c>
    </row>
    <row r="254" spans="1:23">
      <c r="A254" s="357">
        <v>247</v>
      </c>
      <c r="B254" s="80">
        <v>51</v>
      </c>
      <c r="C254" t="s">
        <v>88</v>
      </c>
      <c r="D254" s="46">
        <v>32691</v>
      </c>
      <c r="E254" t="s">
        <v>351</v>
      </c>
      <c r="F254" s="45" t="s">
        <v>0</v>
      </c>
      <c r="G254" t="s">
        <v>105</v>
      </c>
      <c r="H254" t="s">
        <v>150</v>
      </c>
      <c r="J254">
        <v>2</v>
      </c>
      <c r="K254">
        <v>0</v>
      </c>
      <c r="L254">
        <v>2</v>
      </c>
      <c r="O254">
        <v>4</v>
      </c>
      <c r="P254" t="s">
        <v>1</v>
      </c>
      <c r="Q254">
        <v>4</v>
      </c>
      <c r="S254">
        <v>14</v>
      </c>
      <c r="T254" t="s">
        <v>1</v>
      </c>
      <c r="U254">
        <v>17</v>
      </c>
      <c r="W254">
        <v>-3</v>
      </c>
    </row>
    <row r="255" spans="1:23">
      <c r="A255" s="357">
        <v>248</v>
      </c>
      <c r="B255" s="80">
        <v>35</v>
      </c>
      <c r="C255" t="s">
        <v>128</v>
      </c>
      <c r="D255" s="46">
        <v>32655</v>
      </c>
      <c r="E255" t="s">
        <v>127</v>
      </c>
      <c r="F255" s="45" t="s">
        <v>0</v>
      </c>
      <c r="G255" t="s">
        <v>89</v>
      </c>
      <c r="H255" t="s">
        <v>150</v>
      </c>
      <c r="J255">
        <v>2</v>
      </c>
      <c r="K255">
        <v>0</v>
      </c>
      <c r="L255">
        <v>2</v>
      </c>
      <c r="O255">
        <v>4</v>
      </c>
      <c r="P255" t="s">
        <v>1</v>
      </c>
      <c r="Q255">
        <v>4</v>
      </c>
      <c r="S255">
        <v>12</v>
      </c>
      <c r="T255" t="s">
        <v>1</v>
      </c>
      <c r="U255">
        <v>15</v>
      </c>
      <c r="W255">
        <v>-3</v>
      </c>
    </row>
    <row r="256" spans="1:23">
      <c r="A256" s="357">
        <v>249</v>
      </c>
      <c r="B256" s="80">
        <v>47</v>
      </c>
      <c r="C256" t="s">
        <v>83</v>
      </c>
      <c r="D256" s="46">
        <v>32677</v>
      </c>
      <c r="E256" t="s">
        <v>351</v>
      </c>
      <c r="F256" s="45" t="s">
        <v>0</v>
      </c>
      <c r="G256" t="s">
        <v>76</v>
      </c>
      <c r="H256" t="s">
        <v>150</v>
      </c>
      <c r="J256">
        <v>2</v>
      </c>
      <c r="K256">
        <v>0</v>
      </c>
      <c r="L256">
        <v>2</v>
      </c>
      <c r="O256">
        <v>4</v>
      </c>
      <c r="P256" t="s">
        <v>1</v>
      </c>
      <c r="Q256">
        <v>4</v>
      </c>
      <c r="S256">
        <v>17</v>
      </c>
      <c r="T256" t="s">
        <v>1</v>
      </c>
      <c r="U256">
        <v>21</v>
      </c>
      <c r="W256">
        <v>-4</v>
      </c>
    </row>
    <row r="257" spans="1:23">
      <c r="A257" s="357">
        <v>250</v>
      </c>
      <c r="B257" s="80">
        <v>18</v>
      </c>
      <c r="C257" t="s">
        <v>138</v>
      </c>
      <c r="D257" s="46">
        <v>32558</v>
      </c>
      <c r="E257" t="s">
        <v>139</v>
      </c>
      <c r="F257" s="45" t="s">
        <v>0</v>
      </c>
      <c r="G257" t="s">
        <v>351</v>
      </c>
      <c r="H257" t="s">
        <v>150</v>
      </c>
      <c r="J257">
        <v>2</v>
      </c>
      <c r="K257">
        <v>0</v>
      </c>
      <c r="L257">
        <v>2</v>
      </c>
      <c r="O257">
        <v>4</v>
      </c>
      <c r="P257" t="s">
        <v>1</v>
      </c>
      <c r="Q257">
        <v>4</v>
      </c>
      <c r="S257">
        <v>17</v>
      </c>
      <c r="T257" t="s">
        <v>1</v>
      </c>
      <c r="U257">
        <v>21</v>
      </c>
      <c r="W257">
        <v>-4</v>
      </c>
    </row>
    <row r="258" spans="1:23">
      <c r="A258" s="357">
        <v>251</v>
      </c>
      <c r="B258" s="80">
        <v>3</v>
      </c>
      <c r="C258" t="s">
        <v>138</v>
      </c>
      <c r="D258" s="46">
        <v>32439</v>
      </c>
      <c r="E258" t="s">
        <v>139</v>
      </c>
      <c r="F258" s="45" t="s">
        <v>0</v>
      </c>
      <c r="G258" t="s">
        <v>127</v>
      </c>
      <c r="H258" t="s">
        <v>150</v>
      </c>
      <c r="J258">
        <v>2</v>
      </c>
      <c r="K258">
        <v>0</v>
      </c>
      <c r="L258">
        <v>2</v>
      </c>
      <c r="O258">
        <v>4</v>
      </c>
      <c r="P258" t="s">
        <v>1</v>
      </c>
      <c r="Q258">
        <v>4</v>
      </c>
      <c r="S258">
        <v>17</v>
      </c>
      <c r="T258" t="s">
        <v>1</v>
      </c>
      <c r="U258">
        <v>21</v>
      </c>
      <c r="W258">
        <v>-4</v>
      </c>
    </row>
    <row r="259" spans="1:23">
      <c r="A259" s="357">
        <v>252</v>
      </c>
      <c r="B259" s="80">
        <v>20</v>
      </c>
      <c r="C259" t="s">
        <v>93</v>
      </c>
      <c r="D259" s="46">
        <v>32579</v>
      </c>
      <c r="E259" t="s">
        <v>89</v>
      </c>
      <c r="F259" s="45" t="s">
        <v>0</v>
      </c>
      <c r="G259" t="s">
        <v>98</v>
      </c>
      <c r="H259" t="s">
        <v>150</v>
      </c>
      <c r="J259">
        <v>2</v>
      </c>
      <c r="K259">
        <v>0</v>
      </c>
      <c r="L259">
        <v>2</v>
      </c>
      <c r="O259">
        <v>4</v>
      </c>
      <c r="P259" t="s">
        <v>1</v>
      </c>
      <c r="Q259">
        <v>4</v>
      </c>
      <c r="S259">
        <v>16</v>
      </c>
      <c r="T259" t="s">
        <v>1</v>
      </c>
      <c r="U259">
        <v>20</v>
      </c>
      <c r="W259">
        <v>-4</v>
      </c>
    </row>
    <row r="260" spans="1:23">
      <c r="A260" s="357">
        <v>253</v>
      </c>
      <c r="B260" s="80">
        <v>27</v>
      </c>
      <c r="C260" t="s">
        <v>144</v>
      </c>
      <c r="D260" s="46">
        <v>32621</v>
      </c>
      <c r="E260" t="s">
        <v>145</v>
      </c>
      <c r="F260" s="45" t="s">
        <v>0</v>
      </c>
      <c r="G260" t="s">
        <v>127</v>
      </c>
      <c r="H260" t="s">
        <v>150</v>
      </c>
      <c r="J260">
        <v>2</v>
      </c>
      <c r="K260">
        <v>0</v>
      </c>
      <c r="L260">
        <v>2</v>
      </c>
      <c r="O260">
        <v>4</v>
      </c>
      <c r="P260" t="s">
        <v>1</v>
      </c>
      <c r="Q260">
        <v>4</v>
      </c>
      <c r="S260">
        <v>15</v>
      </c>
      <c r="T260" t="s">
        <v>1</v>
      </c>
      <c r="U260">
        <v>19</v>
      </c>
      <c r="W260">
        <v>-4</v>
      </c>
    </row>
    <row r="261" spans="1:23">
      <c r="A261" s="357">
        <v>254</v>
      </c>
      <c r="B261" s="80">
        <v>15</v>
      </c>
      <c r="C261" t="s">
        <v>102</v>
      </c>
      <c r="D261" s="46">
        <v>32516</v>
      </c>
      <c r="E261" t="s">
        <v>98</v>
      </c>
      <c r="F261" s="45" t="s">
        <v>0</v>
      </c>
      <c r="G261" t="s">
        <v>76</v>
      </c>
      <c r="H261" t="s">
        <v>150</v>
      </c>
      <c r="J261">
        <v>2</v>
      </c>
      <c r="K261">
        <v>0</v>
      </c>
      <c r="L261">
        <v>2</v>
      </c>
      <c r="O261">
        <v>4</v>
      </c>
      <c r="P261" t="s">
        <v>1</v>
      </c>
      <c r="Q261">
        <v>4</v>
      </c>
      <c r="S261">
        <v>14</v>
      </c>
      <c r="T261" t="s">
        <v>1</v>
      </c>
      <c r="U261">
        <v>18</v>
      </c>
      <c r="W261">
        <v>-4</v>
      </c>
    </row>
    <row r="262" spans="1:23">
      <c r="A262" s="357">
        <v>255</v>
      </c>
      <c r="B262" s="80">
        <v>18</v>
      </c>
      <c r="C262" t="s">
        <v>142</v>
      </c>
      <c r="D262" s="46">
        <v>32558</v>
      </c>
      <c r="E262" t="s">
        <v>139</v>
      </c>
      <c r="F262" s="45" t="s">
        <v>0</v>
      </c>
      <c r="G262" t="s">
        <v>351</v>
      </c>
      <c r="H262" t="s">
        <v>150</v>
      </c>
      <c r="J262">
        <v>2</v>
      </c>
      <c r="K262">
        <v>0</v>
      </c>
      <c r="L262">
        <v>2</v>
      </c>
      <c r="O262">
        <v>4</v>
      </c>
      <c r="P262" t="s">
        <v>1</v>
      </c>
      <c r="Q262">
        <v>4</v>
      </c>
      <c r="S262">
        <v>12</v>
      </c>
      <c r="T262" t="s">
        <v>1</v>
      </c>
      <c r="U262">
        <v>16</v>
      </c>
      <c r="W262">
        <v>-4</v>
      </c>
    </row>
    <row r="263" spans="1:23">
      <c r="A263" s="357">
        <v>256</v>
      </c>
      <c r="B263" s="80">
        <v>43</v>
      </c>
      <c r="C263" t="s">
        <v>140</v>
      </c>
      <c r="D263" s="46">
        <v>32670</v>
      </c>
      <c r="E263" t="s">
        <v>139</v>
      </c>
      <c r="F263" s="45" t="s">
        <v>0</v>
      </c>
      <c r="G263" t="s">
        <v>89</v>
      </c>
      <c r="H263" t="s">
        <v>150</v>
      </c>
      <c r="J263">
        <v>1</v>
      </c>
      <c r="K263">
        <v>2</v>
      </c>
      <c r="L263">
        <v>1</v>
      </c>
      <c r="O263">
        <v>4</v>
      </c>
      <c r="P263" t="s">
        <v>1</v>
      </c>
      <c r="Q263">
        <v>4</v>
      </c>
      <c r="S263">
        <v>9</v>
      </c>
      <c r="T263" t="s">
        <v>1</v>
      </c>
      <c r="U263">
        <v>13</v>
      </c>
      <c r="W263">
        <v>-4</v>
      </c>
    </row>
    <row r="264" spans="1:23">
      <c r="A264" s="357">
        <v>257</v>
      </c>
      <c r="B264" s="80">
        <v>24</v>
      </c>
      <c r="C264" t="s">
        <v>149</v>
      </c>
      <c r="D264" s="46">
        <v>32613</v>
      </c>
      <c r="E264" t="s">
        <v>145</v>
      </c>
      <c r="F264" s="45" t="s">
        <v>0</v>
      </c>
      <c r="G264" t="s">
        <v>118</v>
      </c>
      <c r="H264" t="s">
        <v>150</v>
      </c>
      <c r="J264">
        <v>1</v>
      </c>
      <c r="K264">
        <v>2</v>
      </c>
      <c r="L264">
        <v>1</v>
      </c>
      <c r="O264">
        <v>4</v>
      </c>
      <c r="P264" t="s">
        <v>1</v>
      </c>
      <c r="Q264">
        <v>4</v>
      </c>
      <c r="S264">
        <v>14</v>
      </c>
      <c r="T264" t="s">
        <v>1</v>
      </c>
      <c r="U264">
        <v>19</v>
      </c>
      <c r="W264">
        <v>-5</v>
      </c>
    </row>
    <row r="265" spans="1:23">
      <c r="A265" s="357">
        <v>258</v>
      </c>
      <c r="B265" s="80">
        <v>35</v>
      </c>
      <c r="C265" t="s">
        <v>95</v>
      </c>
      <c r="D265" s="46">
        <v>32655</v>
      </c>
      <c r="E265" t="s">
        <v>89</v>
      </c>
      <c r="F265" s="45" t="s">
        <v>0</v>
      </c>
      <c r="G265" t="s">
        <v>127</v>
      </c>
      <c r="H265" t="s">
        <v>150</v>
      </c>
      <c r="J265">
        <v>2</v>
      </c>
      <c r="K265">
        <v>0</v>
      </c>
      <c r="L265">
        <v>2</v>
      </c>
      <c r="O265">
        <v>4</v>
      </c>
      <c r="P265" t="s">
        <v>1</v>
      </c>
      <c r="Q265">
        <v>4</v>
      </c>
      <c r="S265">
        <v>13</v>
      </c>
      <c r="T265" t="s">
        <v>1</v>
      </c>
      <c r="U265">
        <v>19</v>
      </c>
      <c r="W265">
        <v>-6</v>
      </c>
    </row>
    <row r="266" spans="1:23">
      <c r="A266" s="357">
        <v>259</v>
      </c>
      <c r="B266" s="80">
        <v>51</v>
      </c>
      <c r="C266" t="s">
        <v>86</v>
      </c>
      <c r="D266" s="46">
        <v>32691</v>
      </c>
      <c r="E266" t="s">
        <v>351</v>
      </c>
      <c r="F266" s="45" t="s">
        <v>0</v>
      </c>
      <c r="G266" t="s">
        <v>105</v>
      </c>
      <c r="H266" t="s">
        <v>150</v>
      </c>
      <c r="J266">
        <v>2</v>
      </c>
      <c r="K266">
        <v>0</v>
      </c>
      <c r="L266">
        <v>2</v>
      </c>
      <c r="O266">
        <v>4</v>
      </c>
      <c r="P266" t="s">
        <v>1</v>
      </c>
      <c r="Q266">
        <v>4</v>
      </c>
      <c r="S266">
        <v>13</v>
      </c>
      <c r="T266" t="s">
        <v>1</v>
      </c>
      <c r="U266">
        <v>20</v>
      </c>
      <c r="W266">
        <v>-7</v>
      </c>
    </row>
    <row r="267" spans="1:23">
      <c r="A267" s="357">
        <v>260</v>
      </c>
      <c r="B267" s="80">
        <v>9</v>
      </c>
      <c r="C267" t="s">
        <v>134</v>
      </c>
      <c r="D267" s="46">
        <v>32474</v>
      </c>
      <c r="E267" t="s">
        <v>133</v>
      </c>
      <c r="F267" s="45" t="s">
        <v>0</v>
      </c>
      <c r="G267" t="s">
        <v>89</v>
      </c>
      <c r="H267" t="s">
        <v>150</v>
      </c>
      <c r="J267">
        <v>2</v>
      </c>
      <c r="K267">
        <v>0</v>
      </c>
      <c r="L267">
        <v>2</v>
      </c>
      <c r="O267">
        <v>4</v>
      </c>
      <c r="P267" t="s">
        <v>1</v>
      </c>
      <c r="Q267">
        <v>4</v>
      </c>
      <c r="S267">
        <v>8</v>
      </c>
      <c r="T267" t="s">
        <v>1</v>
      </c>
      <c r="U267">
        <v>15</v>
      </c>
      <c r="W267">
        <v>-7</v>
      </c>
    </row>
    <row r="268" spans="1:23">
      <c r="A268" s="357">
        <v>261</v>
      </c>
      <c r="B268" s="80">
        <v>36</v>
      </c>
      <c r="C268" t="s">
        <v>115</v>
      </c>
      <c r="D268" s="46">
        <v>32655</v>
      </c>
      <c r="E268" t="s">
        <v>111</v>
      </c>
      <c r="F268" s="45" t="s">
        <v>0</v>
      </c>
      <c r="G268" t="s">
        <v>127</v>
      </c>
      <c r="H268" t="s">
        <v>150</v>
      </c>
      <c r="J268">
        <v>2</v>
      </c>
      <c r="K268">
        <v>0</v>
      </c>
      <c r="L268">
        <v>2</v>
      </c>
      <c r="O268">
        <v>4</v>
      </c>
      <c r="P268" t="s">
        <v>1</v>
      </c>
      <c r="Q268">
        <v>4</v>
      </c>
      <c r="S268">
        <v>22</v>
      </c>
      <c r="T268" t="s">
        <v>1</v>
      </c>
      <c r="U268">
        <v>30</v>
      </c>
      <c r="W268">
        <v>-8</v>
      </c>
    </row>
    <row r="269" spans="1:23">
      <c r="A269" s="357">
        <v>262</v>
      </c>
      <c r="B269" s="80">
        <v>8</v>
      </c>
      <c r="C269" t="s">
        <v>112</v>
      </c>
      <c r="D269" s="46">
        <v>32473</v>
      </c>
      <c r="E269" t="s">
        <v>111</v>
      </c>
      <c r="F269" s="45" t="s">
        <v>0</v>
      </c>
      <c r="G269" t="s">
        <v>105</v>
      </c>
      <c r="H269" t="s">
        <v>150</v>
      </c>
      <c r="J269">
        <v>2</v>
      </c>
      <c r="K269">
        <v>0</v>
      </c>
      <c r="L269">
        <v>2</v>
      </c>
      <c r="O269">
        <v>4</v>
      </c>
      <c r="P269" t="s">
        <v>1</v>
      </c>
      <c r="Q269">
        <v>4</v>
      </c>
      <c r="S269">
        <v>19</v>
      </c>
      <c r="T269" t="s">
        <v>1</v>
      </c>
      <c r="U269">
        <v>27</v>
      </c>
      <c r="W269">
        <v>-8</v>
      </c>
    </row>
    <row r="270" spans="1:23">
      <c r="A270" s="357">
        <v>263</v>
      </c>
      <c r="B270" s="80">
        <v>25</v>
      </c>
      <c r="C270" t="s">
        <v>136</v>
      </c>
      <c r="D270" s="46">
        <v>32618</v>
      </c>
      <c r="E270" t="s">
        <v>133</v>
      </c>
      <c r="F270" s="45" t="s">
        <v>0</v>
      </c>
      <c r="G270" t="s">
        <v>105</v>
      </c>
      <c r="H270" t="s">
        <v>150</v>
      </c>
      <c r="J270">
        <v>2</v>
      </c>
      <c r="K270">
        <v>0</v>
      </c>
      <c r="L270">
        <v>2</v>
      </c>
      <c r="O270">
        <v>4</v>
      </c>
      <c r="P270" t="s">
        <v>1</v>
      </c>
      <c r="Q270">
        <v>4</v>
      </c>
      <c r="S270">
        <v>10</v>
      </c>
      <c r="T270" t="s">
        <v>1</v>
      </c>
      <c r="U270">
        <v>23</v>
      </c>
      <c r="W270">
        <v>-13</v>
      </c>
    </row>
    <row r="271" spans="1:23">
      <c r="A271" s="357">
        <v>264</v>
      </c>
      <c r="B271" s="80">
        <v>24</v>
      </c>
      <c r="C271" t="s">
        <v>124</v>
      </c>
      <c r="D271" s="46">
        <v>32613</v>
      </c>
      <c r="E271" t="s">
        <v>118</v>
      </c>
      <c r="F271" s="45" t="s">
        <v>0</v>
      </c>
      <c r="G271" t="s">
        <v>145</v>
      </c>
      <c r="H271" t="s">
        <v>150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15</v>
      </c>
      <c r="T271" t="s">
        <v>1</v>
      </c>
      <c r="U271">
        <v>12</v>
      </c>
      <c r="W271">
        <v>3</v>
      </c>
    </row>
    <row r="272" spans="1:23">
      <c r="A272" s="357">
        <v>265</v>
      </c>
      <c r="B272" s="80">
        <v>48</v>
      </c>
      <c r="C272" t="s">
        <v>110</v>
      </c>
      <c r="D272" s="46">
        <v>32677</v>
      </c>
      <c r="E272" t="s">
        <v>111</v>
      </c>
      <c r="F272" s="45" t="s">
        <v>0</v>
      </c>
      <c r="G272" t="s">
        <v>118</v>
      </c>
      <c r="H272" t="s">
        <v>150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13</v>
      </c>
      <c r="T272" t="s">
        <v>1</v>
      </c>
      <c r="U272">
        <v>10</v>
      </c>
      <c r="W272">
        <v>3</v>
      </c>
    </row>
    <row r="273" spans="1:23">
      <c r="A273" s="357">
        <v>266</v>
      </c>
      <c r="B273" s="80">
        <v>27</v>
      </c>
      <c r="C273" t="s">
        <v>128</v>
      </c>
      <c r="D273" s="46">
        <v>32621</v>
      </c>
      <c r="E273" t="s">
        <v>127</v>
      </c>
      <c r="F273" s="45" t="s">
        <v>0</v>
      </c>
      <c r="G273" t="s">
        <v>145</v>
      </c>
      <c r="H273" t="s">
        <v>150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25</v>
      </c>
      <c r="T273" t="s">
        <v>1</v>
      </c>
      <c r="U273">
        <v>23</v>
      </c>
      <c r="W273">
        <v>2</v>
      </c>
    </row>
    <row r="274" spans="1:23">
      <c r="A274" s="357">
        <v>267</v>
      </c>
      <c r="B274" s="80">
        <v>18</v>
      </c>
      <c r="C274" t="s">
        <v>83</v>
      </c>
      <c r="D274" s="46">
        <v>32558</v>
      </c>
      <c r="E274" t="s">
        <v>351</v>
      </c>
      <c r="F274" s="45" t="s">
        <v>0</v>
      </c>
      <c r="G274" t="s">
        <v>139</v>
      </c>
      <c r="H274" t="s">
        <v>150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19</v>
      </c>
      <c r="T274" t="s">
        <v>1</v>
      </c>
      <c r="U274">
        <v>17</v>
      </c>
      <c r="W274">
        <v>2</v>
      </c>
    </row>
    <row r="275" spans="1:23">
      <c r="A275" s="357">
        <v>268</v>
      </c>
      <c r="B275" s="80">
        <v>50</v>
      </c>
      <c r="C275" t="s">
        <v>100</v>
      </c>
      <c r="D275" s="46">
        <v>32677</v>
      </c>
      <c r="E275" t="s">
        <v>98</v>
      </c>
      <c r="F275" s="45" t="s">
        <v>0</v>
      </c>
      <c r="G275" t="s">
        <v>118</v>
      </c>
      <c r="H275" t="s">
        <v>150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14</v>
      </c>
      <c r="T275" t="s">
        <v>1</v>
      </c>
      <c r="U275">
        <v>12</v>
      </c>
      <c r="W275">
        <v>2</v>
      </c>
    </row>
    <row r="276" spans="1:23">
      <c r="A276" s="357">
        <v>269</v>
      </c>
      <c r="B276" s="80">
        <v>26</v>
      </c>
      <c r="C276" t="s">
        <v>100</v>
      </c>
      <c r="D276" s="46">
        <v>32620</v>
      </c>
      <c r="E276" t="s">
        <v>98</v>
      </c>
      <c r="F276" s="45" t="s">
        <v>0</v>
      </c>
      <c r="G276" t="s">
        <v>351</v>
      </c>
      <c r="H276" t="s">
        <v>150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17</v>
      </c>
      <c r="T276" t="s">
        <v>1</v>
      </c>
      <c r="U276">
        <v>16</v>
      </c>
      <c r="W276">
        <v>1</v>
      </c>
    </row>
    <row r="277" spans="1:23">
      <c r="A277" s="357">
        <v>270</v>
      </c>
      <c r="B277" s="80">
        <v>52</v>
      </c>
      <c r="C277" t="s">
        <v>104</v>
      </c>
      <c r="D277" s="46">
        <v>32691</v>
      </c>
      <c r="E277" t="s">
        <v>105</v>
      </c>
      <c r="F277" s="45" t="s">
        <v>0</v>
      </c>
      <c r="G277" t="s">
        <v>139</v>
      </c>
      <c r="H277" t="s">
        <v>150</v>
      </c>
      <c r="J277">
        <v>1</v>
      </c>
      <c r="K277">
        <v>1</v>
      </c>
      <c r="L277">
        <v>2</v>
      </c>
      <c r="O277">
        <v>3</v>
      </c>
      <c r="P277" t="s">
        <v>1</v>
      </c>
      <c r="Q277">
        <v>5</v>
      </c>
      <c r="S277">
        <v>12</v>
      </c>
      <c r="T277" t="s">
        <v>1</v>
      </c>
      <c r="U277">
        <v>11</v>
      </c>
      <c r="W277">
        <v>1</v>
      </c>
    </row>
    <row r="278" spans="1:23">
      <c r="A278" s="357">
        <v>271</v>
      </c>
      <c r="B278" s="80">
        <v>47</v>
      </c>
      <c r="C278" t="s">
        <v>80</v>
      </c>
      <c r="D278" s="46">
        <v>32677</v>
      </c>
      <c r="E278" t="s">
        <v>76</v>
      </c>
      <c r="F278" s="45" t="s">
        <v>0</v>
      </c>
      <c r="G278" t="s">
        <v>351</v>
      </c>
      <c r="H278" t="s">
        <v>150</v>
      </c>
      <c r="J278">
        <v>1</v>
      </c>
      <c r="K278">
        <v>1</v>
      </c>
      <c r="L278">
        <v>2</v>
      </c>
      <c r="O278">
        <v>3</v>
      </c>
      <c r="P278" t="s">
        <v>1</v>
      </c>
      <c r="Q278">
        <v>5</v>
      </c>
      <c r="S278">
        <v>19</v>
      </c>
      <c r="T278" t="s">
        <v>1</v>
      </c>
      <c r="U278">
        <v>19</v>
      </c>
      <c r="W278">
        <v>0</v>
      </c>
    </row>
    <row r="279" spans="1:23">
      <c r="A279" s="357">
        <v>272</v>
      </c>
      <c r="B279" s="80">
        <v>4</v>
      </c>
      <c r="C279" t="s">
        <v>149</v>
      </c>
      <c r="D279" s="46">
        <v>32452</v>
      </c>
      <c r="E279" t="s">
        <v>145</v>
      </c>
      <c r="F279" s="45" t="s">
        <v>0</v>
      </c>
      <c r="G279" t="s">
        <v>139</v>
      </c>
      <c r="H279" t="s">
        <v>150</v>
      </c>
      <c r="J279">
        <v>1</v>
      </c>
      <c r="K279">
        <v>1</v>
      </c>
      <c r="L279">
        <v>2</v>
      </c>
      <c r="O279">
        <v>3</v>
      </c>
      <c r="P279" t="s">
        <v>1</v>
      </c>
      <c r="Q279">
        <v>5</v>
      </c>
      <c r="S279">
        <v>13</v>
      </c>
      <c r="T279" t="s">
        <v>1</v>
      </c>
      <c r="U279">
        <v>13</v>
      </c>
      <c r="W279">
        <v>0</v>
      </c>
    </row>
    <row r="280" spans="1:23">
      <c r="A280" s="357">
        <v>273</v>
      </c>
      <c r="B280" s="80">
        <v>33</v>
      </c>
      <c r="C280" t="s">
        <v>102</v>
      </c>
      <c r="D280" s="46">
        <v>32634</v>
      </c>
      <c r="E280" t="s">
        <v>98</v>
      </c>
      <c r="F280" s="45" t="s">
        <v>0</v>
      </c>
      <c r="G280" t="s">
        <v>145</v>
      </c>
      <c r="H280" t="s">
        <v>150</v>
      </c>
      <c r="J280">
        <v>1</v>
      </c>
      <c r="K280">
        <v>1</v>
      </c>
      <c r="L280">
        <v>2</v>
      </c>
      <c r="O280">
        <v>3</v>
      </c>
      <c r="P280" t="s">
        <v>1</v>
      </c>
      <c r="Q280">
        <v>5</v>
      </c>
      <c r="S280">
        <v>23</v>
      </c>
      <c r="T280" t="s">
        <v>1</v>
      </c>
      <c r="U280">
        <v>24</v>
      </c>
      <c r="W280">
        <v>-1</v>
      </c>
    </row>
    <row r="281" spans="1:23">
      <c r="A281" s="357">
        <v>274</v>
      </c>
      <c r="B281" s="80">
        <v>52</v>
      </c>
      <c r="C281" t="s">
        <v>141</v>
      </c>
      <c r="D281" s="46">
        <v>32691</v>
      </c>
      <c r="E281" t="s">
        <v>139</v>
      </c>
      <c r="F281" s="45" t="s">
        <v>0</v>
      </c>
      <c r="G281" t="s">
        <v>105</v>
      </c>
      <c r="H281" t="s">
        <v>150</v>
      </c>
      <c r="J281">
        <v>1</v>
      </c>
      <c r="K281">
        <v>1</v>
      </c>
      <c r="L281">
        <v>2</v>
      </c>
      <c r="O281">
        <v>3</v>
      </c>
      <c r="P281" t="s">
        <v>1</v>
      </c>
      <c r="Q281">
        <v>5</v>
      </c>
      <c r="S281">
        <v>17</v>
      </c>
      <c r="T281" t="s">
        <v>1</v>
      </c>
      <c r="U281">
        <v>18</v>
      </c>
      <c r="W281">
        <v>-1</v>
      </c>
    </row>
    <row r="282" spans="1:23">
      <c r="A282" s="357">
        <v>275</v>
      </c>
      <c r="B282" s="80">
        <v>43</v>
      </c>
      <c r="C282" t="s">
        <v>91</v>
      </c>
      <c r="D282" s="46">
        <v>32670</v>
      </c>
      <c r="E282" t="s">
        <v>89</v>
      </c>
      <c r="F282" s="45" t="s">
        <v>0</v>
      </c>
      <c r="G282" t="s">
        <v>139</v>
      </c>
      <c r="H282" t="s">
        <v>150</v>
      </c>
      <c r="J282">
        <v>1</v>
      </c>
      <c r="K282">
        <v>1</v>
      </c>
      <c r="L282">
        <v>2</v>
      </c>
      <c r="O282">
        <v>3</v>
      </c>
      <c r="P282" t="s">
        <v>1</v>
      </c>
      <c r="Q282">
        <v>5</v>
      </c>
      <c r="S282">
        <v>13</v>
      </c>
      <c r="T282" t="s">
        <v>1</v>
      </c>
      <c r="U282">
        <v>14</v>
      </c>
      <c r="W282">
        <v>-1</v>
      </c>
    </row>
    <row r="283" spans="1:23">
      <c r="A283" s="357">
        <v>276</v>
      </c>
      <c r="B283" s="80">
        <v>7</v>
      </c>
      <c r="C283" t="s">
        <v>123</v>
      </c>
      <c r="D283" s="46">
        <v>32467</v>
      </c>
      <c r="E283" t="s">
        <v>118</v>
      </c>
      <c r="F283" s="45" t="s">
        <v>0</v>
      </c>
      <c r="G283" t="s">
        <v>127</v>
      </c>
      <c r="H283" t="s">
        <v>150</v>
      </c>
      <c r="J283">
        <v>1</v>
      </c>
      <c r="K283">
        <v>1</v>
      </c>
      <c r="L283">
        <v>2</v>
      </c>
      <c r="O283">
        <v>3</v>
      </c>
      <c r="P283" t="s">
        <v>1</v>
      </c>
      <c r="Q283">
        <v>5</v>
      </c>
      <c r="S283">
        <v>13</v>
      </c>
      <c r="T283" t="s">
        <v>1</v>
      </c>
      <c r="U283">
        <v>14</v>
      </c>
      <c r="W283">
        <v>-1</v>
      </c>
    </row>
    <row r="284" spans="1:23">
      <c r="A284" s="357">
        <v>277</v>
      </c>
      <c r="B284" s="80">
        <v>49</v>
      </c>
      <c r="C284" t="s">
        <v>122</v>
      </c>
      <c r="D284" s="46">
        <v>32677</v>
      </c>
      <c r="E284" t="s">
        <v>118</v>
      </c>
      <c r="F284" s="45" t="s">
        <v>0</v>
      </c>
      <c r="G284" t="s">
        <v>89</v>
      </c>
      <c r="H284" t="s">
        <v>150</v>
      </c>
      <c r="J284">
        <v>1</v>
      </c>
      <c r="K284">
        <v>1</v>
      </c>
      <c r="L284">
        <v>2</v>
      </c>
      <c r="O284">
        <v>3</v>
      </c>
      <c r="P284" t="s">
        <v>1</v>
      </c>
      <c r="Q284">
        <v>5</v>
      </c>
      <c r="S284">
        <v>12</v>
      </c>
      <c r="T284" t="s">
        <v>1</v>
      </c>
      <c r="U284">
        <v>13</v>
      </c>
      <c r="W284">
        <v>-1</v>
      </c>
    </row>
    <row r="285" spans="1:23">
      <c r="A285" s="357">
        <v>278</v>
      </c>
      <c r="B285" s="80">
        <v>48</v>
      </c>
      <c r="C285" t="s">
        <v>121</v>
      </c>
      <c r="D285" s="46">
        <v>32677</v>
      </c>
      <c r="E285" t="s">
        <v>118</v>
      </c>
      <c r="F285" s="45" t="s">
        <v>0</v>
      </c>
      <c r="G285" t="s">
        <v>111</v>
      </c>
      <c r="H285" t="s">
        <v>150</v>
      </c>
      <c r="J285">
        <v>1</v>
      </c>
      <c r="K285">
        <v>1</v>
      </c>
      <c r="L285">
        <v>2</v>
      </c>
      <c r="O285">
        <v>3</v>
      </c>
      <c r="P285" t="s">
        <v>1</v>
      </c>
      <c r="Q285">
        <v>5</v>
      </c>
      <c r="S285">
        <v>11</v>
      </c>
      <c r="T285" t="s">
        <v>1</v>
      </c>
      <c r="U285">
        <v>12</v>
      </c>
      <c r="W285">
        <v>-1</v>
      </c>
    </row>
    <row r="286" spans="1:23">
      <c r="A286" s="357">
        <v>279</v>
      </c>
      <c r="B286" s="80">
        <v>5</v>
      </c>
      <c r="C286" t="s">
        <v>106</v>
      </c>
      <c r="D286" s="46">
        <v>32459</v>
      </c>
      <c r="E286" t="s">
        <v>105</v>
      </c>
      <c r="F286" s="45" t="s">
        <v>0</v>
      </c>
      <c r="G286" t="s">
        <v>98</v>
      </c>
      <c r="H286" t="s">
        <v>150</v>
      </c>
      <c r="J286">
        <v>1</v>
      </c>
      <c r="K286">
        <v>1</v>
      </c>
      <c r="L286">
        <v>2</v>
      </c>
      <c r="O286">
        <v>3</v>
      </c>
      <c r="P286" t="s">
        <v>1</v>
      </c>
      <c r="Q286">
        <v>5</v>
      </c>
      <c r="S286">
        <v>10</v>
      </c>
      <c r="T286" t="s">
        <v>1</v>
      </c>
      <c r="U286">
        <v>11</v>
      </c>
      <c r="W286">
        <v>-1</v>
      </c>
    </row>
    <row r="287" spans="1:23">
      <c r="A287" s="357">
        <v>280</v>
      </c>
      <c r="B287" s="80">
        <v>33</v>
      </c>
      <c r="C287" t="s">
        <v>100</v>
      </c>
      <c r="D287" s="46">
        <v>32634</v>
      </c>
      <c r="E287" t="s">
        <v>98</v>
      </c>
      <c r="F287" s="45" t="s">
        <v>0</v>
      </c>
      <c r="G287" t="s">
        <v>145</v>
      </c>
      <c r="H287" t="s">
        <v>150</v>
      </c>
      <c r="J287">
        <v>1</v>
      </c>
      <c r="K287">
        <v>1</v>
      </c>
      <c r="L287">
        <v>2</v>
      </c>
      <c r="O287">
        <v>3</v>
      </c>
      <c r="P287" t="s">
        <v>1</v>
      </c>
      <c r="Q287">
        <v>5</v>
      </c>
      <c r="S287">
        <v>21</v>
      </c>
      <c r="T287" t="s">
        <v>1</v>
      </c>
      <c r="U287">
        <v>23</v>
      </c>
      <c r="W287">
        <v>-2</v>
      </c>
    </row>
    <row r="288" spans="1:23">
      <c r="A288" s="357">
        <v>281</v>
      </c>
      <c r="B288" s="80">
        <v>6</v>
      </c>
      <c r="C288" t="s">
        <v>132</v>
      </c>
      <c r="D288" s="46">
        <v>32466</v>
      </c>
      <c r="E288" t="s">
        <v>133</v>
      </c>
      <c r="F288" s="45" t="s">
        <v>0</v>
      </c>
      <c r="G288" t="s">
        <v>76</v>
      </c>
      <c r="H288" t="s">
        <v>150</v>
      </c>
      <c r="J288">
        <v>1</v>
      </c>
      <c r="K288">
        <v>1</v>
      </c>
      <c r="L288">
        <v>2</v>
      </c>
      <c r="O288">
        <v>3</v>
      </c>
      <c r="P288" t="s">
        <v>1</v>
      </c>
      <c r="Q288">
        <v>5</v>
      </c>
      <c r="S288">
        <v>19</v>
      </c>
      <c r="T288" t="s">
        <v>1</v>
      </c>
      <c r="U288">
        <v>21</v>
      </c>
      <c r="W288">
        <v>-2</v>
      </c>
    </row>
    <row r="289" spans="1:23">
      <c r="A289" s="357">
        <v>282</v>
      </c>
      <c r="B289" s="80">
        <v>39</v>
      </c>
      <c r="C289" t="s">
        <v>134</v>
      </c>
      <c r="D289" s="46">
        <v>32656</v>
      </c>
      <c r="E289" t="s">
        <v>133</v>
      </c>
      <c r="F289" s="45" t="s">
        <v>0</v>
      </c>
      <c r="G289" t="s">
        <v>145</v>
      </c>
      <c r="H289" t="s">
        <v>150</v>
      </c>
      <c r="J289">
        <v>1</v>
      </c>
      <c r="K289">
        <v>1</v>
      </c>
      <c r="L289">
        <v>2</v>
      </c>
      <c r="O289">
        <v>3</v>
      </c>
      <c r="P289" t="s">
        <v>1</v>
      </c>
      <c r="Q289">
        <v>5</v>
      </c>
      <c r="S289">
        <v>16</v>
      </c>
      <c r="T289" t="s">
        <v>1</v>
      </c>
      <c r="U289">
        <v>18</v>
      </c>
      <c r="W289">
        <v>-2</v>
      </c>
    </row>
    <row r="290" spans="1:23">
      <c r="A290" s="357">
        <v>283</v>
      </c>
      <c r="B290" s="80">
        <v>25</v>
      </c>
      <c r="C290" t="s">
        <v>104</v>
      </c>
      <c r="D290" s="46">
        <v>32618</v>
      </c>
      <c r="E290" t="s">
        <v>105</v>
      </c>
      <c r="F290" s="45" t="s">
        <v>0</v>
      </c>
      <c r="G290" t="s">
        <v>133</v>
      </c>
      <c r="H290" t="s">
        <v>150</v>
      </c>
      <c r="J290">
        <v>1</v>
      </c>
      <c r="K290">
        <v>1</v>
      </c>
      <c r="L290">
        <v>2</v>
      </c>
      <c r="O290">
        <v>3</v>
      </c>
      <c r="P290" t="s">
        <v>1</v>
      </c>
      <c r="Q290">
        <v>5</v>
      </c>
      <c r="S290">
        <v>14</v>
      </c>
      <c r="T290" t="s">
        <v>1</v>
      </c>
      <c r="U290">
        <v>16</v>
      </c>
      <c r="W290">
        <v>-2</v>
      </c>
    </row>
    <row r="291" spans="1:23">
      <c r="A291" s="357">
        <v>284</v>
      </c>
      <c r="B291" s="80">
        <v>15</v>
      </c>
      <c r="C291" t="s">
        <v>101</v>
      </c>
      <c r="D291" s="46">
        <v>32516</v>
      </c>
      <c r="E291" t="s">
        <v>98</v>
      </c>
      <c r="F291" s="45" t="s">
        <v>0</v>
      </c>
      <c r="G291" t="s">
        <v>76</v>
      </c>
      <c r="H291" t="s">
        <v>150</v>
      </c>
      <c r="J291">
        <v>0</v>
      </c>
      <c r="K291">
        <v>3</v>
      </c>
      <c r="L291">
        <v>1</v>
      </c>
      <c r="O291">
        <v>3</v>
      </c>
      <c r="P291" t="s">
        <v>1</v>
      </c>
      <c r="Q291">
        <v>5</v>
      </c>
      <c r="S291">
        <v>13</v>
      </c>
      <c r="T291" t="s">
        <v>1</v>
      </c>
      <c r="U291">
        <v>15</v>
      </c>
      <c r="W291">
        <v>-2</v>
      </c>
    </row>
    <row r="292" spans="1:23">
      <c r="A292" s="357">
        <v>285</v>
      </c>
      <c r="B292" s="80">
        <v>11</v>
      </c>
      <c r="C292" t="s">
        <v>91</v>
      </c>
      <c r="D292" s="46">
        <v>32474</v>
      </c>
      <c r="E292" t="s">
        <v>89</v>
      </c>
      <c r="F292" s="45" t="s">
        <v>0</v>
      </c>
      <c r="G292" t="s">
        <v>105</v>
      </c>
      <c r="H292" t="s">
        <v>150</v>
      </c>
      <c r="J292">
        <v>0</v>
      </c>
      <c r="K292">
        <v>3</v>
      </c>
      <c r="L292">
        <v>1</v>
      </c>
      <c r="O292">
        <v>3</v>
      </c>
      <c r="P292" t="s">
        <v>1</v>
      </c>
      <c r="Q292">
        <v>5</v>
      </c>
      <c r="S292">
        <v>13</v>
      </c>
      <c r="T292" t="s">
        <v>1</v>
      </c>
      <c r="U292">
        <v>15</v>
      </c>
      <c r="W292">
        <v>-2</v>
      </c>
    </row>
    <row r="293" spans="1:23">
      <c r="A293" s="357">
        <v>286</v>
      </c>
      <c r="B293" s="80">
        <v>11</v>
      </c>
      <c r="C293" t="s">
        <v>94</v>
      </c>
      <c r="D293" s="46">
        <v>32474</v>
      </c>
      <c r="E293" t="s">
        <v>89</v>
      </c>
      <c r="F293" s="45" t="s">
        <v>0</v>
      </c>
      <c r="G293" t="s">
        <v>105</v>
      </c>
      <c r="H293" t="s">
        <v>150</v>
      </c>
      <c r="J293">
        <v>1</v>
      </c>
      <c r="K293">
        <v>1</v>
      </c>
      <c r="L293">
        <v>2</v>
      </c>
      <c r="O293">
        <v>3</v>
      </c>
      <c r="P293" t="s">
        <v>1</v>
      </c>
      <c r="Q293">
        <v>5</v>
      </c>
      <c r="S293">
        <v>12</v>
      </c>
      <c r="T293" t="s">
        <v>1</v>
      </c>
      <c r="U293">
        <v>14</v>
      </c>
      <c r="W293">
        <v>-2</v>
      </c>
    </row>
    <row r="294" spans="1:23">
      <c r="A294" s="357">
        <v>287</v>
      </c>
      <c r="B294" s="80">
        <v>52</v>
      </c>
      <c r="C294" t="s">
        <v>108</v>
      </c>
      <c r="D294" s="46">
        <v>32691</v>
      </c>
      <c r="E294" t="s">
        <v>105</v>
      </c>
      <c r="F294" s="45" t="s">
        <v>0</v>
      </c>
      <c r="G294" t="s">
        <v>139</v>
      </c>
      <c r="H294" t="s">
        <v>150</v>
      </c>
      <c r="J294">
        <v>1</v>
      </c>
      <c r="K294">
        <v>1</v>
      </c>
      <c r="L294">
        <v>2</v>
      </c>
      <c r="O294">
        <v>3</v>
      </c>
      <c r="P294" t="s">
        <v>1</v>
      </c>
      <c r="Q294">
        <v>5</v>
      </c>
      <c r="S294">
        <v>9</v>
      </c>
      <c r="T294" t="s">
        <v>1</v>
      </c>
      <c r="U294">
        <v>11</v>
      </c>
      <c r="W294">
        <v>-2</v>
      </c>
    </row>
    <row r="295" spans="1:23">
      <c r="A295" s="357">
        <v>288</v>
      </c>
      <c r="B295" s="80">
        <v>25</v>
      </c>
      <c r="C295" t="s">
        <v>108</v>
      </c>
      <c r="D295" s="46">
        <v>32618</v>
      </c>
      <c r="E295" t="s">
        <v>105</v>
      </c>
      <c r="F295" s="45" t="s">
        <v>0</v>
      </c>
      <c r="G295" t="s">
        <v>133</v>
      </c>
      <c r="H295" t="s">
        <v>150</v>
      </c>
      <c r="J295">
        <v>1</v>
      </c>
      <c r="K295">
        <v>1</v>
      </c>
      <c r="L295">
        <v>2</v>
      </c>
      <c r="O295">
        <v>3</v>
      </c>
      <c r="P295" t="s">
        <v>1</v>
      </c>
      <c r="Q295">
        <v>5</v>
      </c>
      <c r="S295">
        <v>9</v>
      </c>
      <c r="T295" t="s">
        <v>1</v>
      </c>
      <c r="U295">
        <v>11</v>
      </c>
      <c r="W295">
        <v>-2</v>
      </c>
    </row>
    <row r="296" spans="1:23">
      <c r="A296" s="357">
        <v>289</v>
      </c>
      <c r="B296" s="80">
        <v>39</v>
      </c>
      <c r="C296" t="s">
        <v>146</v>
      </c>
      <c r="D296" s="46">
        <v>32656</v>
      </c>
      <c r="E296" t="s">
        <v>145</v>
      </c>
      <c r="F296" s="45" t="s">
        <v>0</v>
      </c>
      <c r="G296" t="s">
        <v>133</v>
      </c>
      <c r="H296" t="s">
        <v>150</v>
      </c>
      <c r="J296">
        <v>1</v>
      </c>
      <c r="K296">
        <v>1</v>
      </c>
      <c r="L296">
        <v>2</v>
      </c>
      <c r="O296">
        <v>3</v>
      </c>
      <c r="P296" t="s">
        <v>1</v>
      </c>
      <c r="Q296">
        <v>5</v>
      </c>
      <c r="S296">
        <v>24</v>
      </c>
      <c r="T296" t="s">
        <v>1</v>
      </c>
      <c r="U296">
        <v>27</v>
      </c>
      <c r="W296">
        <v>-3</v>
      </c>
    </row>
    <row r="297" spans="1:23">
      <c r="A297" s="357">
        <v>290</v>
      </c>
      <c r="B297" s="80">
        <v>5</v>
      </c>
      <c r="C297" t="s">
        <v>107</v>
      </c>
      <c r="D297" s="46">
        <v>32459</v>
      </c>
      <c r="E297" t="s">
        <v>105</v>
      </c>
      <c r="F297" s="45" t="s">
        <v>0</v>
      </c>
      <c r="G297" t="s">
        <v>98</v>
      </c>
      <c r="H297" t="s">
        <v>150</v>
      </c>
      <c r="J297">
        <v>1</v>
      </c>
      <c r="K297">
        <v>1</v>
      </c>
      <c r="L297">
        <v>2</v>
      </c>
      <c r="O297">
        <v>3</v>
      </c>
      <c r="P297" t="s">
        <v>1</v>
      </c>
      <c r="Q297">
        <v>5</v>
      </c>
      <c r="S297">
        <v>22</v>
      </c>
      <c r="T297" t="s">
        <v>1</v>
      </c>
      <c r="U297">
        <v>25</v>
      </c>
      <c r="W297">
        <v>-3</v>
      </c>
    </row>
    <row r="298" spans="1:23">
      <c r="A298" s="357">
        <v>291</v>
      </c>
      <c r="B298" s="80">
        <v>53</v>
      </c>
      <c r="C298" t="s">
        <v>75</v>
      </c>
      <c r="D298" s="46">
        <v>32697</v>
      </c>
      <c r="E298" t="s">
        <v>76</v>
      </c>
      <c r="F298" s="45" t="s">
        <v>0</v>
      </c>
      <c r="G298" t="s">
        <v>118</v>
      </c>
      <c r="H298" t="s">
        <v>150</v>
      </c>
      <c r="J298">
        <v>1</v>
      </c>
      <c r="K298">
        <v>1</v>
      </c>
      <c r="L298">
        <v>2</v>
      </c>
      <c r="O298">
        <v>3</v>
      </c>
      <c r="P298" t="s">
        <v>1</v>
      </c>
      <c r="Q298">
        <v>5</v>
      </c>
      <c r="S298">
        <v>17</v>
      </c>
      <c r="T298" t="s">
        <v>1</v>
      </c>
      <c r="U298">
        <v>20</v>
      </c>
      <c r="W298">
        <v>-3</v>
      </c>
    </row>
    <row r="299" spans="1:23">
      <c r="A299" s="357">
        <v>292</v>
      </c>
      <c r="B299" s="80">
        <v>17</v>
      </c>
      <c r="C299" t="s">
        <v>95</v>
      </c>
      <c r="D299" s="46">
        <v>32530</v>
      </c>
      <c r="E299" t="s">
        <v>89</v>
      </c>
      <c r="F299" s="45" t="s">
        <v>0</v>
      </c>
      <c r="G299" t="s">
        <v>111</v>
      </c>
      <c r="H299" t="s">
        <v>150</v>
      </c>
      <c r="J299">
        <v>1</v>
      </c>
      <c r="K299">
        <v>1</v>
      </c>
      <c r="L299">
        <v>2</v>
      </c>
      <c r="O299">
        <v>3</v>
      </c>
      <c r="P299" t="s">
        <v>1</v>
      </c>
      <c r="Q299">
        <v>5</v>
      </c>
      <c r="S299">
        <v>16</v>
      </c>
      <c r="T299" t="s">
        <v>1</v>
      </c>
      <c r="U299">
        <v>19</v>
      </c>
      <c r="W299">
        <v>-3</v>
      </c>
    </row>
    <row r="300" spans="1:23">
      <c r="A300" s="357">
        <v>293</v>
      </c>
      <c r="B300" s="80">
        <v>14</v>
      </c>
      <c r="C300" t="s">
        <v>85</v>
      </c>
      <c r="D300" s="46">
        <v>32495</v>
      </c>
      <c r="E300" t="s">
        <v>351</v>
      </c>
      <c r="F300" s="45" t="s">
        <v>0</v>
      </c>
      <c r="G300" t="s">
        <v>127</v>
      </c>
      <c r="H300" t="s">
        <v>150</v>
      </c>
      <c r="J300">
        <v>1</v>
      </c>
      <c r="K300">
        <v>1</v>
      </c>
      <c r="L300">
        <v>2</v>
      </c>
      <c r="O300">
        <v>3</v>
      </c>
      <c r="P300" t="s">
        <v>1</v>
      </c>
      <c r="Q300">
        <v>5</v>
      </c>
      <c r="S300">
        <v>14</v>
      </c>
      <c r="T300" t="s">
        <v>1</v>
      </c>
      <c r="U300">
        <v>17</v>
      </c>
      <c r="W300">
        <v>-3</v>
      </c>
    </row>
    <row r="301" spans="1:23">
      <c r="A301" s="357">
        <v>294</v>
      </c>
      <c r="B301" s="80">
        <v>11</v>
      </c>
      <c r="C301" t="s">
        <v>104</v>
      </c>
      <c r="D301" s="46">
        <v>32474</v>
      </c>
      <c r="E301" t="s">
        <v>105</v>
      </c>
      <c r="F301" s="45" t="s">
        <v>0</v>
      </c>
      <c r="G301" t="s">
        <v>89</v>
      </c>
      <c r="H301" t="s">
        <v>150</v>
      </c>
      <c r="J301">
        <v>1</v>
      </c>
      <c r="K301">
        <v>1</v>
      </c>
      <c r="L301">
        <v>2</v>
      </c>
      <c r="O301">
        <v>3</v>
      </c>
      <c r="P301" t="s">
        <v>1</v>
      </c>
      <c r="Q301">
        <v>5</v>
      </c>
      <c r="S301">
        <v>13</v>
      </c>
      <c r="T301" t="s">
        <v>1</v>
      </c>
      <c r="U301">
        <v>16</v>
      </c>
      <c r="W301">
        <v>-3</v>
      </c>
    </row>
    <row r="302" spans="1:23">
      <c r="A302" s="357">
        <v>295</v>
      </c>
      <c r="B302" s="80">
        <v>7</v>
      </c>
      <c r="C302" t="s">
        <v>117</v>
      </c>
      <c r="D302" s="46">
        <v>32467</v>
      </c>
      <c r="E302" t="s">
        <v>118</v>
      </c>
      <c r="F302" s="45" t="s">
        <v>0</v>
      </c>
      <c r="G302" t="s">
        <v>127</v>
      </c>
      <c r="H302" t="s">
        <v>150</v>
      </c>
      <c r="J302">
        <v>1</v>
      </c>
      <c r="K302">
        <v>1</v>
      </c>
      <c r="L302">
        <v>2</v>
      </c>
      <c r="O302">
        <v>3</v>
      </c>
      <c r="P302" t="s">
        <v>1</v>
      </c>
      <c r="Q302">
        <v>5</v>
      </c>
      <c r="S302">
        <v>13</v>
      </c>
      <c r="T302" t="s">
        <v>1</v>
      </c>
      <c r="U302">
        <v>16</v>
      </c>
      <c r="W302">
        <v>-3</v>
      </c>
    </row>
    <row r="303" spans="1:23">
      <c r="A303" s="357">
        <v>296</v>
      </c>
      <c r="B303" s="80">
        <v>8</v>
      </c>
      <c r="C303" t="s">
        <v>113</v>
      </c>
      <c r="D303" s="46">
        <v>32473</v>
      </c>
      <c r="E303" t="s">
        <v>111</v>
      </c>
      <c r="F303" s="45" t="s">
        <v>0</v>
      </c>
      <c r="G303" t="s">
        <v>105</v>
      </c>
      <c r="H303" t="s">
        <v>150</v>
      </c>
      <c r="J303">
        <v>1</v>
      </c>
      <c r="K303">
        <v>1</v>
      </c>
      <c r="L303">
        <v>2</v>
      </c>
      <c r="O303">
        <v>3</v>
      </c>
      <c r="P303" t="s">
        <v>1</v>
      </c>
      <c r="Q303">
        <v>5</v>
      </c>
      <c r="S303">
        <v>12</v>
      </c>
      <c r="T303" t="s">
        <v>1</v>
      </c>
      <c r="U303">
        <v>15</v>
      </c>
      <c r="W303">
        <v>-3</v>
      </c>
    </row>
    <row r="304" spans="1:23">
      <c r="A304" s="357">
        <v>297</v>
      </c>
      <c r="B304" s="80">
        <v>33</v>
      </c>
      <c r="C304" t="s">
        <v>144</v>
      </c>
      <c r="D304" s="46">
        <v>32634</v>
      </c>
      <c r="E304" t="s">
        <v>145</v>
      </c>
      <c r="F304" s="45" t="s">
        <v>0</v>
      </c>
      <c r="G304" t="s">
        <v>98</v>
      </c>
      <c r="H304" t="s">
        <v>150</v>
      </c>
      <c r="J304">
        <v>1</v>
      </c>
      <c r="K304">
        <v>1</v>
      </c>
      <c r="L304">
        <v>2</v>
      </c>
      <c r="O304">
        <v>3</v>
      </c>
      <c r="P304" t="s">
        <v>1</v>
      </c>
      <c r="Q304">
        <v>5</v>
      </c>
      <c r="S304">
        <v>24</v>
      </c>
      <c r="T304" t="s">
        <v>1</v>
      </c>
      <c r="U304">
        <v>28</v>
      </c>
      <c r="W304">
        <v>-4</v>
      </c>
    </row>
    <row r="305" spans="1:23">
      <c r="A305" s="357">
        <v>298</v>
      </c>
      <c r="B305" s="80">
        <v>21</v>
      </c>
      <c r="C305" t="s">
        <v>134</v>
      </c>
      <c r="D305" s="46">
        <v>32585</v>
      </c>
      <c r="E305" t="s">
        <v>133</v>
      </c>
      <c r="F305" s="45" t="s">
        <v>0</v>
      </c>
      <c r="G305" t="s">
        <v>351</v>
      </c>
      <c r="H305" t="s">
        <v>150</v>
      </c>
      <c r="J305">
        <v>1</v>
      </c>
      <c r="K305">
        <v>1</v>
      </c>
      <c r="L305">
        <v>2</v>
      </c>
      <c r="O305">
        <v>3</v>
      </c>
      <c r="P305" t="s">
        <v>1</v>
      </c>
      <c r="Q305">
        <v>5</v>
      </c>
      <c r="S305">
        <v>21</v>
      </c>
      <c r="T305" t="s">
        <v>1</v>
      </c>
      <c r="U305">
        <v>25</v>
      </c>
      <c r="W305">
        <v>-4</v>
      </c>
    </row>
    <row r="306" spans="1:23">
      <c r="A306" s="357">
        <v>299</v>
      </c>
      <c r="B306" s="80">
        <v>25</v>
      </c>
      <c r="C306" t="s">
        <v>132</v>
      </c>
      <c r="D306" s="46">
        <v>32618</v>
      </c>
      <c r="E306" t="s">
        <v>133</v>
      </c>
      <c r="F306" s="45" t="s">
        <v>0</v>
      </c>
      <c r="G306" t="s">
        <v>105</v>
      </c>
      <c r="H306" t="s">
        <v>150</v>
      </c>
      <c r="J306">
        <v>1</v>
      </c>
      <c r="K306">
        <v>1</v>
      </c>
      <c r="L306">
        <v>2</v>
      </c>
      <c r="O306">
        <v>3</v>
      </c>
      <c r="P306" t="s">
        <v>1</v>
      </c>
      <c r="Q306">
        <v>5</v>
      </c>
      <c r="S306">
        <v>18</v>
      </c>
      <c r="T306" t="s">
        <v>1</v>
      </c>
      <c r="U306">
        <v>22</v>
      </c>
      <c r="W306">
        <v>-4</v>
      </c>
    </row>
    <row r="307" spans="1:23">
      <c r="A307" s="357">
        <v>300</v>
      </c>
      <c r="B307" s="80">
        <v>30</v>
      </c>
      <c r="C307" t="s">
        <v>138</v>
      </c>
      <c r="D307" s="46">
        <v>32628</v>
      </c>
      <c r="E307" t="s">
        <v>139</v>
      </c>
      <c r="F307" s="45" t="s">
        <v>0</v>
      </c>
      <c r="G307" t="s">
        <v>111</v>
      </c>
      <c r="H307" t="s">
        <v>150</v>
      </c>
      <c r="J307">
        <v>1</v>
      </c>
      <c r="K307">
        <v>1</v>
      </c>
      <c r="L307">
        <v>2</v>
      </c>
      <c r="O307">
        <v>3</v>
      </c>
      <c r="P307" t="s">
        <v>1</v>
      </c>
      <c r="Q307">
        <v>5</v>
      </c>
      <c r="S307">
        <v>16</v>
      </c>
      <c r="T307" t="s">
        <v>1</v>
      </c>
      <c r="U307">
        <v>20</v>
      </c>
      <c r="W307">
        <v>-4</v>
      </c>
    </row>
    <row r="308" spans="1:23">
      <c r="A308" s="357">
        <v>301</v>
      </c>
      <c r="B308" s="80">
        <v>2</v>
      </c>
      <c r="C308" t="s">
        <v>123</v>
      </c>
      <c r="D308" s="46">
        <v>32438</v>
      </c>
      <c r="E308" t="s">
        <v>118</v>
      </c>
      <c r="F308" s="45" t="s">
        <v>0</v>
      </c>
      <c r="G308" t="s">
        <v>139</v>
      </c>
      <c r="H308" t="s">
        <v>150</v>
      </c>
      <c r="J308">
        <v>1</v>
      </c>
      <c r="K308">
        <v>1</v>
      </c>
      <c r="L308">
        <v>2</v>
      </c>
      <c r="O308">
        <v>3</v>
      </c>
      <c r="P308" t="s">
        <v>1</v>
      </c>
      <c r="Q308">
        <v>5</v>
      </c>
      <c r="S308">
        <v>12</v>
      </c>
      <c r="T308" t="s">
        <v>1</v>
      </c>
      <c r="U308">
        <v>16</v>
      </c>
      <c r="W308">
        <v>-4</v>
      </c>
    </row>
    <row r="309" spans="1:23">
      <c r="A309" s="357">
        <v>302</v>
      </c>
      <c r="B309" s="80">
        <v>49</v>
      </c>
      <c r="C309" t="s">
        <v>121</v>
      </c>
      <c r="D309" s="46">
        <v>32677</v>
      </c>
      <c r="E309" t="s">
        <v>118</v>
      </c>
      <c r="F309" s="45" t="s">
        <v>0</v>
      </c>
      <c r="G309" t="s">
        <v>89</v>
      </c>
      <c r="H309" t="s">
        <v>150</v>
      </c>
      <c r="J309">
        <v>1</v>
      </c>
      <c r="K309">
        <v>1</v>
      </c>
      <c r="L309">
        <v>2</v>
      </c>
      <c r="O309">
        <v>3</v>
      </c>
      <c r="P309" t="s">
        <v>1</v>
      </c>
      <c r="Q309">
        <v>5</v>
      </c>
      <c r="S309">
        <v>11</v>
      </c>
      <c r="T309" t="s">
        <v>1</v>
      </c>
      <c r="U309">
        <v>15</v>
      </c>
      <c r="W309">
        <v>-4</v>
      </c>
    </row>
    <row r="310" spans="1:23">
      <c r="A310" s="357">
        <v>303</v>
      </c>
      <c r="B310" s="80">
        <v>7</v>
      </c>
      <c r="C310" t="s">
        <v>120</v>
      </c>
      <c r="D310" s="46">
        <v>32467</v>
      </c>
      <c r="E310" t="s">
        <v>118</v>
      </c>
      <c r="F310" s="45" t="s">
        <v>0</v>
      </c>
      <c r="G310" t="s">
        <v>127</v>
      </c>
      <c r="H310" t="s">
        <v>150</v>
      </c>
      <c r="J310">
        <v>1</v>
      </c>
      <c r="K310">
        <v>1</v>
      </c>
      <c r="L310">
        <v>2</v>
      </c>
      <c r="O310">
        <v>3</v>
      </c>
      <c r="P310" t="s">
        <v>1</v>
      </c>
      <c r="Q310">
        <v>5</v>
      </c>
      <c r="S310">
        <v>11</v>
      </c>
      <c r="T310" t="s">
        <v>1</v>
      </c>
      <c r="U310">
        <v>15</v>
      </c>
      <c r="W310">
        <v>-4</v>
      </c>
    </row>
    <row r="311" spans="1:23">
      <c r="A311" s="357">
        <v>304</v>
      </c>
      <c r="B311" s="80">
        <v>22</v>
      </c>
      <c r="C311" t="s">
        <v>136</v>
      </c>
      <c r="D311" s="46">
        <v>32586</v>
      </c>
      <c r="E311" t="s">
        <v>133</v>
      </c>
      <c r="F311" s="45" t="s">
        <v>0</v>
      </c>
      <c r="G311" t="s">
        <v>139</v>
      </c>
      <c r="H311" t="s">
        <v>150</v>
      </c>
      <c r="J311">
        <v>0</v>
      </c>
      <c r="K311">
        <v>3</v>
      </c>
      <c r="L311">
        <v>1</v>
      </c>
      <c r="O311">
        <v>3</v>
      </c>
      <c r="P311" t="s">
        <v>1</v>
      </c>
      <c r="Q311">
        <v>5</v>
      </c>
      <c r="S311">
        <v>10</v>
      </c>
      <c r="T311" t="s">
        <v>1</v>
      </c>
      <c r="U311">
        <v>14</v>
      </c>
      <c r="W311">
        <v>-4</v>
      </c>
    </row>
    <row r="312" spans="1:23">
      <c r="A312" s="357">
        <v>305</v>
      </c>
      <c r="B312" s="80">
        <v>52</v>
      </c>
      <c r="C312" t="s">
        <v>138</v>
      </c>
      <c r="D312" s="46">
        <v>32691</v>
      </c>
      <c r="E312" t="s">
        <v>139</v>
      </c>
      <c r="F312" s="45" t="s">
        <v>0</v>
      </c>
      <c r="G312" t="s">
        <v>105</v>
      </c>
      <c r="H312" t="s">
        <v>150</v>
      </c>
      <c r="J312">
        <v>1</v>
      </c>
      <c r="K312">
        <v>1</v>
      </c>
      <c r="L312">
        <v>2</v>
      </c>
      <c r="O312">
        <v>3</v>
      </c>
      <c r="P312" t="s">
        <v>1</v>
      </c>
      <c r="Q312">
        <v>5</v>
      </c>
      <c r="S312">
        <v>8</v>
      </c>
      <c r="T312" t="s">
        <v>1</v>
      </c>
      <c r="U312">
        <v>12</v>
      </c>
      <c r="W312">
        <v>-4</v>
      </c>
    </row>
    <row r="313" spans="1:23">
      <c r="A313" s="357">
        <v>306</v>
      </c>
      <c r="B313" s="80">
        <v>6</v>
      </c>
      <c r="C313" t="s">
        <v>134</v>
      </c>
      <c r="D313" s="46">
        <v>32466</v>
      </c>
      <c r="E313" t="s">
        <v>133</v>
      </c>
      <c r="F313" s="45" t="s">
        <v>0</v>
      </c>
      <c r="G313" t="s">
        <v>76</v>
      </c>
      <c r="H313" t="s">
        <v>150</v>
      </c>
      <c r="J313">
        <v>1</v>
      </c>
      <c r="K313">
        <v>1</v>
      </c>
      <c r="L313">
        <v>2</v>
      </c>
      <c r="O313">
        <v>3</v>
      </c>
      <c r="P313" t="s">
        <v>1</v>
      </c>
      <c r="Q313">
        <v>5</v>
      </c>
      <c r="S313">
        <v>20</v>
      </c>
      <c r="T313" t="s">
        <v>1</v>
      </c>
      <c r="U313">
        <v>25</v>
      </c>
      <c r="W313">
        <v>-5</v>
      </c>
    </row>
    <row r="314" spans="1:23">
      <c r="A314" s="357">
        <v>307</v>
      </c>
      <c r="B314" s="80">
        <v>25</v>
      </c>
      <c r="C314" t="s">
        <v>135</v>
      </c>
      <c r="D314" s="46">
        <v>32618</v>
      </c>
      <c r="E314" t="s">
        <v>133</v>
      </c>
      <c r="F314" s="45" t="s">
        <v>0</v>
      </c>
      <c r="G314" t="s">
        <v>105</v>
      </c>
      <c r="H314" t="s">
        <v>150</v>
      </c>
      <c r="J314">
        <v>1</v>
      </c>
      <c r="K314">
        <v>1</v>
      </c>
      <c r="L314">
        <v>2</v>
      </c>
      <c r="O314">
        <v>3</v>
      </c>
      <c r="P314" t="s">
        <v>1</v>
      </c>
      <c r="Q314">
        <v>5</v>
      </c>
      <c r="S314">
        <v>18</v>
      </c>
      <c r="T314" t="s">
        <v>1</v>
      </c>
      <c r="U314">
        <v>23</v>
      </c>
      <c r="W314">
        <v>-5</v>
      </c>
    </row>
    <row r="315" spans="1:23">
      <c r="A315" s="357">
        <v>308</v>
      </c>
      <c r="B315" s="80">
        <v>31</v>
      </c>
      <c r="C315" t="s">
        <v>114</v>
      </c>
      <c r="D315" s="46">
        <v>32632</v>
      </c>
      <c r="E315" t="s">
        <v>111</v>
      </c>
      <c r="F315" s="45" t="s">
        <v>0</v>
      </c>
      <c r="G315" t="s">
        <v>145</v>
      </c>
      <c r="H315" t="s">
        <v>150</v>
      </c>
      <c r="J315">
        <v>0</v>
      </c>
      <c r="K315">
        <v>3</v>
      </c>
      <c r="L315">
        <v>1</v>
      </c>
      <c r="O315">
        <v>3</v>
      </c>
      <c r="P315" t="s">
        <v>1</v>
      </c>
      <c r="Q315">
        <v>5</v>
      </c>
      <c r="S315">
        <v>17</v>
      </c>
      <c r="T315" t="s">
        <v>1</v>
      </c>
      <c r="U315">
        <v>22</v>
      </c>
      <c r="W315">
        <v>-5</v>
      </c>
    </row>
    <row r="316" spans="1:23">
      <c r="A316" s="357">
        <v>309</v>
      </c>
      <c r="B316" s="80">
        <v>25</v>
      </c>
      <c r="C316" t="s">
        <v>134</v>
      </c>
      <c r="D316" s="46">
        <v>32618</v>
      </c>
      <c r="E316" t="s">
        <v>133</v>
      </c>
      <c r="F316" s="45" t="s">
        <v>0</v>
      </c>
      <c r="G316" t="s">
        <v>105</v>
      </c>
      <c r="H316" t="s">
        <v>150</v>
      </c>
      <c r="J316">
        <v>1</v>
      </c>
      <c r="K316">
        <v>1</v>
      </c>
      <c r="L316">
        <v>2</v>
      </c>
      <c r="O316">
        <v>3</v>
      </c>
      <c r="P316" t="s">
        <v>1</v>
      </c>
      <c r="Q316">
        <v>5</v>
      </c>
      <c r="S316">
        <v>15</v>
      </c>
      <c r="T316" t="s">
        <v>1</v>
      </c>
      <c r="U316">
        <v>20</v>
      </c>
      <c r="W316">
        <v>-5</v>
      </c>
    </row>
    <row r="317" spans="1:23">
      <c r="A317" s="357">
        <v>310</v>
      </c>
      <c r="B317" s="80">
        <v>14</v>
      </c>
      <c r="C317" t="s">
        <v>83</v>
      </c>
      <c r="D317" s="46">
        <v>32495</v>
      </c>
      <c r="E317" t="s">
        <v>351</v>
      </c>
      <c r="F317" s="45" t="s">
        <v>0</v>
      </c>
      <c r="G317" t="s">
        <v>127</v>
      </c>
      <c r="H317" t="s">
        <v>150</v>
      </c>
      <c r="J317">
        <v>1</v>
      </c>
      <c r="K317">
        <v>1</v>
      </c>
      <c r="L317">
        <v>2</v>
      </c>
      <c r="O317">
        <v>3</v>
      </c>
      <c r="P317" t="s">
        <v>1</v>
      </c>
      <c r="Q317">
        <v>5</v>
      </c>
      <c r="S317">
        <v>15</v>
      </c>
      <c r="T317" t="s">
        <v>1</v>
      </c>
      <c r="U317">
        <v>20</v>
      </c>
      <c r="W317">
        <v>-5</v>
      </c>
    </row>
    <row r="318" spans="1:23">
      <c r="A318" s="357">
        <v>311</v>
      </c>
      <c r="B318" s="80">
        <v>28</v>
      </c>
      <c r="C318" t="s">
        <v>97</v>
      </c>
      <c r="D318" s="46">
        <v>32623</v>
      </c>
      <c r="E318" t="s">
        <v>98</v>
      </c>
      <c r="F318" s="45" t="s">
        <v>0</v>
      </c>
      <c r="G318" t="s">
        <v>139</v>
      </c>
      <c r="H318" t="s">
        <v>150</v>
      </c>
      <c r="J318">
        <v>1</v>
      </c>
      <c r="K318">
        <v>1</v>
      </c>
      <c r="L318">
        <v>2</v>
      </c>
      <c r="O318">
        <v>3</v>
      </c>
      <c r="P318" t="s">
        <v>1</v>
      </c>
      <c r="Q318">
        <v>5</v>
      </c>
      <c r="S318">
        <v>14</v>
      </c>
      <c r="T318" t="s">
        <v>1</v>
      </c>
      <c r="U318">
        <v>19</v>
      </c>
      <c r="W318">
        <v>-5</v>
      </c>
    </row>
    <row r="319" spans="1:23">
      <c r="A319" s="357">
        <v>312</v>
      </c>
      <c r="B319" s="80">
        <v>21</v>
      </c>
      <c r="C319" t="s">
        <v>136</v>
      </c>
      <c r="D319" s="46">
        <v>32585</v>
      </c>
      <c r="E319" t="s">
        <v>133</v>
      </c>
      <c r="F319" s="45" t="s">
        <v>0</v>
      </c>
      <c r="G319" t="s">
        <v>351</v>
      </c>
      <c r="H319" t="s">
        <v>150</v>
      </c>
      <c r="J319">
        <v>1</v>
      </c>
      <c r="K319">
        <v>1</v>
      </c>
      <c r="L319">
        <v>2</v>
      </c>
      <c r="O319">
        <v>3</v>
      </c>
      <c r="P319" t="s">
        <v>1</v>
      </c>
      <c r="Q319">
        <v>5</v>
      </c>
      <c r="S319">
        <v>11</v>
      </c>
      <c r="T319" t="s">
        <v>1</v>
      </c>
      <c r="U319">
        <v>16</v>
      </c>
      <c r="W319">
        <v>-5</v>
      </c>
    </row>
    <row r="320" spans="1:23">
      <c r="A320" s="357">
        <v>313</v>
      </c>
      <c r="B320" s="80">
        <v>33</v>
      </c>
      <c r="C320" t="s">
        <v>146</v>
      </c>
      <c r="D320" s="46">
        <v>32634</v>
      </c>
      <c r="E320" t="s">
        <v>145</v>
      </c>
      <c r="F320" s="45" t="s">
        <v>0</v>
      </c>
      <c r="G320" t="s">
        <v>98</v>
      </c>
      <c r="H320" t="s">
        <v>150</v>
      </c>
      <c r="J320">
        <v>1</v>
      </c>
      <c r="K320">
        <v>1</v>
      </c>
      <c r="L320">
        <v>2</v>
      </c>
      <c r="O320">
        <v>3</v>
      </c>
      <c r="P320" t="s">
        <v>1</v>
      </c>
      <c r="Q320">
        <v>5</v>
      </c>
      <c r="S320">
        <v>18</v>
      </c>
      <c r="T320" t="s">
        <v>1</v>
      </c>
      <c r="U320">
        <v>24</v>
      </c>
      <c r="W320">
        <v>-6</v>
      </c>
    </row>
    <row r="321" spans="1:23">
      <c r="A321" s="357">
        <v>314</v>
      </c>
      <c r="B321" s="80">
        <v>36</v>
      </c>
      <c r="C321" t="s">
        <v>110</v>
      </c>
      <c r="D321" s="46">
        <v>32655</v>
      </c>
      <c r="E321" t="s">
        <v>111</v>
      </c>
      <c r="F321" s="45" t="s">
        <v>0</v>
      </c>
      <c r="G321" t="s">
        <v>127</v>
      </c>
      <c r="H321" t="s">
        <v>150</v>
      </c>
      <c r="J321">
        <v>1</v>
      </c>
      <c r="K321">
        <v>1</v>
      </c>
      <c r="L321">
        <v>2</v>
      </c>
      <c r="O321">
        <v>3</v>
      </c>
      <c r="P321" t="s">
        <v>1</v>
      </c>
      <c r="Q321">
        <v>5</v>
      </c>
      <c r="S321">
        <v>17</v>
      </c>
      <c r="T321" t="s">
        <v>1</v>
      </c>
      <c r="U321">
        <v>24</v>
      </c>
      <c r="W321">
        <v>-7</v>
      </c>
    </row>
    <row r="322" spans="1:23">
      <c r="A322" s="357">
        <v>315</v>
      </c>
      <c r="B322" s="80">
        <v>34</v>
      </c>
      <c r="C322" t="s">
        <v>147</v>
      </c>
      <c r="D322" s="46">
        <v>32643</v>
      </c>
      <c r="E322" t="s">
        <v>145</v>
      </c>
      <c r="F322" s="45" t="s">
        <v>0</v>
      </c>
      <c r="G322" t="s">
        <v>105</v>
      </c>
      <c r="H322" t="s">
        <v>150</v>
      </c>
      <c r="J322">
        <v>1</v>
      </c>
      <c r="K322">
        <v>1</v>
      </c>
      <c r="L322">
        <v>2</v>
      </c>
      <c r="O322">
        <v>3</v>
      </c>
      <c r="P322" t="s">
        <v>1</v>
      </c>
      <c r="Q322">
        <v>5</v>
      </c>
      <c r="S322">
        <v>17</v>
      </c>
      <c r="T322" t="s">
        <v>1</v>
      </c>
      <c r="U322">
        <v>24</v>
      </c>
      <c r="W322">
        <v>-7</v>
      </c>
    </row>
    <row r="323" spans="1:23">
      <c r="A323" s="357">
        <v>316</v>
      </c>
      <c r="B323" s="80">
        <v>38</v>
      </c>
      <c r="C323" t="s">
        <v>79</v>
      </c>
      <c r="D323" s="46">
        <v>32656</v>
      </c>
      <c r="E323" t="s">
        <v>76</v>
      </c>
      <c r="F323" s="45" t="s">
        <v>0</v>
      </c>
      <c r="G323" t="s">
        <v>105</v>
      </c>
      <c r="H323" t="s">
        <v>150</v>
      </c>
      <c r="J323">
        <v>1</v>
      </c>
      <c r="K323">
        <v>1</v>
      </c>
      <c r="L323">
        <v>2</v>
      </c>
      <c r="O323">
        <v>3</v>
      </c>
      <c r="P323" t="s">
        <v>1</v>
      </c>
      <c r="Q323">
        <v>5</v>
      </c>
      <c r="S323">
        <v>17</v>
      </c>
      <c r="T323" t="s">
        <v>1</v>
      </c>
      <c r="U323">
        <v>25</v>
      </c>
      <c r="W323">
        <v>-8</v>
      </c>
    </row>
    <row r="324" spans="1:23">
      <c r="A324" s="357">
        <v>317</v>
      </c>
      <c r="B324" s="80">
        <v>15</v>
      </c>
      <c r="C324" t="s">
        <v>80</v>
      </c>
      <c r="D324" s="46">
        <v>32516</v>
      </c>
      <c r="E324" t="s">
        <v>76</v>
      </c>
      <c r="F324" s="45" t="s">
        <v>0</v>
      </c>
      <c r="G324" t="s">
        <v>98</v>
      </c>
      <c r="H324" t="s">
        <v>150</v>
      </c>
      <c r="J324">
        <v>1</v>
      </c>
      <c r="K324">
        <v>1</v>
      </c>
      <c r="L324">
        <v>2</v>
      </c>
      <c r="O324">
        <v>3</v>
      </c>
      <c r="P324" t="s">
        <v>1</v>
      </c>
      <c r="Q324">
        <v>5</v>
      </c>
      <c r="S324">
        <v>14</v>
      </c>
      <c r="T324" t="s">
        <v>1</v>
      </c>
      <c r="U324">
        <v>25</v>
      </c>
      <c r="W324">
        <v>-11</v>
      </c>
    </row>
    <row r="325" spans="1:23">
      <c r="A325" s="357">
        <v>318</v>
      </c>
      <c r="B325" s="80">
        <v>10</v>
      </c>
      <c r="C325" t="s">
        <v>136</v>
      </c>
      <c r="D325" s="46">
        <v>32474</v>
      </c>
      <c r="E325" t="s">
        <v>133</v>
      </c>
      <c r="F325" s="45" t="s">
        <v>0</v>
      </c>
      <c r="G325" t="s">
        <v>111</v>
      </c>
      <c r="H325" t="s">
        <v>150</v>
      </c>
      <c r="J325">
        <v>1</v>
      </c>
      <c r="K325">
        <v>1</v>
      </c>
      <c r="L325">
        <v>2</v>
      </c>
      <c r="O325">
        <v>3</v>
      </c>
      <c r="P325" t="s">
        <v>1</v>
      </c>
      <c r="Q325">
        <v>5</v>
      </c>
      <c r="S325">
        <v>13</v>
      </c>
      <c r="T325" t="s">
        <v>1</v>
      </c>
      <c r="U325">
        <v>27</v>
      </c>
      <c r="W325">
        <v>-14</v>
      </c>
    </row>
    <row r="326" spans="1:23">
      <c r="A326" s="357">
        <v>319</v>
      </c>
      <c r="B326" s="80">
        <v>50</v>
      </c>
      <c r="C326" t="s">
        <v>97</v>
      </c>
      <c r="D326" s="46">
        <v>32677</v>
      </c>
      <c r="E326" t="s">
        <v>98</v>
      </c>
      <c r="F326" s="45" t="s">
        <v>0</v>
      </c>
      <c r="G326" t="s">
        <v>118</v>
      </c>
      <c r="H326" t="s">
        <v>150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14</v>
      </c>
      <c r="T326" t="s">
        <v>1</v>
      </c>
      <c r="U326">
        <v>12</v>
      </c>
      <c r="W326">
        <v>2</v>
      </c>
    </row>
    <row r="327" spans="1:23">
      <c r="A327" s="357">
        <v>320</v>
      </c>
      <c r="B327" s="80">
        <v>35</v>
      </c>
      <c r="C327" t="s">
        <v>129</v>
      </c>
      <c r="D327" s="46">
        <v>32655</v>
      </c>
      <c r="E327" t="s">
        <v>127</v>
      </c>
      <c r="F327" s="45" t="s">
        <v>0</v>
      </c>
      <c r="G327" t="s">
        <v>89</v>
      </c>
      <c r="H327" t="s">
        <v>150</v>
      </c>
      <c r="J327">
        <v>1</v>
      </c>
      <c r="K327">
        <v>0</v>
      </c>
      <c r="L327">
        <v>3</v>
      </c>
      <c r="O327">
        <v>2</v>
      </c>
      <c r="P327" t="s">
        <v>1</v>
      </c>
      <c r="Q327">
        <v>6</v>
      </c>
      <c r="S327">
        <v>14</v>
      </c>
      <c r="T327" t="s">
        <v>1</v>
      </c>
      <c r="U327">
        <v>13</v>
      </c>
      <c r="W327">
        <v>1</v>
      </c>
    </row>
    <row r="328" spans="1:23">
      <c r="A328" s="357">
        <v>321</v>
      </c>
      <c r="B328" s="80">
        <v>1</v>
      </c>
      <c r="C328" t="s">
        <v>112</v>
      </c>
      <c r="D328" s="46">
        <v>32367</v>
      </c>
      <c r="E328" t="s">
        <v>111</v>
      </c>
      <c r="F328" s="45" t="s">
        <v>0</v>
      </c>
      <c r="G328" t="s">
        <v>76</v>
      </c>
      <c r="H328" t="s">
        <v>150</v>
      </c>
      <c r="J328">
        <v>1</v>
      </c>
      <c r="K328">
        <v>0</v>
      </c>
      <c r="L328">
        <v>3</v>
      </c>
      <c r="O328">
        <v>2</v>
      </c>
      <c r="P328" t="s">
        <v>1</v>
      </c>
      <c r="Q328">
        <v>6</v>
      </c>
      <c r="S328">
        <v>15</v>
      </c>
      <c r="T328" t="s">
        <v>1</v>
      </c>
      <c r="U328">
        <v>16</v>
      </c>
      <c r="W328">
        <v>-1</v>
      </c>
    </row>
    <row r="329" spans="1:23">
      <c r="A329" s="357">
        <v>322</v>
      </c>
      <c r="B329" s="80">
        <v>34</v>
      </c>
      <c r="C329" t="s">
        <v>149</v>
      </c>
      <c r="D329" s="46">
        <v>32643</v>
      </c>
      <c r="E329" t="s">
        <v>145</v>
      </c>
      <c r="F329" s="45" t="s">
        <v>0</v>
      </c>
      <c r="G329" t="s">
        <v>105</v>
      </c>
      <c r="H329" t="s">
        <v>150</v>
      </c>
      <c r="J329">
        <v>1</v>
      </c>
      <c r="K329">
        <v>0</v>
      </c>
      <c r="L329">
        <v>3</v>
      </c>
      <c r="O329">
        <v>2</v>
      </c>
      <c r="P329" t="s">
        <v>1</v>
      </c>
      <c r="Q329">
        <v>6</v>
      </c>
      <c r="S329">
        <v>14</v>
      </c>
      <c r="T329" t="s">
        <v>1</v>
      </c>
      <c r="U329">
        <v>15</v>
      </c>
      <c r="W329">
        <v>-1</v>
      </c>
    </row>
    <row r="330" spans="1:23">
      <c r="A330" s="357">
        <v>323</v>
      </c>
      <c r="B330" s="80">
        <v>18</v>
      </c>
      <c r="C330" t="s">
        <v>85</v>
      </c>
      <c r="D330" s="46">
        <v>32558</v>
      </c>
      <c r="E330" t="s">
        <v>351</v>
      </c>
      <c r="F330" s="45" t="s">
        <v>0</v>
      </c>
      <c r="G330" t="s">
        <v>139</v>
      </c>
      <c r="H330" t="s">
        <v>150</v>
      </c>
      <c r="J330">
        <v>1</v>
      </c>
      <c r="K330">
        <v>0</v>
      </c>
      <c r="L330">
        <v>3</v>
      </c>
      <c r="O330">
        <v>2</v>
      </c>
      <c r="P330" t="s">
        <v>1</v>
      </c>
      <c r="Q330">
        <v>6</v>
      </c>
      <c r="S330">
        <v>11</v>
      </c>
      <c r="T330" t="s">
        <v>1</v>
      </c>
      <c r="U330">
        <v>12</v>
      </c>
      <c r="W330">
        <v>-1</v>
      </c>
    </row>
    <row r="331" spans="1:23">
      <c r="A331" s="357">
        <v>324</v>
      </c>
      <c r="B331" s="80">
        <v>41</v>
      </c>
      <c r="C331" t="s">
        <v>132</v>
      </c>
      <c r="D331" s="46">
        <v>32669</v>
      </c>
      <c r="E331" t="s">
        <v>133</v>
      </c>
      <c r="F331" s="45" t="s">
        <v>0</v>
      </c>
      <c r="G331" t="s">
        <v>118</v>
      </c>
      <c r="H331" t="s">
        <v>150</v>
      </c>
      <c r="J331">
        <v>1</v>
      </c>
      <c r="K331">
        <v>0</v>
      </c>
      <c r="L331">
        <v>3</v>
      </c>
      <c r="O331">
        <v>2</v>
      </c>
      <c r="P331" t="s">
        <v>1</v>
      </c>
      <c r="Q331">
        <v>6</v>
      </c>
      <c r="S331">
        <v>20</v>
      </c>
      <c r="T331" t="s">
        <v>1</v>
      </c>
      <c r="U331">
        <v>22</v>
      </c>
      <c r="W331">
        <v>-2</v>
      </c>
    </row>
    <row r="332" spans="1:23">
      <c r="A332" s="357">
        <v>325</v>
      </c>
      <c r="B332" s="80">
        <v>53</v>
      </c>
      <c r="C332" t="s">
        <v>79</v>
      </c>
      <c r="D332" s="46">
        <v>32697</v>
      </c>
      <c r="E332" t="s">
        <v>76</v>
      </c>
      <c r="F332" s="45" t="s">
        <v>0</v>
      </c>
      <c r="G332" t="s">
        <v>118</v>
      </c>
      <c r="H332" t="s">
        <v>150</v>
      </c>
      <c r="J332">
        <v>1</v>
      </c>
      <c r="K332">
        <v>0</v>
      </c>
      <c r="L332">
        <v>3</v>
      </c>
      <c r="O332">
        <v>2</v>
      </c>
      <c r="P332" t="s">
        <v>1</v>
      </c>
      <c r="Q332">
        <v>6</v>
      </c>
      <c r="S332">
        <v>17</v>
      </c>
      <c r="T332" t="s">
        <v>1</v>
      </c>
      <c r="U332">
        <v>19</v>
      </c>
      <c r="W332">
        <v>-2</v>
      </c>
    </row>
    <row r="333" spans="1:23">
      <c r="A333" s="357">
        <v>326</v>
      </c>
      <c r="B333" s="80">
        <v>46</v>
      </c>
      <c r="C333" t="s">
        <v>106</v>
      </c>
      <c r="D333" s="46">
        <v>32676</v>
      </c>
      <c r="E333" t="s">
        <v>105</v>
      </c>
      <c r="F333" s="45" t="s">
        <v>0</v>
      </c>
      <c r="G333" t="s">
        <v>118</v>
      </c>
      <c r="H333" t="s">
        <v>150</v>
      </c>
      <c r="J333">
        <v>1</v>
      </c>
      <c r="K333">
        <v>0</v>
      </c>
      <c r="L333">
        <v>3</v>
      </c>
      <c r="O333">
        <v>2</v>
      </c>
      <c r="P333" t="s">
        <v>1</v>
      </c>
      <c r="Q333">
        <v>6</v>
      </c>
      <c r="S333">
        <v>16</v>
      </c>
      <c r="T333" t="s">
        <v>1</v>
      </c>
      <c r="U333">
        <v>18</v>
      </c>
      <c r="W333">
        <v>-2</v>
      </c>
    </row>
    <row r="334" spans="1:23">
      <c r="A334" s="357">
        <v>327</v>
      </c>
      <c r="B334" s="80">
        <v>5</v>
      </c>
      <c r="C334" t="s">
        <v>100</v>
      </c>
      <c r="D334" s="46">
        <v>32459</v>
      </c>
      <c r="E334" t="s">
        <v>98</v>
      </c>
      <c r="F334" s="45" t="s">
        <v>0</v>
      </c>
      <c r="G334" t="s">
        <v>105</v>
      </c>
      <c r="H334" t="s">
        <v>150</v>
      </c>
      <c r="J334">
        <v>0</v>
      </c>
      <c r="K334">
        <v>2</v>
      </c>
      <c r="L334">
        <v>2</v>
      </c>
      <c r="O334">
        <v>2</v>
      </c>
      <c r="P334" t="s">
        <v>1</v>
      </c>
      <c r="Q334">
        <v>6</v>
      </c>
      <c r="S334">
        <v>16</v>
      </c>
      <c r="T334" t="s">
        <v>1</v>
      </c>
      <c r="U334">
        <v>18</v>
      </c>
      <c r="W334">
        <v>-2</v>
      </c>
    </row>
    <row r="335" spans="1:23">
      <c r="A335" s="357">
        <v>328</v>
      </c>
      <c r="B335" s="80">
        <v>38</v>
      </c>
      <c r="C335" t="s">
        <v>104</v>
      </c>
      <c r="D335" s="46">
        <v>32656</v>
      </c>
      <c r="E335" t="s">
        <v>105</v>
      </c>
      <c r="F335" s="45" t="s">
        <v>0</v>
      </c>
      <c r="G335" t="s">
        <v>76</v>
      </c>
      <c r="H335" t="s">
        <v>150</v>
      </c>
      <c r="J335">
        <v>1</v>
      </c>
      <c r="K335">
        <v>0</v>
      </c>
      <c r="L335">
        <v>3</v>
      </c>
      <c r="O335">
        <v>2</v>
      </c>
      <c r="P335" t="s">
        <v>1</v>
      </c>
      <c r="Q335">
        <v>6</v>
      </c>
      <c r="S335">
        <v>15</v>
      </c>
      <c r="T335" t="s">
        <v>1</v>
      </c>
      <c r="U335">
        <v>17</v>
      </c>
      <c r="W335">
        <v>-2</v>
      </c>
    </row>
    <row r="336" spans="1:23">
      <c r="A336" s="357">
        <v>329</v>
      </c>
      <c r="B336" s="80">
        <v>7</v>
      </c>
      <c r="C336" t="s">
        <v>130</v>
      </c>
      <c r="D336" s="46">
        <v>32467</v>
      </c>
      <c r="E336" t="s">
        <v>127</v>
      </c>
      <c r="F336" s="45" t="s">
        <v>0</v>
      </c>
      <c r="G336" t="s">
        <v>118</v>
      </c>
      <c r="H336" t="s">
        <v>150</v>
      </c>
      <c r="J336">
        <v>0</v>
      </c>
      <c r="K336">
        <v>2</v>
      </c>
      <c r="L336">
        <v>2</v>
      </c>
      <c r="O336">
        <v>2</v>
      </c>
      <c r="P336" t="s">
        <v>1</v>
      </c>
      <c r="Q336">
        <v>6</v>
      </c>
      <c r="S336">
        <v>11</v>
      </c>
      <c r="T336" t="s">
        <v>1</v>
      </c>
      <c r="U336">
        <v>13</v>
      </c>
      <c r="W336">
        <v>-2</v>
      </c>
    </row>
    <row r="337" spans="1:23">
      <c r="A337" s="357">
        <v>330</v>
      </c>
      <c r="B337" s="80">
        <v>21</v>
      </c>
      <c r="C337" t="s">
        <v>88</v>
      </c>
      <c r="D337" s="46">
        <v>32585</v>
      </c>
      <c r="E337" t="s">
        <v>351</v>
      </c>
      <c r="F337" s="45" t="s">
        <v>0</v>
      </c>
      <c r="G337" t="s">
        <v>133</v>
      </c>
      <c r="H337" t="s">
        <v>150</v>
      </c>
      <c r="J337">
        <v>0</v>
      </c>
      <c r="K337">
        <v>2</v>
      </c>
      <c r="L337">
        <v>2</v>
      </c>
      <c r="O337">
        <v>2</v>
      </c>
      <c r="P337" t="s">
        <v>1</v>
      </c>
      <c r="Q337">
        <v>6</v>
      </c>
      <c r="S337">
        <v>17</v>
      </c>
      <c r="T337" t="s">
        <v>1</v>
      </c>
      <c r="U337">
        <v>20</v>
      </c>
      <c r="W337">
        <v>-3</v>
      </c>
    </row>
    <row r="338" spans="1:23">
      <c r="A338" s="357">
        <v>331</v>
      </c>
      <c r="B338" s="80">
        <v>28</v>
      </c>
      <c r="C338" t="s">
        <v>100</v>
      </c>
      <c r="D338" s="46">
        <v>32623</v>
      </c>
      <c r="E338" t="s">
        <v>98</v>
      </c>
      <c r="F338" s="45" t="s">
        <v>0</v>
      </c>
      <c r="G338" t="s">
        <v>139</v>
      </c>
      <c r="H338" t="s">
        <v>150</v>
      </c>
      <c r="J338">
        <v>1</v>
      </c>
      <c r="K338">
        <v>0</v>
      </c>
      <c r="L338">
        <v>3</v>
      </c>
      <c r="O338">
        <v>2</v>
      </c>
      <c r="P338" t="s">
        <v>1</v>
      </c>
      <c r="Q338">
        <v>6</v>
      </c>
      <c r="S338">
        <v>15</v>
      </c>
      <c r="T338" t="s">
        <v>1</v>
      </c>
      <c r="U338">
        <v>18</v>
      </c>
      <c r="W338">
        <v>-3</v>
      </c>
    </row>
    <row r="339" spans="1:23">
      <c r="A339" s="357">
        <v>332</v>
      </c>
      <c r="B339" s="80">
        <v>9</v>
      </c>
      <c r="C339" t="s">
        <v>91</v>
      </c>
      <c r="D339" s="46">
        <v>32474</v>
      </c>
      <c r="E339" t="s">
        <v>89</v>
      </c>
      <c r="F339" s="45" t="s">
        <v>0</v>
      </c>
      <c r="G339" t="s">
        <v>133</v>
      </c>
      <c r="H339" t="s">
        <v>150</v>
      </c>
      <c r="J339">
        <v>0</v>
      </c>
      <c r="K339">
        <v>2</v>
      </c>
      <c r="L339">
        <v>2</v>
      </c>
      <c r="O339">
        <v>2</v>
      </c>
      <c r="P339" t="s">
        <v>1</v>
      </c>
      <c r="Q339">
        <v>6</v>
      </c>
      <c r="S339">
        <v>15</v>
      </c>
      <c r="T339" t="s">
        <v>1</v>
      </c>
      <c r="U339">
        <v>18</v>
      </c>
      <c r="W339">
        <v>-3</v>
      </c>
    </row>
    <row r="340" spans="1:23">
      <c r="A340" s="357">
        <v>333</v>
      </c>
      <c r="B340" s="80">
        <v>3</v>
      </c>
      <c r="C340" t="s">
        <v>141</v>
      </c>
      <c r="D340" s="46">
        <v>32439</v>
      </c>
      <c r="E340" t="s">
        <v>139</v>
      </c>
      <c r="F340" s="45" t="s">
        <v>0</v>
      </c>
      <c r="G340" t="s">
        <v>127</v>
      </c>
      <c r="H340" t="s">
        <v>150</v>
      </c>
      <c r="J340">
        <v>0</v>
      </c>
      <c r="K340">
        <v>2</v>
      </c>
      <c r="L340">
        <v>2</v>
      </c>
      <c r="O340">
        <v>2</v>
      </c>
      <c r="P340" t="s">
        <v>1</v>
      </c>
      <c r="Q340">
        <v>6</v>
      </c>
      <c r="S340">
        <v>14</v>
      </c>
      <c r="T340" t="s">
        <v>1</v>
      </c>
      <c r="U340">
        <v>17</v>
      </c>
      <c r="W340">
        <v>-3</v>
      </c>
    </row>
    <row r="341" spans="1:23">
      <c r="A341" s="357">
        <v>334</v>
      </c>
      <c r="B341" s="80">
        <v>16</v>
      </c>
      <c r="C341" t="s">
        <v>81</v>
      </c>
      <c r="D341" s="46">
        <v>32523</v>
      </c>
      <c r="E341" t="s">
        <v>76</v>
      </c>
      <c r="F341" s="45" t="s">
        <v>0</v>
      </c>
      <c r="G341" t="s">
        <v>89</v>
      </c>
      <c r="H341" t="s">
        <v>150</v>
      </c>
      <c r="J341">
        <v>1</v>
      </c>
      <c r="K341">
        <v>0</v>
      </c>
      <c r="L341">
        <v>3</v>
      </c>
      <c r="O341">
        <v>2</v>
      </c>
      <c r="P341" t="s">
        <v>1</v>
      </c>
      <c r="Q341">
        <v>6</v>
      </c>
      <c r="S341">
        <v>11</v>
      </c>
      <c r="T341" t="s">
        <v>1</v>
      </c>
      <c r="U341">
        <v>14</v>
      </c>
      <c r="W341">
        <v>-3</v>
      </c>
    </row>
    <row r="342" spans="1:23">
      <c r="A342" s="357">
        <v>335</v>
      </c>
      <c r="B342" s="80">
        <v>39</v>
      </c>
      <c r="C342" t="s">
        <v>149</v>
      </c>
      <c r="D342" s="46">
        <v>32656</v>
      </c>
      <c r="E342" t="s">
        <v>145</v>
      </c>
      <c r="F342" s="45" t="s">
        <v>0</v>
      </c>
      <c r="G342" t="s">
        <v>133</v>
      </c>
      <c r="H342" t="s">
        <v>150</v>
      </c>
      <c r="J342">
        <v>0</v>
      </c>
      <c r="K342">
        <v>2</v>
      </c>
      <c r="L342">
        <v>2</v>
      </c>
      <c r="O342">
        <v>2</v>
      </c>
      <c r="P342" t="s">
        <v>1</v>
      </c>
      <c r="Q342">
        <v>6</v>
      </c>
      <c r="S342">
        <v>8</v>
      </c>
      <c r="T342" t="s">
        <v>1</v>
      </c>
      <c r="U342">
        <v>11</v>
      </c>
      <c r="W342">
        <v>-3</v>
      </c>
    </row>
    <row r="343" spans="1:23">
      <c r="A343" s="357">
        <v>336</v>
      </c>
      <c r="B343" s="80">
        <v>16</v>
      </c>
      <c r="C343" t="s">
        <v>90</v>
      </c>
      <c r="D343" s="46">
        <v>32523</v>
      </c>
      <c r="E343" t="s">
        <v>89</v>
      </c>
      <c r="F343" s="45" t="s">
        <v>0</v>
      </c>
      <c r="G343" t="s">
        <v>76</v>
      </c>
      <c r="H343" t="s">
        <v>150</v>
      </c>
      <c r="J343">
        <v>1</v>
      </c>
      <c r="K343">
        <v>0</v>
      </c>
      <c r="L343">
        <v>3</v>
      </c>
      <c r="O343">
        <v>2</v>
      </c>
      <c r="P343" t="s">
        <v>1</v>
      </c>
      <c r="Q343">
        <v>6</v>
      </c>
      <c r="S343">
        <v>8</v>
      </c>
      <c r="T343" t="s">
        <v>1</v>
      </c>
      <c r="U343">
        <v>11</v>
      </c>
      <c r="W343">
        <v>-3</v>
      </c>
    </row>
    <row r="344" spans="1:23">
      <c r="A344" s="357">
        <v>337</v>
      </c>
      <c r="B344" s="80">
        <v>9</v>
      </c>
      <c r="C344" t="s">
        <v>135</v>
      </c>
      <c r="D344" s="46">
        <v>32474</v>
      </c>
      <c r="E344" t="s">
        <v>133</v>
      </c>
      <c r="F344" s="45" t="s">
        <v>0</v>
      </c>
      <c r="G344" t="s">
        <v>89</v>
      </c>
      <c r="H344" t="s">
        <v>150</v>
      </c>
      <c r="J344">
        <v>0</v>
      </c>
      <c r="K344">
        <v>2</v>
      </c>
      <c r="L344">
        <v>2</v>
      </c>
      <c r="O344">
        <v>2</v>
      </c>
      <c r="P344" t="s">
        <v>1</v>
      </c>
      <c r="Q344">
        <v>6</v>
      </c>
      <c r="S344">
        <v>17</v>
      </c>
      <c r="T344" t="s">
        <v>1</v>
      </c>
      <c r="U344">
        <v>21</v>
      </c>
      <c r="W344">
        <v>-4</v>
      </c>
    </row>
    <row r="345" spans="1:23">
      <c r="A345" s="357">
        <v>338</v>
      </c>
      <c r="B345" s="80">
        <v>41</v>
      </c>
      <c r="C345" t="s">
        <v>134</v>
      </c>
      <c r="D345" s="46">
        <v>32669</v>
      </c>
      <c r="E345" t="s">
        <v>133</v>
      </c>
      <c r="F345" s="45" t="s">
        <v>0</v>
      </c>
      <c r="G345" t="s">
        <v>118</v>
      </c>
      <c r="H345" t="s">
        <v>150</v>
      </c>
      <c r="J345">
        <v>0</v>
      </c>
      <c r="K345">
        <v>2</v>
      </c>
      <c r="L345">
        <v>2</v>
      </c>
      <c r="O345">
        <v>2</v>
      </c>
      <c r="P345" t="s">
        <v>1</v>
      </c>
      <c r="Q345">
        <v>6</v>
      </c>
      <c r="S345">
        <v>19</v>
      </c>
      <c r="T345" t="s">
        <v>1</v>
      </c>
      <c r="U345">
        <v>24</v>
      </c>
      <c r="W345">
        <v>-5</v>
      </c>
    </row>
    <row r="346" spans="1:23">
      <c r="A346" s="357">
        <v>339</v>
      </c>
      <c r="B346" s="80">
        <v>23</v>
      </c>
      <c r="C346" t="s">
        <v>112</v>
      </c>
      <c r="D346" s="46">
        <v>32586</v>
      </c>
      <c r="E346" t="s">
        <v>111</v>
      </c>
      <c r="F346" s="45" t="s">
        <v>0</v>
      </c>
      <c r="G346" t="s">
        <v>351</v>
      </c>
      <c r="H346" t="s">
        <v>150</v>
      </c>
      <c r="J346">
        <v>1</v>
      </c>
      <c r="K346">
        <v>0</v>
      </c>
      <c r="L346">
        <v>3</v>
      </c>
      <c r="O346">
        <v>2</v>
      </c>
      <c r="P346" t="s">
        <v>1</v>
      </c>
      <c r="Q346">
        <v>6</v>
      </c>
      <c r="S346">
        <v>18</v>
      </c>
      <c r="T346" t="s">
        <v>1</v>
      </c>
      <c r="U346">
        <v>23</v>
      </c>
      <c r="W346">
        <v>-5</v>
      </c>
    </row>
    <row r="347" spans="1:23">
      <c r="A347" s="357">
        <v>340</v>
      </c>
      <c r="B347" s="80">
        <v>12</v>
      </c>
      <c r="C347" t="s">
        <v>100</v>
      </c>
      <c r="D347" s="46">
        <v>32481</v>
      </c>
      <c r="E347" t="s">
        <v>98</v>
      </c>
      <c r="F347" s="45" t="s">
        <v>0</v>
      </c>
      <c r="G347" t="s">
        <v>111</v>
      </c>
      <c r="H347" t="s">
        <v>150</v>
      </c>
      <c r="J347">
        <v>1</v>
      </c>
      <c r="K347">
        <v>0</v>
      </c>
      <c r="L347">
        <v>3</v>
      </c>
      <c r="O347">
        <v>2</v>
      </c>
      <c r="P347" t="s">
        <v>1</v>
      </c>
      <c r="Q347">
        <v>6</v>
      </c>
      <c r="S347">
        <v>18</v>
      </c>
      <c r="T347" t="s">
        <v>1</v>
      </c>
      <c r="U347">
        <v>23</v>
      </c>
      <c r="W347">
        <v>-5</v>
      </c>
    </row>
    <row r="348" spans="1:23">
      <c r="A348" s="357">
        <v>341</v>
      </c>
      <c r="B348" s="80">
        <v>38</v>
      </c>
      <c r="C348" t="s">
        <v>80</v>
      </c>
      <c r="D348" s="46">
        <v>32656</v>
      </c>
      <c r="E348" t="s">
        <v>76</v>
      </c>
      <c r="F348" s="45" t="s">
        <v>0</v>
      </c>
      <c r="G348" t="s">
        <v>105</v>
      </c>
      <c r="H348" t="s">
        <v>150</v>
      </c>
      <c r="J348">
        <v>1</v>
      </c>
      <c r="K348">
        <v>0</v>
      </c>
      <c r="L348">
        <v>3</v>
      </c>
      <c r="O348">
        <v>2</v>
      </c>
      <c r="P348" t="s">
        <v>1</v>
      </c>
      <c r="Q348">
        <v>6</v>
      </c>
      <c r="S348">
        <v>17</v>
      </c>
      <c r="T348" t="s">
        <v>1</v>
      </c>
      <c r="U348">
        <v>22</v>
      </c>
      <c r="W348">
        <v>-5</v>
      </c>
    </row>
    <row r="349" spans="1:23">
      <c r="A349" s="357">
        <v>342</v>
      </c>
      <c r="B349" s="80">
        <v>38</v>
      </c>
      <c r="C349" t="s">
        <v>81</v>
      </c>
      <c r="D349" s="46">
        <v>32656</v>
      </c>
      <c r="E349" t="s">
        <v>76</v>
      </c>
      <c r="F349" s="45" t="s">
        <v>0</v>
      </c>
      <c r="G349" t="s">
        <v>105</v>
      </c>
      <c r="H349" t="s">
        <v>150</v>
      </c>
      <c r="J349">
        <v>0</v>
      </c>
      <c r="K349">
        <v>2</v>
      </c>
      <c r="L349">
        <v>2</v>
      </c>
      <c r="O349">
        <v>2</v>
      </c>
      <c r="P349" t="s">
        <v>1</v>
      </c>
      <c r="Q349">
        <v>6</v>
      </c>
      <c r="S349">
        <v>15</v>
      </c>
      <c r="T349" t="s">
        <v>1</v>
      </c>
      <c r="U349">
        <v>20</v>
      </c>
      <c r="W349">
        <v>-5</v>
      </c>
    </row>
    <row r="350" spans="1:23">
      <c r="A350" s="357">
        <v>343</v>
      </c>
      <c r="B350" s="80">
        <v>30</v>
      </c>
      <c r="C350" t="s">
        <v>141</v>
      </c>
      <c r="D350" s="46">
        <v>32628</v>
      </c>
      <c r="E350" t="s">
        <v>139</v>
      </c>
      <c r="F350" s="45" t="s">
        <v>0</v>
      </c>
      <c r="G350" t="s">
        <v>111</v>
      </c>
      <c r="H350" t="s">
        <v>150</v>
      </c>
      <c r="J350">
        <v>0</v>
      </c>
      <c r="K350">
        <v>2</v>
      </c>
      <c r="L350">
        <v>2</v>
      </c>
      <c r="O350">
        <v>2</v>
      </c>
      <c r="P350" t="s">
        <v>1</v>
      </c>
      <c r="Q350">
        <v>6</v>
      </c>
      <c r="S350">
        <v>15</v>
      </c>
      <c r="T350" t="s">
        <v>1</v>
      </c>
      <c r="U350">
        <v>20</v>
      </c>
      <c r="W350">
        <v>-5</v>
      </c>
    </row>
    <row r="351" spans="1:23">
      <c r="A351" s="357">
        <v>344</v>
      </c>
      <c r="B351" s="80">
        <v>16</v>
      </c>
      <c r="C351" t="s">
        <v>93</v>
      </c>
      <c r="D351" s="46">
        <v>32523</v>
      </c>
      <c r="E351" t="s">
        <v>89</v>
      </c>
      <c r="F351" s="45" t="s">
        <v>0</v>
      </c>
      <c r="G351" t="s">
        <v>76</v>
      </c>
      <c r="H351" t="s">
        <v>150</v>
      </c>
      <c r="J351">
        <v>1</v>
      </c>
      <c r="K351">
        <v>0</v>
      </c>
      <c r="L351">
        <v>3</v>
      </c>
      <c r="O351">
        <v>2</v>
      </c>
      <c r="P351" t="s">
        <v>1</v>
      </c>
      <c r="Q351">
        <v>6</v>
      </c>
      <c r="S351">
        <v>15</v>
      </c>
      <c r="T351" t="s">
        <v>1</v>
      </c>
      <c r="U351">
        <v>20</v>
      </c>
      <c r="W351">
        <v>-5</v>
      </c>
    </row>
    <row r="352" spans="1:23">
      <c r="A352" s="357">
        <v>345</v>
      </c>
      <c r="B352" s="80">
        <v>32</v>
      </c>
      <c r="C352" t="s">
        <v>147</v>
      </c>
      <c r="D352" s="46">
        <v>32633</v>
      </c>
      <c r="E352" t="s">
        <v>145</v>
      </c>
      <c r="F352" s="45" t="s">
        <v>0</v>
      </c>
      <c r="G352" t="s">
        <v>89</v>
      </c>
      <c r="H352" t="s">
        <v>150</v>
      </c>
      <c r="J352">
        <v>1</v>
      </c>
      <c r="K352">
        <v>0</v>
      </c>
      <c r="L352">
        <v>3</v>
      </c>
      <c r="O352">
        <v>2</v>
      </c>
      <c r="P352" t="s">
        <v>1</v>
      </c>
      <c r="Q352">
        <v>6</v>
      </c>
      <c r="S352">
        <v>14</v>
      </c>
      <c r="T352" t="s">
        <v>1</v>
      </c>
      <c r="U352">
        <v>19</v>
      </c>
      <c r="W352">
        <v>-5</v>
      </c>
    </row>
    <row r="353" spans="1:23">
      <c r="A353" s="357">
        <v>346</v>
      </c>
      <c r="B353" s="80">
        <v>12</v>
      </c>
      <c r="C353" t="s">
        <v>110</v>
      </c>
      <c r="D353" s="46">
        <v>32481</v>
      </c>
      <c r="E353" t="s">
        <v>111</v>
      </c>
      <c r="F353" s="45" t="s">
        <v>0</v>
      </c>
      <c r="G353" t="s">
        <v>98</v>
      </c>
      <c r="H353" t="s">
        <v>150</v>
      </c>
      <c r="J353">
        <v>1</v>
      </c>
      <c r="K353">
        <v>0</v>
      </c>
      <c r="L353">
        <v>3</v>
      </c>
      <c r="O353">
        <v>2</v>
      </c>
      <c r="P353" t="s">
        <v>1</v>
      </c>
      <c r="Q353">
        <v>6</v>
      </c>
      <c r="S353">
        <v>13</v>
      </c>
      <c r="T353" t="s">
        <v>1</v>
      </c>
      <c r="U353">
        <v>18</v>
      </c>
      <c r="W353">
        <v>-5</v>
      </c>
    </row>
    <row r="354" spans="1:23">
      <c r="A354" s="357">
        <v>347</v>
      </c>
      <c r="B354" s="80">
        <v>45</v>
      </c>
      <c r="C354" t="s">
        <v>132</v>
      </c>
      <c r="D354" s="46">
        <v>32670</v>
      </c>
      <c r="E354" t="s">
        <v>133</v>
      </c>
      <c r="F354" s="45" t="s">
        <v>0</v>
      </c>
      <c r="G354" t="s">
        <v>98</v>
      </c>
      <c r="H354" t="s">
        <v>150</v>
      </c>
      <c r="J354">
        <v>0</v>
      </c>
      <c r="K354">
        <v>2</v>
      </c>
      <c r="L354">
        <v>2</v>
      </c>
      <c r="O354">
        <v>2</v>
      </c>
      <c r="P354" t="s">
        <v>1</v>
      </c>
      <c r="Q354">
        <v>6</v>
      </c>
      <c r="S354">
        <v>12</v>
      </c>
      <c r="T354" t="s">
        <v>1</v>
      </c>
      <c r="U354">
        <v>17</v>
      </c>
      <c r="W354">
        <v>-5</v>
      </c>
    </row>
    <row r="355" spans="1:23">
      <c r="A355" s="357">
        <v>348</v>
      </c>
      <c r="B355" s="80">
        <v>5</v>
      </c>
      <c r="C355" t="s">
        <v>102</v>
      </c>
      <c r="D355" s="46">
        <v>32459</v>
      </c>
      <c r="E355" t="s">
        <v>98</v>
      </c>
      <c r="F355" s="45" t="s">
        <v>0</v>
      </c>
      <c r="G355" t="s">
        <v>105</v>
      </c>
      <c r="H355" t="s">
        <v>150</v>
      </c>
      <c r="J355">
        <v>1</v>
      </c>
      <c r="K355">
        <v>0</v>
      </c>
      <c r="L355">
        <v>3</v>
      </c>
      <c r="O355">
        <v>2</v>
      </c>
      <c r="P355" t="s">
        <v>1</v>
      </c>
      <c r="Q355">
        <v>6</v>
      </c>
      <c r="S355">
        <v>12</v>
      </c>
      <c r="T355" t="s">
        <v>1</v>
      </c>
      <c r="U355">
        <v>17</v>
      </c>
      <c r="W355">
        <v>-5</v>
      </c>
    </row>
    <row r="356" spans="1:23">
      <c r="A356" s="357">
        <v>349</v>
      </c>
      <c r="B356" s="80">
        <v>48</v>
      </c>
      <c r="C356" t="s">
        <v>122</v>
      </c>
      <c r="D356" s="46">
        <v>32677</v>
      </c>
      <c r="E356" t="s">
        <v>118</v>
      </c>
      <c r="F356" s="45" t="s">
        <v>0</v>
      </c>
      <c r="G356" t="s">
        <v>111</v>
      </c>
      <c r="H356" t="s">
        <v>150</v>
      </c>
      <c r="J356">
        <v>1</v>
      </c>
      <c r="K356">
        <v>0</v>
      </c>
      <c r="L356">
        <v>3</v>
      </c>
      <c r="O356">
        <v>2</v>
      </c>
      <c r="P356" t="s">
        <v>1</v>
      </c>
      <c r="Q356">
        <v>6</v>
      </c>
      <c r="S356">
        <v>11</v>
      </c>
      <c r="T356" t="s">
        <v>1</v>
      </c>
      <c r="U356">
        <v>16</v>
      </c>
      <c r="W356">
        <v>-5</v>
      </c>
    </row>
    <row r="357" spans="1:23">
      <c r="A357" s="357">
        <v>350</v>
      </c>
      <c r="B357" s="80">
        <v>35</v>
      </c>
      <c r="C357" t="s">
        <v>130</v>
      </c>
      <c r="D357" s="46">
        <v>32655</v>
      </c>
      <c r="E357" t="s">
        <v>127</v>
      </c>
      <c r="F357" s="45" t="s">
        <v>0</v>
      </c>
      <c r="G357" t="s">
        <v>89</v>
      </c>
      <c r="H357" t="s">
        <v>150</v>
      </c>
      <c r="J357">
        <v>1</v>
      </c>
      <c r="K357">
        <v>0</v>
      </c>
      <c r="L357">
        <v>3</v>
      </c>
      <c r="O357">
        <v>2</v>
      </c>
      <c r="P357" t="s">
        <v>1</v>
      </c>
      <c r="Q357">
        <v>6</v>
      </c>
      <c r="S357">
        <v>11</v>
      </c>
      <c r="T357" t="s">
        <v>1</v>
      </c>
      <c r="U357">
        <v>16</v>
      </c>
      <c r="W357">
        <v>-5</v>
      </c>
    </row>
    <row r="358" spans="1:23">
      <c r="A358" s="357">
        <v>351</v>
      </c>
      <c r="B358" s="80">
        <v>23</v>
      </c>
      <c r="C358" t="s">
        <v>110</v>
      </c>
      <c r="D358" s="46">
        <v>32586</v>
      </c>
      <c r="E358" t="s">
        <v>111</v>
      </c>
      <c r="F358" s="45" t="s">
        <v>0</v>
      </c>
      <c r="G358" t="s">
        <v>351</v>
      </c>
      <c r="H358" t="s">
        <v>150</v>
      </c>
      <c r="J358">
        <v>1</v>
      </c>
      <c r="K358">
        <v>0</v>
      </c>
      <c r="L358">
        <v>3</v>
      </c>
      <c r="O358">
        <v>2</v>
      </c>
      <c r="P358" t="s">
        <v>1</v>
      </c>
      <c r="Q358">
        <v>6</v>
      </c>
      <c r="S358">
        <v>19</v>
      </c>
      <c r="T358" t="s">
        <v>1</v>
      </c>
      <c r="U358">
        <v>25</v>
      </c>
      <c r="W358">
        <v>-6</v>
      </c>
    </row>
    <row r="359" spans="1:23">
      <c r="A359" s="357">
        <v>352</v>
      </c>
      <c r="B359" s="80">
        <v>28</v>
      </c>
      <c r="C359" t="s">
        <v>138</v>
      </c>
      <c r="D359" s="46">
        <v>32623</v>
      </c>
      <c r="E359" t="s">
        <v>139</v>
      </c>
      <c r="F359" s="45" t="s">
        <v>0</v>
      </c>
      <c r="G359" t="s">
        <v>98</v>
      </c>
      <c r="H359" t="s">
        <v>150</v>
      </c>
      <c r="J359">
        <v>1</v>
      </c>
      <c r="K359">
        <v>0</v>
      </c>
      <c r="L359">
        <v>3</v>
      </c>
      <c r="O359">
        <v>2</v>
      </c>
      <c r="P359" t="s">
        <v>1</v>
      </c>
      <c r="Q359">
        <v>6</v>
      </c>
      <c r="S359">
        <v>18</v>
      </c>
      <c r="T359" t="s">
        <v>1</v>
      </c>
      <c r="U359">
        <v>24</v>
      </c>
      <c r="W359">
        <v>-6</v>
      </c>
    </row>
    <row r="360" spans="1:23">
      <c r="A360" s="357">
        <v>353</v>
      </c>
      <c r="B360" s="80">
        <v>32</v>
      </c>
      <c r="C360" t="s">
        <v>146</v>
      </c>
      <c r="D360" s="46">
        <v>32633</v>
      </c>
      <c r="E360" t="s">
        <v>145</v>
      </c>
      <c r="F360" s="45" t="s">
        <v>0</v>
      </c>
      <c r="G360" t="s">
        <v>89</v>
      </c>
      <c r="H360" t="s">
        <v>150</v>
      </c>
      <c r="J360">
        <v>1</v>
      </c>
      <c r="K360">
        <v>0</v>
      </c>
      <c r="L360">
        <v>3</v>
      </c>
      <c r="O360">
        <v>2</v>
      </c>
      <c r="P360" t="s">
        <v>1</v>
      </c>
      <c r="Q360">
        <v>6</v>
      </c>
      <c r="S360">
        <v>16</v>
      </c>
      <c r="T360" t="s">
        <v>1</v>
      </c>
      <c r="U360">
        <v>22</v>
      </c>
      <c r="W360">
        <v>-6</v>
      </c>
    </row>
    <row r="361" spans="1:23">
      <c r="A361" s="357">
        <v>354</v>
      </c>
      <c r="B361" s="80">
        <v>13</v>
      </c>
      <c r="C361" t="s">
        <v>144</v>
      </c>
      <c r="D361" s="46">
        <v>32494</v>
      </c>
      <c r="E361" t="s">
        <v>145</v>
      </c>
      <c r="F361" s="45" t="s">
        <v>0</v>
      </c>
      <c r="G361" t="s">
        <v>351</v>
      </c>
      <c r="H361" t="s">
        <v>150</v>
      </c>
      <c r="J361">
        <v>1</v>
      </c>
      <c r="K361">
        <v>0</v>
      </c>
      <c r="L361">
        <v>3</v>
      </c>
      <c r="O361">
        <v>2</v>
      </c>
      <c r="P361" t="s">
        <v>1</v>
      </c>
      <c r="Q361">
        <v>6</v>
      </c>
      <c r="S361">
        <v>16</v>
      </c>
      <c r="T361" t="s">
        <v>1</v>
      </c>
      <c r="U361">
        <v>22</v>
      </c>
      <c r="W361">
        <v>-6</v>
      </c>
    </row>
    <row r="362" spans="1:23">
      <c r="A362" s="357">
        <v>355</v>
      </c>
      <c r="B362" s="80">
        <v>3</v>
      </c>
      <c r="C362" t="s">
        <v>128</v>
      </c>
      <c r="D362" s="46">
        <v>32439</v>
      </c>
      <c r="E362" t="s">
        <v>127</v>
      </c>
      <c r="F362" s="45" t="s">
        <v>0</v>
      </c>
      <c r="G362" t="s">
        <v>139</v>
      </c>
      <c r="H362" t="s">
        <v>150</v>
      </c>
      <c r="J362">
        <v>1</v>
      </c>
      <c r="K362">
        <v>0</v>
      </c>
      <c r="L362">
        <v>3</v>
      </c>
      <c r="O362">
        <v>2</v>
      </c>
      <c r="P362" t="s">
        <v>1</v>
      </c>
      <c r="Q362">
        <v>6</v>
      </c>
      <c r="S362">
        <v>15</v>
      </c>
      <c r="T362" t="s">
        <v>1</v>
      </c>
      <c r="U362">
        <v>21</v>
      </c>
      <c r="W362">
        <v>-6</v>
      </c>
    </row>
    <row r="363" spans="1:23">
      <c r="A363" s="357">
        <v>356</v>
      </c>
      <c r="B363" s="80">
        <v>29</v>
      </c>
      <c r="C363" t="s">
        <v>140</v>
      </c>
      <c r="D363" s="46">
        <v>32628</v>
      </c>
      <c r="E363" t="s">
        <v>139</v>
      </c>
      <c r="F363" s="45" t="s">
        <v>0</v>
      </c>
      <c r="G363" t="s">
        <v>76</v>
      </c>
      <c r="H363" t="s">
        <v>150</v>
      </c>
      <c r="J363">
        <v>1</v>
      </c>
      <c r="K363">
        <v>0</v>
      </c>
      <c r="L363">
        <v>3</v>
      </c>
      <c r="O363">
        <v>2</v>
      </c>
      <c r="P363" t="s">
        <v>1</v>
      </c>
      <c r="Q363">
        <v>6</v>
      </c>
      <c r="S363">
        <v>13</v>
      </c>
      <c r="T363" t="s">
        <v>1</v>
      </c>
      <c r="U363">
        <v>19</v>
      </c>
      <c r="W363">
        <v>-6</v>
      </c>
    </row>
    <row r="364" spans="1:23">
      <c r="A364" s="357">
        <v>357</v>
      </c>
      <c r="B364" s="80">
        <v>14</v>
      </c>
      <c r="C364" t="s">
        <v>128</v>
      </c>
      <c r="D364" s="46">
        <v>32495</v>
      </c>
      <c r="E364" t="s">
        <v>127</v>
      </c>
      <c r="F364" s="45" t="s">
        <v>0</v>
      </c>
      <c r="G364" t="s">
        <v>351</v>
      </c>
      <c r="H364" t="s">
        <v>150</v>
      </c>
      <c r="J364">
        <v>1</v>
      </c>
      <c r="K364">
        <v>0</v>
      </c>
      <c r="L364">
        <v>3</v>
      </c>
      <c r="O364">
        <v>2</v>
      </c>
      <c r="P364" t="s">
        <v>1</v>
      </c>
      <c r="Q364">
        <v>6</v>
      </c>
      <c r="S364">
        <v>11</v>
      </c>
      <c r="T364" t="s">
        <v>1</v>
      </c>
      <c r="U364">
        <v>17</v>
      </c>
      <c r="W364">
        <v>-6</v>
      </c>
    </row>
    <row r="365" spans="1:23">
      <c r="A365" s="357">
        <v>358</v>
      </c>
      <c r="B365" s="80">
        <v>26</v>
      </c>
      <c r="C365" t="s">
        <v>88</v>
      </c>
      <c r="D365" s="46">
        <v>32620</v>
      </c>
      <c r="E365" t="s">
        <v>351</v>
      </c>
      <c r="F365" s="45" t="s">
        <v>0</v>
      </c>
      <c r="G365" t="s">
        <v>98</v>
      </c>
      <c r="H365" t="s">
        <v>150</v>
      </c>
      <c r="J365">
        <v>0</v>
      </c>
      <c r="K365">
        <v>2</v>
      </c>
      <c r="L365">
        <v>2</v>
      </c>
      <c r="O365">
        <v>2</v>
      </c>
      <c r="P365" t="s">
        <v>1</v>
      </c>
      <c r="Q365">
        <v>6</v>
      </c>
      <c r="S365">
        <v>10</v>
      </c>
      <c r="T365" t="s">
        <v>1</v>
      </c>
      <c r="U365">
        <v>16</v>
      </c>
      <c r="W365">
        <v>-6</v>
      </c>
    </row>
    <row r="366" spans="1:23">
      <c r="A366" s="357">
        <v>359</v>
      </c>
      <c r="B366" s="80">
        <v>47</v>
      </c>
      <c r="C366" t="s">
        <v>85</v>
      </c>
      <c r="D366" s="46">
        <v>32677</v>
      </c>
      <c r="E366" t="s">
        <v>351</v>
      </c>
      <c r="F366" s="45" t="s">
        <v>0</v>
      </c>
      <c r="G366" t="s">
        <v>76</v>
      </c>
      <c r="H366" t="s">
        <v>150</v>
      </c>
      <c r="J366">
        <v>0</v>
      </c>
      <c r="K366">
        <v>2</v>
      </c>
      <c r="L366">
        <v>2</v>
      </c>
      <c r="O366">
        <v>2</v>
      </c>
      <c r="P366" t="s">
        <v>1</v>
      </c>
      <c r="Q366">
        <v>6</v>
      </c>
      <c r="S366">
        <v>16</v>
      </c>
      <c r="T366" t="s">
        <v>1</v>
      </c>
      <c r="U366">
        <v>23</v>
      </c>
      <c r="W366">
        <v>-7</v>
      </c>
    </row>
    <row r="367" spans="1:23">
      <c r="A367" s="357">
        <v>360</v>
      </c>
      <c r="B367" s="80">
        <v>36</v>
      </c>
      <c r="C367" t="s">
        <v>113</v>
      </c>
      <c r="D367" s="46">
        <v>32655</v>
      </c>
      <c r="E367" t="s">
        <v>111</v>
      </c>
      <c r="F367" s="45" t="s">
        <v>0</v>
      </c>
      <c r="G367" t="s">
        <v>127</v>
      </c>
      <c r="H367" t="s">
        <v>150</v>
      </c>
      <c r="J367">
        <v>1</v>
      </c>
      <c r="K367">
        <v>0</v>
      </c>
      <c r="L367">
        <v>3</v>
      </c>
      <c r="O367">
        <v>2</v>
      </c>
      <c r="P367" t="s">
        <v>1</v>
      </c>
      <c r="Q367">
        <v>6</v>
      </c>
      <c r="S367">
        <v>13</v>
      </c>
      <c r="T367" t="s">
        <v>1</v>
      </c>
      <c r="U367">
        <v>20</v>
      </c>
      <c r="W367">
        <v>-7</v>
      </c>
    </row>
    <row r="368" spans="1:23">
      <c r="A368" s="357">
        <v>361</v>
      </c>
      <c r="B368" s="80">
        <v>16</v>
      </c>
      <c r="C368" t="s">
        <v>80</v>
      </c>
      <c r="D368" s="46">
        <v>32523</v>
      </c>
      <c r="E368" t="s">
        <v>76</v>
      </c>
      <c r="F368" s="45" t="s">
        <v>0</v>
      </c>
      <c r="G368" t="s">
        <v>89</v>
      </c>
      <c r="H368" t="s">
        <v>150</v>
      </c>
      <c r="J368">
        <v>1</v>
      </c>
      <c r="K368">
        <v>0</v>
      </c>
      <c r="L368">
        <v>3</v>
      </c>
      <c r="O368">
        <v>2</v>
      </c>
      <c r="P368" t="s">
        <v>1</v>
      </c>
      <c r="Q368">
        <v>6</v>
      </c>
      <c r="S368">
        <v>13</v>
      </c>
      <c r="T368" t="s">
        <v>1</v>
      </c>
      <c r="U368">
        <v>20</v>
      </c>
      <c r="W368">
        <v>-7</v>
      </c>
    </row>
    <row r="369" spans="1:23">
      <c r="A369" s="357">
        <v>362</v>
      </c>
      <c r="B369" s="80">
        <v>32</v>
      </c>
      <c r="C369" t="s">
        <v>144</v>
      </c>
      <c r="D369" s="46">
        <v>32633</v>
      </c>
      <c r="E369" t="s">
        <v>145</v>
      </c>
      <c r="F369" s="45" t="s">
        <v>0</v>
      </c>
      <c r="G369" t="s">
        <v>89</v>
      </c>
      <c r="H369" t="s">
        <v>150</v>
      </c>
      <c r="J369">
        <v>1</v>
      </c>
      <c r="K369">
        <v>0</v>
      </c>
      <c r="L369">
        <v>3</v>
      </c>
      <c r="O369">
        <v>2</v>
      </c>
      <c r="P369" t="s">
        <v>1</v>
      </c>
      <c r="Q369">
        <v>6</v>
      </c>
      <c r="S369">
        <v>12</v>
      </c>
      <c r="T369" t="s">
        <v>1</v>
      </c>
      <c r="U369">
        <v>19</v>
      </c>
      <c r="W369">
        <v>-7</v>
      </c>
    </row>
    <row r="370" spans="1:23">
      <c r="A370" s="357">
        <v>363</v>
      </c>
      <c r="B370" s="80">
        <v>37</v>
      </c>
      <c r="C370" t="s">
        <v>126</v>
      </c>
      <c r="D370" s="46">
        <v>32656</v>
      </c>
      <c r="E370" t="s">
        <v>127</v>
      </c>
      <c r="F370" s="45" t="s">
        <v>0</v>
      </c>
      <c r="G370" t="s">
        <v>98</v>
      </c>
      <c r="H370" t="s">
        <v>150</v>
      </c>
      <c r="J370">
        <v>1</v>
      </c>
      <c r="K370">
        <v>0</v>
      </c>
      <c r="L370">
        <v>3</v>
      </c>
      <c r="O370">
        <v>2</v>
      </c>
      <c r="P370" t="s">
        <v>1</v>
      </c>
      <c r="Q370">
        <v>6</v>
      </c>
      <c r="S370">
        <v>11</v>
      </c>
      <c r="T370" t="s">
        <v>1</v>
      </c>
      <c r="U370">
        <v>18</v>
      </c>
      <c r="W370">
        <v>-7</v>
      </c>
    </row>
    <row r="371" spans="1:23">
      <c r="A371" s="357">
        <v>364</v>
      </c>
      <c r="B371" s="80">
        <v>22</v>
      </c>
      <c r="C371" t="s">
        <v>132</v>
      </c>
      <c r="D371" s="46">
        <v>32586</v>
      </c>
      <c r="E371" t="s">
        <v>133</v>
      </c>
      <c r="F371" s="45" t="s">
        <v>0</v>
      </c>
      <c r="G371" t="s">
        <v>139</v>
      </c>
      <c r="H371" t="s">
        <v>150</v>
      </c>
      <c r="J371">
        <v>1</v>
      </c>
      <c r="K371">
        <v>0</v>
      </c>
      <c r="L371">
        <v>3</v>
      </c>
      <c r="O371">
        <v>2</v>
      </c>
      <c r="P371" t="s">
        <v>1</v>
      </c>
      <c r="Q371">
        <v>6</v>
      </c>
      <c r="S371">
        <v>9</v>
      </c>
      <c r="T371" t="s">
        <v>1</v>
      </c>
      <c r="U371">
        <v>16</v>
      </c>
      <c r="W371">
        <v>-7</v>
      </c>
    </row>
    <row r="372" spans="1:23">
      <c r="A372" s="357">
        <v>365</v>
      </c>
      <c r="B372" s="80">
        <v>10</v>
      </c>
      <c r="C372" t="s">
        <v>110</v>
      </c>
      <c r="D372" s="46">
        <v>32474</v>
      </c>
      <c r="E372" t="s">
        <v>111</v>
      </c>
      <c r="F372" s="45" t="s">
        <v>0</v>
      </c>
      <c r="G372" t="s">
        <v>133</v>
      </c>
      <c r="H372" t="s">
        <v>150</v>
      </c>
      <c r="J372">
        <v>0</v>
      </c>
      <c r="K372">
        <v>2</v>
      </c>
      <c r="L372">
        <v>2</v>
      </c>
      <c r="O372">
        <v>2</v>
      </c>
      <c r="P372" t="s">
        <v>1</v>
      </c>
      <c r="Q372">
        <v>6</v>
      </c>
      <c r="S372">
        <v>21</v>
      </c>
      <c r="T372" t="s">
        <v>1</v>
      </c>
      <c r="U372">
        <v>29</v>
      </c>
      <c r="W372">
        <v>-8</v>
      </c>
    </row>
    <row r="373" spans="1:23">
      <c r="A373" s="357">
        <v>366</v>
      </c>
      <c r="B373" s="80">
        <v>29</v>
      </c>
      <c r="C373" t="s">
        <v>138</v>
      </c>
      <c r="D373" s="46">
        <v>32628</v>
      </c>
      <c r="E373" t="s">
        <v>139</v>
      </c>
      <c r="F373" s="45" t="s">
        <v>0</v>
      </c>
      <c r="G373" t="s">
        <v>76</v>
      </c>
      <c r="H373" t="s">
        <v>150</v>
      </c>
      <c r="J373">
        <v>1</v>
      </c>
      <c r="K373">
        <v>0</v>
      </c>
      <c r="L373">
        <v>3</v>
      </c>
      <c r="O373">
        <v>2</v>
      </c>
      <c r="P373" t="s">
        <v>1</v>
      </c>
      <c r="Q373">
        <v>6</v>
      </c>
      <c r="S373">
        <v>17</v>
      </c>
      <c r="T373" t="s">
        <v>1</v>
      </c>
      <c r="U373">
        <v>25</v>
      </c>
      <c r="W373">
        <v>-8</v>
      </c>
    </row>
    <row r="374" spans="1:23">
      <c r="A374" s="357">
        <v>367</v>
      </c>
      <c r="B374" s="80">
        <v>19</v>
      </c>
      <c r="C374" t="s">
        <v>144</v>
      </c>
      <c r="D374" s="46">
        <v>32564</v>
      </c>
      <c r="E374" t="s">
        <v>145</v>
      </c>
      <c r="F374" s="45" t="s">
        <v>0</v>
      </c>
      <c r="G374" t="s">
        <v>76</v>
      </c>
      <c r="H374" t="s">
        <v>150</v>
      </c>
      <c r="J374">
        <v>1</v>
      </c>
      <c r="K374">
        <v>0</v>
      </c>
      <c r="L374">
        <v>3</v>
      </c>
      <c r="O374">
        <v>2</v>
      </c>
      <c r="P374" t="s">
        <v>1</v>
      </c>
      <c r="Q374">
        <v>6</v>
      </c>
      <c r="S374">
        <v>17</v>
      </c>
      <c r="T374" t="s">
        <v>1</v>
      </c>
      <c r="U374">
        <v>25</v>
      </c>
      <c r="W374">
        <v>-8</v>
      </c>
    </row>
    <row r="375" spans="1:23">
      <c r="A375" s="357">
        <v>368</v>
      </c>
      <c r="B375" s="80">
        <v>8</v>
      </c>
      <c r="C375" t="s">
        <v>107</v>
      </c>
      <c r="D375" s="46">
        <v>32473</v>
      </c>
      <c r="E375" t="s">
        <v>105</v>
      </c>
      <c r="F375" s="45" t="s">
        <v>0</v>
      </c>
      <c r="G375" t="s">
        <v>111</v>
      </c>
      <c r="H375" t="s">
        <v>150</v>
      </c>
      <c r="J375">
        <v>1</v>
      </c>
      <c r="K375">
        <v>0</v>
      </c>
      <c r="L375">
        <v>3</v>
      </c>
      <c r="O375">
        <v>2</v>
      </c>
      <c r="P375" t="s">
        <v>1</v>
      </c>
      <c r="Q375">
        <v>6</v>
      </c>
      <c r="S375">
        <v>14</v>
      </c>
      <c r="T375" t="s">
        <v>1</v>
      </c>
      <c r="U375">
        <v>22</v>
      </c>
      <c r="W375">
        <v>-8</v>
      </c>
    </row>
    <row r="376" spans="1:23">
      <c r="A376" s="357">
        <v>369</v>
      </c>
      <c r="B376" s="80">
        <v>37</v>
      </c>
      <c r="C376" t="s">
        <v>97</v>
      </c>
      <c r="D376" s="46">
        <v>32656</v>
      </c>
      <c r="E376" t="s">
        <v>98</v>
      </c>
      <c r="F376" s="45" t="s">
        <v>0</v>
      </c>
      <c r="G376" t="s">
        <v>127</v>
      </c>
      <c r="H376" t="s">
        <v>150</v>
      </c>
      <c r="J376">
        <v>1</v>
      </c>
      <c r="K376">
        <v>0</v>
      </c>
      <c r="L376">
        <v>3</v>
      </c>
      <c r="O376">
        <v>2</v>
      </c>
      <c r="P376" t="s">
        <v>1</v>
      </c>
      <c r="Q376">
        <v>6</v>
      </c>
      <c r="S376">
        <v>12</v>
      </c>
      <c r="T376" t="s">
        <v>1</v>
      </c>
      <c r="U376">
        <v>20</v>
      </c>
      <c r="W376">
        <v>-8</v>
      </c>
    </row>
    <row r="377" spans="1:23">
      <c r="A377" s="357">
        <v>370</v>
      </c>
      <c r="B377" s="80">
        <v>46</v>
      </c>
      <c r="C377" t="s">
        <v>121</v>
      </c>
      <c r="D377" s="46">
        <v>32676</v>
      </c>
      <c r="E377" t="s">
        <v>118</v>
      </c>
      <c r="F377" s="45" t="s">
        <v>0</v>
      </c>
      <c r="G377" t="s">
        <v>105</v>
      </c>
      <c r="H377" t="s">
        <v>150</v>
      </c>
      <c r="J377">
        <v>1</v>
      </c>
      <c r="K377">
        <v>0</v>
      </c>
      <c r="L377">
        <v>3</v>
      </c>
      <c r="O377">
        <v>2</v>
      </c>
      <c r="P377" t="s">
        <v>1</v>
      </c>
      <c r="Q377">
        <v>6</v>
      </c>
      <c r="S377">
        <v>8</v>
      </c>
      <c r="T377" t="s">
        <v>1</v>
      </c>
      <c r="U377">
        <v>16</v>
      </c>
      <c r="W377">
        <v>-8</v>
      </c>
    </row>
    <row r="378" spans="1:23">
      <c r="A378" s="357">
        <v>371</v>
      </c>
      <c r="B378" s="80">
        <v>45</v>
      </c>
      <c r="C378" t="s">
        <v>134</v>
      </c>
      <c r="D378" s="46">
        <v>32670</v>
      </c>
      <c r="E378" t="s">
        <v>133</v>
      </c>
      <c r="F378" s="45" t="s">
        <v>0</v>
      </c>
      <c r="G378" t="s">
        <v>98</v>
      </c>
      <c r="H378" t="s">
        <v>150</v>
      </c>
      <c r="J378">
        <v>1</v>
      </c>
      <c r="K378">
        <v>0</v>
      </c>
      <c r="L378">
        <v>3</v>
      </c>
      <c r="O378">
        <v>2</v>
      </c>
      <c r="P378" t="s">
        <v>1</v>
      </c>
      <c r="Q378">
        <v>6</v>
      </c>
      <c r="S378">
        <v>20</v>
      </c>
      <c r="T378" t="s">
        <v>1</v>
      </c>
      <c r="U378">
        <v>29</v>
      </c>
      <c r="W378">
        <v>-9</v>
      </c>
    </row>
    <row r="379" spans="1:23">
      <c r="A379" s="357">
        <v>372</v>
      </c>
      <c r="B379" s="80">
        <v>41</v>
      </c>
      <c r="C379" t="s">
        <v>135</v>
      </c>
      <c r="D379" s="46">
        <v>32669</v>
      </c>
      <c r="E379" t="s">
        <v>133</v>
      </c>
      <c r="F379" s="45" t="s">
        <v>0</v>
      </c>
      <c r="G379" t="s">
        <v>118</v>
      </c>
      <c r="H379" t="s">
        <v>150</v>
      </c>
      <c r="J379">
        <v>1</v>
      </c>
      <c r="K379">
        <v>0</v>
      </c>
      <c r="L379">
        <v>3</v>
      </c>
      <c r="O379">
        <v>2</v>
      </c>
      <c r="P379" t="s">
        <v>1</v>
      </c>
      <c r="Q379">
        <v>6</v>
      </c>
      <c r="S379">
        <v>17</v>
      </c>
      <c r="T379" t="s">
        <v>1</v>
      </c>
      <c r="U379">
        <v>26</v>
      </c>
      <c r="W379">
        <v>-9</v>
      </c>
    </row>
    <row r="380" spans="1:23">
      <c r="A380" s="357">
        <v>373</v>
      </c>
      <c r="B380" s="80">
        <v>54</v>
      </c>
      <c r="C380" t="s">
        <v>75</v>
      </c>
      <c r="D380" s="46">
        <v>32698</v>
      </c>
      <c r="E380" t="s">
        <v>76</v>
      </c>
      <c r="F380" s="45" t="s">
        <v>0</v>
      </c>
      <c r="G380" t="s">
        <v>127</v>
      </c>
      <c r="H380" t="s">
        <v>150</v>
      </c>
      <c r="J380">
        <v>1</v>
      </c>
      <c r="K380">
        <v>0</v>
      </c>
      <c r="L380">
        <v>3</v>
      </c>
      <c r="O380">
        <v>2</v>
      </c>
      <c r="P380" t="s">
        <v>1</v>
      </c>
      <c r="Q380">
        <v>6</v>
      </c>
      <c r="S380">
        <v>16</v>
      </c>
      <c r="T380" t="s">
        <v>1</v>
      </c>
      <c r="U380">
        <v>25</v>
      </c>
      <c r="W380">
        <v>-9</v>
      </c>
    </row>
    <row r="381" spans="1:23">
      <c r="A381" s="357">
        <v>374</v>
      </c>
      <c r="B381" s="80">
        <v>17</v>
      </c>
      <c r="C381" t="s">
        <v>93</v>
      </c>
      <c r="D381" s="46">
        <v>32530</v>
      </c>
      <c r="E381" t="s">
        <v>89</v>
      </c>
      <c r="F381" s="45" t="s">
        <v>0</v>
      </c>
      <c r="G381" t="s">
        <v>111</v>
      </c>
      <c r="H381" t="s">
        <v>150</v>
      </c>
      <c r="J381">
        <v>1</v>
      </c>
      <c r="K381">
        <v>0</v>
      </c>
      <c r="L381">
        <v>3</v>
      </c>
      <c r="O381">
        <v>2</v>
      </c>
      <c r="P381" t="s">
        <v>1</v>
      </c>
      <c r="Q381">
        <v>6</v>
      </c>
      <c r="S381">
        <v>13</v>
      </c>
      <c r="T381" t="s">
        <v>1</v>
      </c>
      <c r="U381">
        <v>22</v>
      </c>
      <c r="W381">
        <v>-9</v>
      </c>
    </row>
    <row r="382" spans="1:23">
      <c r="A382" s="357">
        <v>375</v>
      </c>
      <c r="B382" s="80">
        <v>44</v>
      </c>
      <c r="C382" t="s">
        <v>134</v>
      </c>
      <c r="D382" s="46">
        <v>32670</v>
      </c>
      <c r="E382" t="s">
        <v>133</v>
      </c>
      <c r="F382" s="45" t="s">
        <v>0</v>
      </c>
      <c r="G382" t="s">
        <v>127</v>
      </c>
      <c r="H382" t="s">
        <v>150</v>
      </c>
      <c r="J382">
        <v>1</v>
      </c>
      <c r="K382">
        <v>0</v>
      </c>
      <c r="L382">
        <v>3</v>
      </c>
      <c r="O382">
        <v>2</v>
      </c>
      <c r="P382" t="s">
        <v>1</v>
      </c>
      <c r="Q382">
        <v>6</v>
      </c>
      <c r="S382">
        <v>10</v>
      </c>
      <c r="T382" t="s">
        <v>1</v>
      </c>
      <c r="U382">
        <v>19</v>
      </c>
      <c r="W382">
        <v>-9</v>
      </c>
    </row>
    <row r="383" spans="1:23">
      <c r="A383" s="357">
        <v>376</v>
      </c>
      <c r="B383" s="80">
        <v>14</v>
      </c>
      <c r="C383" t="s">
        <v>88</v>
      </c>
      <c r="D383" s="46">
        <v>32495</v>
      </c>
      <c r="E383" t="s">
        <v>351</v>
      </c>
      <c r="F383" s="45" t="s">
        <v>0</v>
      </c>
      <c r="G383" t="s">
        <v>127</v>
      </c>
      <c r="H383" t="s">
        <v>150</v>
      </c>
      <c r="J383">
        <v>1</v>
      </c>
      <c r="K383">
        <v>0</v>
      </c>
      <c r="L383">
        <v>3</v>
      </c>
      <c r="O383">
        <v>2</v>
      </c>
      <c r="P383" t="s">
        <v>1</v>
      </c>
      <c r="Q383">
        <v>6</v>
      </c>
      <c r="S383">
        <v>10</v>
      </c>
      <c r="T383" t="s">
        <v>1</v>
      </c>
      <c r="U383">
        <v>19</v>
      </c>
      <c r="W383">
        <v>-9</v>
      </c>
    </row>
    <row r="384" spans="1:23">
      <c r="A384" s="357">
        <v>377</v>
      </c>
      <c r="B384" s="80">
        <v>43</v>
      </c>
      <c r="C384" t="s">
        <v>138</v>
      </c>
      <c r="D384" s="46">
        <v>32670</v>
      </c>
      <c r="E384" t="s">
        <v>139</v>
      </c>
      <c r="F384" s="45" t="s">
        <v>0</v>
      </c>
      <c r="G384" t="s">
        <v>89</v>
      </c>
      <c r="H384" t="s">
        <v>150</v>
      </c>
      <c r="J384">
        <v>1</v>
      </c>
      <c r="K384">
        <v>0</v>
      </c>
      <c r="L384">
        <v>3</v>
      </c>
      <c r="O384">
        <v>2</v>
      </c>
      <c r="P384" t="s">
        <v>1</v>
      </c>
      <c r="Q384">
        <v>6</v>
      </c>
      <c r="S384">
        <v>9</v>
      </c>
      <c r="T384" t="s">
        <v>1</v>
      </c>
      <c r="U384">
        <v>18</v>
      </c>
      <c r="W384">
        <v>-9</v>
      </c>
    </row>
    <row r="385" spans="1:23">
      <c r="A385" s="357">
        <v>378</v>
      </c>
      <c r="B385" s="80">
        <v>3</v>
      </c>
      <c r="C385" t="s">
        <v>142</v>
      </c>
      <c r="D385" s="46">
        <v>32439</v>
      </c>
      <c r="E385" t="s">
        <v>139</v>
      </c>
      <c r="F385" s="45" t="s">
        <v>0</v>
      </c>
      <c r="G385" t="s">
        <v>127</v>
      </c>
      <c r="H385" t="s">
        <v>150</v>
      </c>
      <c r="J385">
        <v>1</v>
      </c>
      <c r="K385">
        <v>0</v>
      </c>
      <c r="L385">
        <v>3</v>
      </c>
      <c r="O385">
        <v>2</v>
      </c>
      <c r="P385" t="s">
        <v>1</v>
      </c>
      <c r="Q385">
        <v>6</v>
      </c>
      <c r="S385">
        <v>9</v>
      </c>
      <c r="T385" t="s">
        <v>1</v>
      </c>
      <c r="U385">
        <v>18</v>
      </c>
      <c r="W385">
        <v>-9</v>
      </c>
    </row>
    <row r="386" spans="1:23">
      <c r="A386" s="357">
        <v>379</v>
      </c>
      <c r="B386" s="80">
        <v>49</v>
      </c>
      <c r="C386" t="s">
        <v>117</v>
      </c>
      <c r="D386" s="46">
        <v>32677</v>
      </c>
      <c r="E386" t="s">
        <v>118</v>
      </c>
      <c r="F386" s="45" t="s">
        <v>0</v>
      </c>
      <c r="G386" t="s">
        <v>89</v>
      </c>
      <c r="H386" t="s">
        <v>150</v>
      </c>
      <c r="J386">
        <v>0</v>
      </c>
      <c r="K386">
        <v>2</v>
      </c>
      <c r="L386">
        <v>2</v>
      </c>
      <c r="O386">
        <v>2</v>
      </c>
      <c r="P386" t="s">
        <v>1</v>
      </c>
      <c r="Q386">
        <v>6</v>
      </c>
      <c r="S386">
        <v>6</v>
      </c>
      <c r="T386" t="s">
        <v>1</v>
      </c>
      <c r="U386">
        <v>15</v>
      </c>
      <c r="W386">
        <v>-9</v>
      </c>
    </row>
    <row r="387" spans="1:23">
      <c r="A387" s="357">
        <v>380</v>
      </c>
      <c r="B387" s="80">
        <v>50</v>
      </c>
      <c r="C387" t="s">
        <v>99</v>
      </c>
      <c r="D387" s="46">
        <v>32677</v>
      </c>
      <c r="E387" t="s">
        <v>98</v>
      </c>
      <c r="F387" s="45" t="s">
        <v>0</v>
      </c>
      <c r="G387" t="s">
        <v>118</v>
      </c>
      <c r="H387" t="s">
        <v>150</v>
      </c>
      <c r="J387">
        <v>1</v>
      </c>
      <c r="K387">
        <v>0</v>
      </c>
      <c r="L387">
        <v>3</v>
      </c>
      <c r="O387">
        <v>2</v>
      </c>
      <c r="P387" t="s">
        <v>1</v>
      </c>
      <c r="Q387">
        <v>6</v>
      </c>
      <c r="S387">
        <v>15</v>
      </c>
      <c r="T387" t="s">
        <v>1</v>
      </c>
      <c r="U387">
        <v>25</v>
      </c>
      <c r="W387">
        <v>-10</v>
      </c>
    </row>
    <row r="388" spans="1:23">
      <c r="A388" s="357">
        <v>381</v>
      </c>
      <c r="B388" s="80">
        <v>51</v>
      </c>
      <c r="C388" t="s">
        <v>85</v>
      </c>
      <c r="D388" s="46">
        <v>32691</v>
      </c>
      <c r="E388" t="s">
        <v>351</v>
      </c>
      <c r="F388" s="45" t="s">
        <v>0</v>
      </c>
      <c r="G388" t="s">
        <v>105</v>
      </c>
      <c r="H388" t="s">
        <v>150</v>
      </c>
      <c r="J388">
        <v>1</v>
      </c>
      <c r="K388">
        <v>0</v>
      </c>
      <c r="L388">
        <v>3</v>
      </c>
      <c r="O388">
        <v>2</v>
      </c>
      <c r="P388" t="s">
        <v>1</v>
      </c>
      <c r="Q388">
        <v>6</v>
      </c>
      <c r="S388">
        <v>13</v>
      </c>
      <c r="T388" t="s">
        <v>1</v>
      </c>
      <c r="U388">
        <v>23</v>
      </c>
      <c r="W388">
        <v>-10</v>
      </c>
    </row>
    <row r="389" spans="1:23">
      <c r="A389" s="357">
        <v>382</v>
      </c>
      <c r="B389" s="80">
        <v>54</v>
      </c>
      <c r="C389" t="s">
        <v>126</v>
      </c>
      <c r="D389" s="46">
        <v>32698</v>
      </c>
      <c r="E389" t="s">
        <v>127</v>
      </c>
      <c r="F389" s="45" t="s">
        <v>0</v>
      </c>
      <c r="G389" t="s">
        <v>76</v>
      </c>
      <c r="H389" t="s">
        <v>150</v>
      </c>
      <c r="J389">
        <v>1</v>
      </c>
      <c r="K389">
        <v>0</v>
      </c>
      <c r="L389">
        <v>3</v>
      </c>
      <c r="O389">
        <v>2</v>
      </c>
      <c r="P389" t="s">
        <v>1</v>
      </c>
      <c r="Q389">
        <v>6</v>
      </c>
      <c r="S389">
        <v>12</v>
      </c>
      <c r="T389" t="s">
        <v>1</v>
      </c>
      <c r="U389">
        <v>22</v>
      </c>
      <c r="W389">
        <v>-10</v>
      </c>
    </row>
    <row r="390" spans="1:23">
      <c r="A390" s="357">
        <v>383</v>
      </c>
      <c r="B390" s="80">
        <v>23</v>
      </c>
      <c r="C390" t="s">
        <v>85</v>
      </c>
      <c r="D390" s="46">
        <v>32586</v>
      </c>
      <c r="E390" t="s">
        <v>351</v>
      </c>
      <c r="F390" s="45" t="s">
        <v>0</v>
      </c>
      <c r="G390" t="s">
        <v>111</v>
      </c>
      <c r="H390" t="s">
        <v>150</v>
      </c>
      <c r="J390">
        <v>1</v>
      </c>
      <c r="K390">
        <v>0</v>
      </c>
      <c r="L390">
        <v>3</v>
      </c>
      <c r="O390">
        <v>2</v>
      </c>
      <c r="P390" t="s">
        <v>1</v>
      </c>
      <c r="Q390">
        <v>6</v>
      </c>
      <c r="S390">
        <v>13</v>
      </c>
      <c r="T390" t="s">
        <v>1</v>
      </c>
      <c r="U390">
        <v>24</v>
      </c>
      <c r="W390">
        <v>-11</v>
      </c>
    </row>
    <row r="391" spans="1:23">
      <c r="A391" s="357">
        <v>384</v>
      </c>
      <c r="B391" s="80">
        <v>40</v>
      </c>
      <c r="C391" t="s">
        <v>87</v>
      </c>
      <c r="D391" s="46">
        <v>32663</v>
      </c>
      <c r="E391" t="s">
        <v>351</v>
      </c>
      <c r="F391" s="45" t="s">
        <v>0</v>
      </c>
      <c r="G391" t="s">
        <v>89</v>
      </c>
      <c r="H391" t="s">
        <v>150</v>
      </c>
      <c r="J391">
        <v>0</v>
      </c>
      <c r="K391">
        <v>2</v>
      </c>
      <c r="L391">
        <v>2</v>
      </c>
      <c r="O391">
        <v>2</v>
      </c>
      <c r="P391" t="s">
        <v>1</v>
      </c>
      <c r="Q391">
        <v>6</v>
      </c>
      <c r="S391">
        <v>9</v>
      </c>
      <c r="T391" t="s">
        <v>1</v>
      </c>
      <c r="U391">
        <v>20</v>
      </c>
      <c r="W391">
        <v>-11</v>
      </c>
    </row>
    <row r="392" spans="1:23">
      <c r="A392" s="357">
        <v>385</v>
      </c>
      <c r="B392" s="80">
        <v>30</v>
      </c>
      <c r="C392" t="s">
        <v>140</v>
      </c>
      <c r="D392" s="46">
        <v>32628</v>
      </c>
      <c r="E392" t="s">
        <v>139</v>
      </c>
      <c r="F392" s="45" t="s">
        <v>0</v>
      </c>
      <c r="G392" t="s">
        <v>111</v>
      </c>
      <c r="H392" t="s">
        <v>150</v>
      </c>
      <c r="J392">
        <v>0</v>
      </c>
      <c r="K392">
        <v>2</v>
      </c>
      <c r="L392">
        <v>2</v>
      </c>
      <c r="O392">
        <v>2</v>
      </c>
      <c r="P392" t="s">
        <v>1</v>
      </c>
      <c r="Q392">
        <v>6</v>
      </c>
      <c r="S392">
        <v>15</v>
      </c>
      <c r="T392" t="s">
        <v>1</v>
      </c>
      <c r="U392">
        <v>27</v>
      </c>
      <c r="W392">
        <v>-12</v>
      </c>
    </row>
    <row r="393" spans="1:23">
      <c r="A393" s="357">
        <v>386</v>
      </c>
      <c r="B393" s="80">
        <v>4</v>
      </c>
      <c r="C393" t="s">
        <v>350</v>
      </c>
      <c r="D393" s="46">
        <v>32452</v>
      </c>
      <c r="E393" t="s">
        <v>145</v>
      </c>
      <c r="F393" s="45" t="s">
        <v>0</v>
      </c>
      <c r="G393" t="s">
        <v>139</v>
      </c>
      <c r="H393" t="s">
        <v>150</v>
      </c>
      <c r="J393">
        <v>0</v>
      </c>
      <c r="K393">
        <v>2</v>
      </c>
      <c r="L393">
        <v>2</v>
      </c>
      <c r="O393">
        <v>2</v>
      </c>
      <c r="P393" t="s">
        <v>1</v>
      </c>
      <c r="Q393">
        <v>6</v>
      </c>
      <c r="S393">
        <v>8</v>
      </c>
      <c r="T393" t="s">
        <v>1</v>
      </c>
      <c r="U393">
        <v>20</v>
      </c>
      <c r="W393">
        <v>-12</v>
      </c>
    </row>
    <row r="394" spans="1:23">
      <c r="A394" s="357">
        <v>387</v>
      </c>
      <c r="B394" s="80">
        <v>9</v>
      </c>
      <c r="C394" t="s">
        <v>136</v>
      </c>
      <c r="D394" s="46">
        <v>32474</v>
      </c>
      <c r="E394" t="s">
        <v>133</v>
      </c>
      <c r="F394" s="45" t="s">
        <v>0</v>
      </c>
      <c r="G394" t="s">
        <v>89</v>
      </c>
      <c r="H394" t="s">
        <v>150</v>
      </c>
      <c r="J394">
        <v>1</v>
      </c>
      <c r="K394">
        <v>0</v>
      </c>
      <c r="L394">
        <v>3</v>
      </c>
      <c r="O394">
        <v>2</v>
      </c>
      <c r="P394" t="s">
        <v>1</v>
      </c>
      <c r="Q394">
        <v>6</v>
      </c>
      <c r="S394">
        <v>15</v>
      </c>
      <c r="T394" t="s">
        <v>1</v>
      </c>
      <c r="U394">
        <v>28</v>
      </c>
      <c r="W394">
        <v>-13</v>
      </c>
    </row>
    <row r="395" spans="1:23">
      <c r="A395" s="357">
        <v>388</v>
      </c>
      <c r="B395" s="80">
        <v>1</v>
      </c>
      <c r="C395" t="s">
        <v>110</v>
      </c>
      <c r="D395" s="46">
        <v>32367</v>
      </c>
      <c r="E395" t="s">
        <v>111</v>
      </c>
      <c r="F395" s="45" t="s">
        <v>0</v>
      </c>
      <c r="G395" t="s">
        <v>76</v>
      </c>
      <c r="H395" t="s">
        <v>150</v>
      </c>
      <c r="J395">
        <v>1</v>
      </c>
      <c r="K395">
        <v>0</v>
      </c>
      <c r="L395">
        <v>3</v>
      </c>
      <c r="O395">
        <v>2</v>
      </c>
      <c r="P395" t="s">
        <v>1</v>
      </c>
      <c r="Q395">
        <v>6</v>
      </c>
      <c r="S395">
        <v>9</v>
      </c>
      <c r="T395" t="s">
        <v>1</v>
      </c>
      <c r="U395">
        <v>22</v>
      </c>
      <c r="W395">
        <v>-13</v>
      </c>
    </row>
    <row r="396" spans="1:23">
      <c r="A396" s="357">
        <v>389</v>
      </c>
      <c r="B396" s="80">
        <v>10</v>
      </c>
      <c r="C396" t="s">
        <v>112</v>
      </c>
      <c r="D396" s="46">
        <v>32474</v>
      </c>
      <c r="E396" t="s">
        <v>111</v>
      </c>
      <c r="F396" s="45" t="s">
        <v>0</v>
      </c>
      <c r="G396" t="s">
        <v>133</v>
      </c>
      <c r="H396" t="s">
        <v>150</v>
      </c>
      <c r="J396">
        <v>0</v>
      </c>
      <c r="K396">
        <v>1</v>
      </c>
      <c r="L396">
        <v>3</v>
      </c>
      <c r="O396">
        <v>1</v>
      </c>
      <c r="P396" t="s">
        <v>1</v>
      </c>
      <c r="Q396">
        <v>7</v>
      </c>
      <c r="S396">
        <v>16</v>
      </c>
      <c r="T396" t="s">
        <v>1</v>
      </c>
      <c r="U396">
        <v>19</v>
      </c>
      <c r="W396">
        <v>-3</v>
      </c>
    </row>
    <row r="397" spans="1:23">
      <c r="A397" s="357">
        <v>390</v>
      </c>
      <c r="B397" s="80">
        <v>51</v>
      </c>
      <c r="C397" t="s">
        <v>104</v>
      </c>
      <c r="D397" s="46">
        <v>32691</v>
      </c>
      <c r="E397" t="s">
        <v>105</v>
      </c>
      <c r="F397" s="45" t="s">
        <v>0</v>
      </c>
      <c r="G397" t="s">
        <v>351</v>
      </c>
      <c r="H397" t="s">
        <v>150</v>
      </c>
      <c r="J397">
        <v>0</v>
      </c>
      <c r="K397">
        <v>1</v>
      </c>
      <c r="L397">
        <v>3</v>
      </c>
      <c r="O397">
        <v>1</v>
      </c>
      <c r="P397" t="s">
        <v>1</v>
      </c>
      <c r="Q397">
        <v>7</v>
      </c>
      <c r="S397">
        <v>11</v>
      </c>
      <c r="T397" t="s">
        <v>1</v>
      </c>
      <c r="U397">
        <v>14</v>
      </c>
      <c r="W397">
        <v>-3</v>
      </c>
    </row>
    <row r="398" spans="1:23">
      <c r="A398" s="357">
        <v>391</v>
      </c>
      <c r="B398" s="80">
        <v>13</v>
      </c>
      <c r="C398" t="s">
        <v>85</v>
      </c>
      <c r="D398" s="46">
        <v>32494</v>
      </c>
      <c r="E398" t="s">
        <v>351</v>
      </c>
      <c r="F398" s="45" t="s">
        <v>0</v>
      </c>
      <c r="G398" t="s">
        <v>145</v>
      </c>
      <c r="H398" t="s">
        <v>150</v>
      </c>
      <c r="J398">
        <v>0</v>
      </c>
      <c r="K398">
        <v>1</v>
      </c>
      <c r="L398">
        <v>3</v>
      </c>
      <c r="O398">
        <v>1</v>
      </c>
      <c r="P398" t="s">
        <v>1</v>
      </c>
      <c r="Q398">
        <v>7</v>
      </c>
      <c r="S398">
        <v>11</v>
      </c>
      <c r="T398" t="s">
        <v>1</v>
      </c>
      <c r="U398">
        <v>16</v>
      </c>
      <c r="W398">
        <v>-5</v>
      </c>
    </row>
    <row r="399" spans="1:23">
      <c r="A399" s="357">
        <v>392</v>
      </c>
      <c r="B399" s="80">
        <v>42</v>
      </c>
      <c r="C399" t="s">
        <v>128</v>
      </c>
      <c r="D399" s="46">
        <v>32669</v>
      </c>
      <c r="E399" t="s">
        <v>127</v>
      </c>
      <c r="F399" s="45" t="s">
        <v>0</v>
      </c>
      <c r="G399" t="s">
        <v>105</v>
      </c>
      <c r="H399" t="s">
        <v>150</v>
      </c>
      <c r="J399">
        <v>0</v>
      </c>
      <c r="K399">
        <v>1</v>
      </c>
      <c r="L399">
        <v>3</v>
      </c>
      <c r="O399">
        <v>1</v>
      </c>
      <c r="P399" t="s">
        <v>1</v>
      </c>
      <c r="Q399">
        <v>7</v>
      </c>
      <c r="S399">
        <v>16</v>
      </c>
      <c r="T399" t="s">
        <v>1</v>
      </c>
      <c r="U399">
        <v>22</v>
      </c>
      <c r="W399">
        <v>-6</v>
      </c>
    </row>
    <row r="400" spans="1:23">
      <c r="A400" s="357">
        <v>393</v>
      </c>
      <c r="B400" s="80">
        <v>22</v>
      </c>
      <c r="C400" t="s">
        <v>135</v>
      </c>
      <c r="D400" s="46">
        <v>32586</v>
      </c>
      <c r="E400" t="s">
        <v>133</v>
      </c>
      <c r="F400" s="45" t="s">
        <v>0</v>
      </c>
      <c r="G400" t="s">
        <v>139</v>
      </c>
      <c r="H400" t="s">
        <v>150</v>
      </c>
      <c r="J400">
        <v>0</v>
      </c>
      <c r="K400">
        <v>1</v>
      </c>
      <c r="L400">
        <v>3</v>
      </c>
      <c r="O400">
        <v>1</v>
      </c>
      <c r="P400" t="s">
        <v>1</v>
      </c>
      <c r="Q400">
        <v>7</v>
      </c>
      <c r="S400">
        <v>16</v>
      </c>
      <c r="T400" t="s">
        <v>1</v>
      </c>
      <c r="U400">
        <v>22</v>
      </c>
      <c r="W400">
        <v>-6</v>
      </c>
    </row>
    <row r="401" spans="1:23">
      <c r="A401" s="357">
        <v>394</v>
      </c>
      <c r="B401" s="80">
        <v>18</v>
      </c>
      <c r="C401" t="s">
        <v>141</v>
      </c>
      <c r="D401" s="46">
        <v>32558</v>
      </c>
      <c r="E401" t="s">
        <v>139</v>
      </c>
      <c r="F401" s="45" t="s">
        <v>0</v>
      </c>
      <c r="G401" t="s">
        <v>351</v>
      </c>
      <c r="H401" t="s">
        <v>150</v>
      </c>
      <c r="J401">
        <v>0</v>
      </c>
      <c r="K401">
        <v>1</v>
      </c>
      <c r="L401">
        <v>3</v>
      </c>
      <c r="O401">
        <v>1</v>
      </c>
      <c r="P401" t="s">
        <v>1</v>
      </c>
      <c r="Q401">
        <v>7</v>
      </c>
      <c r="S401">
        <v>15</v>
      </c>
      <c r="T401" t="s">
        <v>1</v>
      </c>
      <c r="U401">
        <v>21</v>
      </c>
      <c r="W401">
        <v>-6</v>
      </c>
    </row>
    <row r="402" spans="1:23">
      <c r="A402" s="357">
        <v>395</v>
      </c>
      <c r="B402" s="80">
        <v>13</v>
      </c>
      <c r="C402" t="s">
        <v>350</v>
      </c>
      <c r="D402" s="46">
        <v>32494</v>
      </c>
      <c r="E402" t="s">
        <v>145</v>
      </c>
      <c r="F402" s="45" t="s">
        <v>0</v>
      </c>
      <c r="G402" t="s">
        <v>351</v>
      </c>
      <c r="H402" t="s">
        <v>150</v>
      </c>
      <c r="J402">
        <v>0</v>
      </c>
      <c r="K402">
        <v>1</v>
      </c>
      <c r="L402">
        <v>3</v>
      </c>
      <c r="O402">
        <v>1</v>
      </c>
      <c r="P402" t="s">
        <v>1</v>
      </c>
      <c r="Q402">
        <v>7</v>
      </c>
      <c r="S402">
        <v>11</v>
      </c>
      <c r="T402" t="s">
        <v>1</v>
      </c>
      <c r="U402">
        <v>17</v>
      </c>
      <c r="W402">
        <v>-6</v>
      </c>
    </row>
    <row r="403" spans="1:23">
      <c r="A403" s="357">
        <v>396</v>
      </c>
      <c r="B403" s="80">
        <v>29</v>
      </c>
      <c r="C403" t="s">
        <v>77</v>
      </c>
      <c r="D403" s="46">
        <v>32628</v>
      </c>
      <c r="E403" t="s">
        <v>76</v>
      </c>
      <c r="F403" s="45" t="s">
        <v>0</v>
      </c>
      <c r="G403" t="s">
        <v>139</v>
      </c>
      <c r="H403" t="s">
        <v>150</v>
      </c>
      <c r="J403">
        <v>0</v>
      </c>
      <c r="K403">
        <v>1</v>
      </c>
      <c r="L403">
        <v>3</v>
      </c>
      <c r="O403">
        <v>1</v>
      </c>
      <c r="P403" t="s">
        <v>1</v>
      </c>
      <c r="Q403">
        <v>7</v>
      </c>
      <c r="S403">
        <v>14</v>
      </c>
      <c r="T403" t="s">
        <v>1</v>
      </c>
      <c r="U403">
        <v>21</v>
      </c>
      <c r="W403">
        <v>-7</v>
      </c>
    </row>
    <row r="404" spans="1:23">
      <c r="A404" s="357">
        <v>397</v>
      </c>
      <c r="B404" s="80">
        <v>46</v>
      </c>
      <c r="C404" t="s">
        <v>104</v>
      </c>
      <c r="D404" s="46">
        <v>32676</v>
      </c>
      <c r="E404" t="s">
        <v>105</v>
      </c>
      <c r="F404" s="45" t="s">
        <v>0</v>
      </c>
      <c r="G404" t="s">
        <v>118</v>
      </c>
      <c r="H404" t="s">
        <v>150</v>
      </c>
      <c r="J404">
        <v>0</v>
      </c>
      <c r="K404">
        <v>1</v>
      </c>
      <c r="L404">
        <v>3</v>
      </c>
      <c r="O404">
        <v>1</v>
      </c>
      <c r="P404" t="s">
        <v>1</v>
      </c>
      <c r="Q404">
        <v>7</v>
      </c>
      <c r="S404">
        <v>13</v>
      </c>
      <c r="T404" t="s">
        <v>1</v>
      </c>
      <c r="U404">
        <v>20</v>
      </c>
      <c r="W404">
        <v>-7</v>
      </c>
    </row>
    <row r="405" spans="1:23">
      <c r="A405" s="357">
        <v>398</v>
      </c>
      <c r="B405" s="80">
        <v>19</v>
      </c>
      <c r="C405" t="s">
        <v>149</v>
      </c>
      <c r="D405" s="46">
        <v>32564</v>
      </c>
      <c r="E405" t="s">
        <v>145</v>
      </c>
      <c r="F405" s="45" t="s">
        <v>0</v>
      </c>
      <c r="G405" t="s">
        <v>76</v>
      </c>
      <c r="H405" t="s">
        <v>150</v>
      </c>
      <c r="J405">
        <v>0</v>
      </c>
      <c r="K405">
        <v>1</v>
      </c>
      <c r="L405">
        <v>3</v>
      </c>
      <c r="O405">
        <v>1</v>
      </c>
      <c r="P405" t="s">
        <v>1</v>
      </c>
      <c r="Q405">
        <v>7</v>
      </c>
      <c r="S405">
        <v>10</v>
      </c>
      <c r="T405" t="s">
        <v>1</v>
      </c>
      <c r="U405">
        <v>17</v>
      </c>
      <c r="W405">
        <v>-7</v>
      </c>
    </row>
    <row r="406" spans="1:23">
      <c r="A406" s="357">
        <v>399</v>
      </c>
      <c r="B406" s="80">
        <v>19</v>
      </c>
      <c r="C406" t="s">
        <v>77</v>
      </c>
      <c r="D406" s="46">
        <v>32564</v>
      </c>
      <c r="E406" t="s">
        <v>76</v>
      </c>
      <c r="F406" s="45" t="s">
        <v>0</v>
      </c>
      <c r="G406" t="s">
        <v>145</v>
      </c>
      <c r="H406" t="s">
        <v>150</v>
      </c>
      <c r="J406">
        <v>0</v>
      </c>
      <c r="K406">
        <v>1</v>
      </c>
      <c r="L406">
        <v>3</v>
      </c>
      <c r="O406">
        <v>1</v>
      </c>
      <c r="P406" t="s">
        <v>1</v>
      </c>
      <c r="Q406">
        <v>7</v>
      </c>
      <c r="S406">
        <v>16</v>
      </c>
      <c r="T406" t="s">
        <v>1</v>
      </c>
      <c r="U406">
        <v>24</v>
      </c>
      <c r="W406">
        <v>-8</v>
      </c>
    </row>
    <row r="407" spans="1:23">
      <c r="A407" s="357">
        <v>400</v>
      </c>
      <c r="B407" s="80">
        <v>17</v>
      </c>
      <c r="C407" t="s">
        <v>112</v>
      </c>
      <c r="D407" s="46">
        <v>32530</v>
      </c>
      <c r="E407" t="s">
        <v>111</v>
      </c>
      <c r="F407" s="45" t="s">
        <v>0</v>
      </c>
      <c r="G407" t="s">
        <v>89</v>
      </c>
      <c r="H407" t="s">
        <v>150</v>
      </c>
      <c r="J407">
        <v>0</v>
      </c>
      <c r="K407">
        <v>1</v>
      </c>
      <c r="L407">
        <v>3</v>
      </c>
      <c r="O407">
        <v>1</v>
      </c>
      <c r="P407" t="s">
        <v>1</v>
      </c>
      <c r="Q407">
        <v>7</v>
      </c>
      <c r="S407">
        <v>11</v>
      </c>
      <c r="T407" t="s">
        <v>1</v>
      </c>
      <c r="U407">
        <v>19</v>
      </c>
      <c r="W407">
        <v>-8</v>
      </c>
    </row>
    <row r="408" spans="1:23">
      <c r="A408" s="357">
        <v>401</v>
      </c>
      <c r="B408" s="80">
        <v>31</v>
      </c>
      <c r="C408" t="s">
        <v>149</v>
      </c>
      <c r="D408" s="46">
        <v>32632</v>
      </c>
      <c r="E408" t="s">
        <v>145</v>
      </c>
      <c r="F408" s="45" t="s">
        <v>0</v>
      </c>
      <c r="G408" t="s">
        <v>111</v>
      </c>
      <c r="H408" t="s">
        <v>150</v>
      </c>
      <c r="J408">
        <v>0</v>
      </c>
      <c r="K408">
        <v>1</v>
      </c>
      <c r="L408">
        <v>3</v>
      </c>
      <c r="O408">
        <v>1</v>
      </c>
      <c r="P408" t="s">
        <v>1</v>
      </c>
      <c r="Q408">
        <v>7</v>
      </c>
      <c r="S408">
        <v>12</v>
      </c>
      <c r="T408" t="s">
        <v>1</v>
      </c>
      <c r="U408">
        <v>21</v>
      </c>
      <c r="W408">
        <v>-9</v>
      </c>
    </row>
    <row r="409" spans="1:23">
      <c r="A409" s="357">
        <v>402</v>
      </c>
      <c r="B409" s="80">
        <v>40</v>
      </c>
      <c r="C409" t="s">
        <v>85</v>
      </c>
      <c r="D409" s="46">
        <v>32663</v>
      </c>
      <c r="E409" t="s">
        <v>351</v>
      </c>
      <c r="F409" s="45" t="s">
        <v>0</v>
      </c>
      <c r="G409" t="s">
        <v>89</v>
      </c>
      <c r="H409" t="s">
        <v>150</v>
      </c>
      <c r="J409">
        <v>0</v>
      </c>
      <c r="K409">
        <v>1</v>
      </c>
      <c r="L409">
        <v>3</v>
      </c>
      <c r="O409">
        <v>1</v>
      </c>
      <c r="P409" t="s">
        <v>1</v>
      </c>
      <c r="Q409">
        <v>7</v>
      </c>
      <c r="S409">
        <v>6</v>
      </c>
      <c r="T409" t="s">
        <v>1</v>
      </c>
      <c r="U409">
        <v>15</v>
      </c>
      <c r="W409">
        <v>-9</v>
      </c>
    </row>
    <row r="410" spans="1:23">
      <c r="A410" s="357">
        <v>403</v>
      </c>
      <c r="B410" s="80">
        <v>11</v>
      </c>
      <c r="C410" t="s">
        <v>93</v>
      </c>
      <c r="D410" s="46">
        <v>32474</v>
      </c>
      <c r="E410" t="s">
        <v>89</v>
      </c>
      <c r="F410" s="45" t="s">
        <v>0</v>
      </c>
      <c r="G410" t="s">
        <v>105</v>
      </c>
      <c r="H410" t="s">
        <v>150</v>
      </c>
      <c r="J410">
        <v>0</v>
      </c>
      <c r="K410">
        <v>1</v>
      </c>
      <c r="L410">
        <v>3</v>
      </c>
      <c r="O410">
        <v>1</v>
      </c>
      <c r="P410" t="s">
        <v>1</v>
      </c>
      <c r="Q410">
        <v>7</v>
      </c>
      <c r="S410">
        <v>17</v>
      </c>
      <c r="T410" t="s">
        <v>1</v>
      </c>
      <c r="U410">
        <v>27</v>
      </c>
      <c r="W410">
        <v>-10</v>
      </c>
    </row>
    <row r="411" spans="1:23">
      <c r="A411" s="357">
        <v>404</v>
      </c>
      <c r="B411" s="80">
        <v>31</v>
      </c>
      <c r="C411" t="s">
        <v>144</v>
      </c>
      <c r="D411" s="46">
        <v>32632</v>
      </c>
      <c r="E411" t="s">
        <v>145</v>
      </c>
      <c r="F411" s="45" t="s">
        <v>0</v>
      </c>
      <c r="G411" t="s">
        <v>111</v>
      </c>
      <c r="H411" t="s">
        <v>150</v>
      </c>
      <c r="J411">
        <v>0</v>
      </c>
      <c r="K411">
        <v>1</v>
      </c>
      <c r="L411">
        <v>3</v>
      </c>
      <c r="O411">
        <v>1</v>
      </c>
      <c r="P411" t="s">
        <v>1</v>
      </c>
      <c r="Q411">
        <v>7</v>
      </c>
      <c r="S411">
        <v>12</v>
      </c>
      <c r="T411" t="s">
        <v>1</v>
      </c>
      <c r="U411">
        <v>22</v>
      </c>
      <c r="W411">
        <v>-10</v>
      </c>
    </row>
    <row r="412" spans="1:23">
      <c r="A412" s="357">
        <v>405</v>
      </c>
      <c r="B412" s="80">
        <v>39</v>
      </c>
      <c r="C412" t="s">
        <v>148</v>
      </c>
      <c r="D412" s="46">
        <v>32656</v>
      </c>
      <c r="E412" t="s">
        <v>145</v>
      </c>
      <c r="F412" s="45" t="s">
        <v>0</v>
      </c>
      <c r="G412" t="s">
        <v>133</v>
      </c>
      <c r="H412" t="s">
        <v>150</v>
      </c>
      <c r="J412">
        <v>0</v>
      </c>
      <c r="K412">
        <v>1</v>
      </c>
      <c r="L412">
        <v>3</v>
      </c>
      <c r="O412">
        <v>1</v>
      </c>
      <c r="P412" t="s">
        <v>1</v>
      </c>
      <c r="Q412">
        <v>7</v>
      </c>
      <c r="S412">
        <v>8</v>
      </c>
      <c r="T412" t="s">
        <v>1</v>
      </c>
      <c r="U412">
        <v>18</v>
      </c>
      <c r="W412">
        <v>-10</v>
      </c>
    </row>
    <row r="413" spans="1:23">
      <c r="A413" s="357">
        <v>406</v>
      </c>
      <c r="B413" s="80">
        <v>45</v>
      </c>
      <c r="C413" t="s">
        <v>135</v>
      </c>
      <c r="D413" s="46">
        <v>32670</v>
      </c>
      <c r="E413" t="s">
        <v>133</v>
      </c>
      <c r="F413" s="45" t="s">
        <v>0</v>
      </c>
      <c r="G413" t="s">
        <v>98</v>
      </c>
      <c r="H413" t="s">
        <v>150</v>
      </c>
      <c r="J413">
        <v>0</v>
      </c>
      <c r="K413">
        <v>1</v>
      </c>
      <c r="L413">
        <v>3</v>
      </c>
      <c r="O413">
        <v>1</v>
      </c>
      <c r="P413" t="s">
        <v>1</v>
      </c>
      <c r="Q413">
        <v>7</v>
      </c>
      <c r="S413">
        <v>12</v>
      </c>
      <c r="T413" t="s">
        <v>1</v>
      </c>
      <c r="U413">
        <v>23</v>
      </c>
      <c r="W413">
        <v>-11</v>
      </c>
    </row>
    <row r="414" spans="1:23">
      <c r="A414" s="357">
        <v>407</v>
      </c>
      <c r="B414" s="80">
        <v>6</v>
      </c>
      <c r="C414" t="s">
        <v>135</v>
      </c>
      <c r="D414" s="46">
        <v>32466</v>
      </c>
      <c r="E414" t="s">
        <v>133</v>
      </c>
      <c r="F414" s="45" t="s">
        <v>0</v>
      </c>
      <c r="G414" t="s">
        <v>76</v>
      </c>
      <c r="H414" t="s">
        <v>150</v>
      </c>
      <c r="J414">
        <v>0</v>
      </c>
      <c r="K414">
        <v>1</v>
      </c>
      <c r="L414">
        <v>3</v>
      </c>
      <c r="O414">
        <v>1</v>
      </c>
      <c r="P414" t="s">
        <v>1</v>
      </c>
      <c r="Q414">
        <v>7</v>
      </c>
      <c r="S414">
        <v>11</v>
      </c>
      <c r="T414" t="s">
        <v>1</v>
      </c>
      <c r="U414">
        <v>22</v>
      </c>
      <c r="W414">
        <v>-11</v>
      </c>
    </row>
    <row r="415" spans="1:23">
      <c r="A415" s="357">
        <v>408</v>
      </c>
      <c r="B415" s="80">
        <v>34</v>
      </c>
      <c r="C415" t="s">
        <v>146</v>
      </c>
      <c r="D415" s="46">
        <v>32643</v>
      </c>
      <c r="E415" t="s">
        <v>145</v>
      </c>
      <c r="F415" s="45" t="s">
        <v>0</v>
      </c>
      <c r="G415" t="s">
        <v>105</v>
      </c>
      <c r="H415" t="s">
        <v>150</v>
      </c>
      <c r="J415">
        <v>0</v>
      </c>
      <c r="K415">
        <v>1</v>
      </c>
      <c r="L415">
        <v>3</v>
      </c>
      <c r="O415">
        <v>1</v>
      </c>
      <c r="P415" t="s">
        <v>1</v>
      </c>
      <c r="Q415">
        <v>7</v>
      </c>
      <c r="S415">
        <v>19</v>
      </c>
      <c r="T415" t="s">
        <v>1</v>
      </c>
      <c r="U415">
        <v>32</v>
      </c>
      <c r="W415">
        <v>-13</v>
      </c>
    </row>
    <row r="416" spans="1:23">
      <c r="A416" s="357">
        <v>409</v>
      </c>
      <c r="B416" s="80">
        <v>22</v>
      </c>
      <c r="C416" t="s">
        <v>134</v>
      </c>
      <c r="D416" s="46">
        <v>32586</v>
      </c>
      <c r="E416" t="s">
        <v>133</v>
      </c>
      <c r="F416" s="45" t="s">
        <v>0</v>
      </c>
      <c r="G416" t="s">
        <v>139</v>
      </c>
      <c r="H416" t="s">
        <v>150</v>
      </c>
      <c r="J416">
        <v>0</v>
      </c>
      <c r="K416">
        <v>1</v>
      </c>
      <c r="L416">
        <v>3</v>
      </c>
      <c r="O416">
        <v>1</v>
      </c>
      <c r="P416" t="s">
        <v>1</v>
      </c>
      <c r="Q416">
        <v>7</v>
      </c>
      <c r="S416">
        <v>12</v>
      </c>
      <c r="T416" t="s">
        <v>1</v>
      </c>
      <c r="U416">
        <v>26</v>
      </c>
      <c r="W416">
        <v>-14</v>
      </c>
    </row>
    <row r="417" spans="1:23">
      <c r="A417" s="357">
        <v>410</v>
      </c>
      <c r="B417" s="80">
        <v>32</v>
      </c>
      <c r="C417" t="s">
        <v>149</v>
      </c>
      <c r="D417" s="46">
        <v>32633</v>
      </c>
      <c r="E417" t="s">
        <v>145</v>
      </c>
      <c r="F417" s="45" t="s">
        <v>0</v>
      </c>
      <c r="G417" t="s">
        <v>89</v>
      </c>
      <c r="H417" t="s">
        <v>150</v>
      </c>
      <c r="J417">
        <v>0</v>
      </c>
      <c r="K417">
        <v>1</v>
      </c>
      <c r="L417">
        <v>3</v>
      </c>
      <c r="O417">
        <v>1</v>
      </c>
      <c r="P417" t="s">
        <v>1</v>
      </c>
      <c r="Q417">
        <v>7</v>
      </c>
      <c r="S417">
        <v>5</v>
      </c>
      <c r="T417" t="s">
        <v>1</v>
      </c>
      <c r="U417">
        <v>19</v>
      </c>
      <c r="W417">
        <v>-14</v>
      </c>
    </row>
    <row r="418" spans="1:23">
      <c r="A418" s="357">
        <v>411</v>
      </c>
      <c r="B418" s="80">
        <v>41</v>
      </c>
      <c r="C418" t="s">
        <v>136</v>
      </c>
      <c r="D418" s="46">
        <v>32669</v>
      </c>
      <c r="E418" t="s">
        <v>133</v>
      </c>
      <c r="F418" s="45" t="s">
        <v>0</v>
      </c>
      <c r="G418" t="s">
        <v>118</v>
      </c>
      <c r="H418" t="s">
        <v>150</v>
      </c>
      <c r="J418">
        <v>0</v>
      </c>
      <c r="K418">
        <v>0</v>
      </c>
      <c r="L418">
        <v>4</v>
      </c>
      <c r="O418">
        <v>0</v>
      </c>
      <c r="P418" t="s">
        <v>1</v>
      </c>
      <c r="Q418">
        <v>8</v>
      </c>
      <c r="S418">
        <v>18</v>
      </c>
      <c r="T418" t="s">
        <v>1</v>
      </c>
      <c r="U418">
        <v>25</v>
      </c>
      <c r="W418">
        <v>-7</v>
      </c>
    </row>
    <row r="419" spans="1:23">
      <c r="A419" s="357">
        <v>412</v>
      </c>
      <c r="B419" s="80">
        <v>2</v>
      </c>
      <c r="C419" t="s">
        <v>140</v>
      </c>
      <c r="D419" s="46">
        <v>32438</v>
      </c>
      <c r="E419" t="s">
        <v>139</v>
      </c>
      <c r="F419" s="45" t="s">
        <v>0</v>
      </c>
      <c r="G419" t="s">
        <v>118</v>
      </c>
      <c r="H419" t="s">
        <v>150</v>
      </c>
      <c r="J419">
        <v>0</v>
      </c>
      <c r="K419">
        <v>0</v>
      </c>
      <c r="L419">
        <v>4</v>
      </c>
      <c r="O419">
        <v>0</v>
      </c>
      <c r="P419" t="s">
        <v>1</v>
      </c>
      <c r="Q419">
        <v>8</v>
      </c>
      <c r="S419">
        <v>11</v>
      </c>
      <c r="T419" t="s">
        <v>1</v>
      </c>
      <c r="U419">
        <v>18</v>
      </c>
      <c r="W419">
        <v>-7</v>
      </c>
    </row>
    <row r="420" spans="1:23">
      <c r="A420" s="357">
        <v>413</v>
      </c>
      <c r="B420" s="80">
        <v>36</v>
      </c>
      <c r="C420" t="s">
        <v>112</v>
      </c>
      <c r="D420" s="46">
        <v>32655</v>
      </c>
      <c r="E420" t="s">
        <v>111</v>
      </c>
      <c r="F420" s="45" t="s">
        <v>0</v>
      </c>
      <c r="G420" t="s">
        <v>127</v>
      </c>
      <c r="H420" t="s">
        <v>150</v>
      </c>
      <c r="J420">
        <v>0</v>
      </c>
      <c r="K420">
        <v>0</v>
      </c>
      <c r="L420">
        <v>4</v>
      </c>
      <c r="O420">
        <v>0</v>
      </c>
      <c r="P420" t="s">
        <v>1</v>
      </c>
      <c r="Q420">
        <v>8</v>
      </c>
      <c r="S420">
        <v>10</v>
      </c>
      <c r="T420" t="s">
        <v>1</v>
      </c>
      <c r="U420">
        <v>17</v>
      </c>
      <c r="W420">
        <v>-7</v>
      </c>
    </row>
    <row r="421" spans="1:23">
      <c r="A421" s="357">
        <v>414</v>
      </c>
      <c r="B421" s="80">
        <v>43</v>
      </c>
      <c r="C421" t="s">
        <v>141</v>
      </c>
      <c r="D421" s="46">
        <v>32670</v>
      </c>
      <c r="E421" t="s">
        <v>139</v>
      </c>
      <c r="F421" s="45" t="s">
        <v>0</v>
      </c>
      <c r="G421" t="s">
        <v>89</v>
      </c>
      <c r="H421" t="s">
        <v>150</v>
      </c>
      <c r="J421">
        <v>0</v>
      </c>
      <c r="K421">
        <v>0</v>
      </c>
      <c r="L421">
        <v>4</v>
      </c>
      <c r="O421">
        <v>0</v>
      </c>
      <c r="P421" t="s">
        <v>1</v>
      </c>
      <c r="Q421">
        <v>8</v>
      </c>
      <c r="S421">
        <v>7</v>
      </c>
      <c r="T421" t="s">
        <v>1</v>
      </c>
      <c r="U421">
        <v>15</v>
      </c>
      <c r="W421">
        <v>-8</v>
      </c>
    </row>
    <row r="422" spans="1:23">
      <c r="A422" s="357">
        <v>415</v>
      </c>
      <c r="B422" s="80">
        <v>26</v>
      </c>
      <c r="C422" t="s">
        <v>86</v>
      </c>
      <c r="D422" s="46">
        <v>32620</v>
      </c>
      <c r="E422" t="s">
        <v>351</v>
      </c>
      <c r="F422" s="45" t="s">
        <v>0</v>
      </c>
      <c r="G422" t="s">
        <v>98</v>
      </c>
      <c r="H422" t="s">
        <v>150</v>
      </c>
      <c r="J422">
        <v>0</v>
      </c>
      <c r="K422">
        <v>0</v>
      </c>
      <c r="L422">
        <v>4</v>
      </c>
      <c r="O422">
        <v>0</v>
      </c>
      <c r="P422" t="s">
        <v>1</v>
      </c>
      <c r="Q422">
        <v>8</v>
      </c>
      <c r="S422">
        <v>8</v>
      </c>
      <c r="T422" t="s">
        <v>1</v>
      </c>
      <c r="U422">
        <v>17</v>
      </c>
      <c r="W422">
        <v>-9</v>
      </c>
    </row>
    <row r="423" spans="1:23">
      <c r="A423" s="357">
        <v>416</v>
      </c>
      <c r="B423" s="80">
        <v>20</v>
      </c>
      <c r="C423" t="s">
        <v>101</v>
      </c>
      <c r="D423" s="46">
        <v>32579</v>
      </c>
      <c r="E423" t="s">
        <v>98</v>
      </c>
      <c r="F423" s="45" t="s">
        <v>0</v>
      </c>
      <c r="G423" t="s">
        <v>89</v>
      </c>
      <c r="H423" t="s">
        <v>150</v>
      </c>
      <c r="J423">
        <v>0</v>
      </c>
      <c r="K423">
        <v>0</v>
      </c>
      <c r="L423">
        <v>4</v>
      </c>
      <c r="O423">
        <v>0</v>
      </c>
      <c r="P423" t="s">
        <v>1</v>
      </c>
      <c r="Q423">
        <v>8</v>
      </c>
      <c r="S423">
        <v>10</v>
      </c>
      <c r="T423" t="s">
        <v>1</v>
      </c>
      <c r="U423">
        <v>20</v>
      </c>
      <c r="W423">
        <v>-10</v>
      </c>
    </row>
    <row r="424" spans="1:23">
      <c r="A424" s="357">
        <v>417</v>
      </c>
      <c r="B424" s="80">
        <v>42</v>
      </c>
      <c r="C424" t="s">
        <v>130</v>
      </c>
      <c r="D424" s="46">
        <v>32669</v>
      </c>
      <c r="E424" t="s">
        <v>127</v>
      </c>
      <c r="F424" s="45" t="s">
        <v>0</v>
      </c>
      <c r="G424" t="s">
        <v>105</v>
      </c>
      <c r="H424" t="s">
        <v>150</v>
      </c>
      <c r="J424">
        <v>0</v>
      </c>
      <c r="K424">
        <v>0</v>
      </c>
      <c r="L424">
        <v>4</v>
      </c>
      <c r="O424">
        <v>0</v>
      </c>
      <c r="P424" t="s">
        <v>1</v>
      </c>
      <c r="Q424">
        <v>8</v>
      </c>
      <c r="S424">
        <v>9</v>
      </c>
      <c r="T424" t="s">
        <v>1</v>
      </c>
      <c r="U424">
        <v>19</v>
      </c>
      <c r="W424">
        <v>-10</v>
      </c>
    </row>
    <row r="425" spans="1:23">
      <c r="A425" s="357">
        <v>418</v>
      </c>
      <c r="B425" s="80">
        <v>24</v>
      </c>
      <c r="C425" t="s">
        <v>147</v>
      </c>
      <c r="D425" s="46">
        <v>32613</v>
      </c>
      <c r="E425" t="s">
        <v>145</v>
      </c>
      <c r="F425" s="45" t="s">
        <v>0</v>
      </c>
      <c r="G425" t="s">
        <v>118</v>
      </c>
      <c r="H425" t="s">
        <v>150</v>
      </c>
      <c r="J425">
        <v>0</v>
      </c>
      <c r="K425">
        <v>0</v>
      </c>
      <c r="L425">
        <v>4</v>
      </c>
      <c r="O425">
        <v>0</v>
      </c>
      <c r="P425" t="s">
        <v>1</v>
      </c>
      <c r="Q425">
        <v>8</v>
      </c>
      <c r="S425">
        <v>16</v>
      </c>
      <c r="T425" t="s">
        <v>1</v>
      </c>
      <c r="U425">
        <v>27</v>
      </c>
      <c r="W425">
        <v>-11</v>
      </c>
    </row>
    <row r="426" spans="1:23">
      <c r="A426" s="357">
        <v>419</v>
      </c>
      <c r="B426" s="80">
        <v>53</v>
      </c>
      <c r="C426" t="s">
        <v>121</v>
      </c>
      <c r="D426" s="46">
        <v>32697</v>
      </c>
      <c r="E426" t="s">
        <v>118</v>
      </c>
      <c r="F426" s="45" t="s">
        <v>0</v>
      </c>
      <c r="G426" t="s">
        <v>76</v>
      </c>
      <c r="H426" t="s">
        <v>150</v>
      </c>
      <c r="J426">
        <v>0</v>
      </c>
      <c r="K426">
        <v>0</v>
      </c>
      <c r="L426">
        <v>4</v>
      </c>
      <c r="O426">
        <v>0</v>
      </c>
      <c r="P426" t="s">
        <v>1</v>
      </c>
      <c r="Q426">
        <v>8</v>
      </c>
      <c r="S426">
        <v>9</v>
      </c>
      <c r="T426" t="s">
        <v>1</v>
      </c>
      <c r="U426">
        <v>20</v>
      </c>
      <c r="W426">
        <v>-11</v>
      </c>
    </row>
    <row r="427" spans="1:23">
      <c r="A427" s="357">
        <v>420</v>
      </c>
      <c r="B427" s="80">
        <v>44</v>
      </c>
      <c r="C427" t="s">
        <v>132</v>
      </c>
      <c r="D427" s="46">
        <v>32670</v>
      </c>
      <c r="E427" t="s">
        <v>133</v>
      </c>
      <c r="F427" s="45" t="s">
        <v>0</v>
      </c>
      <c r="G427" t="s">
        <v>127</v>
      </c>
      <c r="H427" t="s">
        <v>150</v>
      </c>
      <c r="J427">
        <v>0</v>
      </c>
      <c r="K427">
        <v>0</v>
      </c>
      <c r="L427">
        <v>4</v>
      </c>
      <c r="O427">
        <v>0</v>
      </c>
      <c r="P427" t="s">
        <v>1</v>
      </c>
      <c r="Q427">
        <v>8</v>
      </c>
      <c r="S427">
        <v>11</v>
      </c>
      <c r="T427" t="s">
        <v>1</v>
      </c>
      <c r="U427">
        <v>23</v>
      </c>
      <c r="W427">
        <v>-12</v>
      </c>
    </row>
    <row r="428" spans="1:23">
      <c r="A428" s="357">
        <v>421</v>
      </c>
      <c r="B428" s="80">
        <v>45</v>
      </c>
      <c r="C428" t="s">
        <v>136</v>
      </c>
      <c r="D428" s="46">
        <v>32670</v>
      </c>
      <c r="E428" t="s">
        <v>133</v>
      </c>
      <c r="F428" s="45" t="s">
        <v>0</v>
      </c>
      <c r="G428" t="s">
        <v>98</v>
      </c>
      <c r="H428" t="s">
        <v>150</v>
      </c>
      <c r="J428">
        <v>0</v>
      </c>
      <c r="K428">
        <v>0</v>
      </c>
      <c r="L428">
        <v>4</v>
      </c>
      <c r="O428">
        <v>0</v>
      </c>
      <c r="P428" t="s">
        <v>1</v>
      </c>
      <c r="Q428">
        <v>8</v>
      </c>
      <c r="S428">
        <v>9</v>
      </c>
      <c r="T428" t="s">
        <v>1</v>
      </c>
      <c r="U428">
        <v>21</v>
      </c>
      <c r="W428">
        <v>-12</v>
      </c>
    </row>
    <row r="429" spans="1:23">
      <c r="A429" s="357">
        <v>422</v>
      </c>
      <c r="B429" s="80">
        <v>27</v>
      </c>
      <c r="C429" t="s">
        <v>146</v>
      </c>
      <c r="D429" s="46">
        <v>32621</v>
      </c>
      <c r="E429" t="s">
        <v>145</v>
      </c>
      <c r="F429" s="45" t="s">
        <v>0</v>
      </c>
      <c r="G429" t="s">
        <v>127</v>
      </c>
      <c r="H429" t="s">
        <v>150</v>
      </c>
      <c r="J429">
        <v>0</v>
      </c>
      <c r="K429">
        <v>0</v>
      </c>
      <c r="L429">
        <v>4</v>
      </c>
      <c r="O429">
        <v>0</v>
      </c>
      <c r="P429" t="s">
        <v>1</v>
      </c>
      <c r="Q429">
        <v>8</v>
      </c>
      <c r="S429">
        <v>15</v>
      </c>
      <c r="T429" t="s">
        <v>1</v>
      </c>
      <c r="U429">
        <v>28</v>
      </c>
      <c r="W429">
        <v>-13</v>
      </c>
    </row>
    <row r="430" spans="1:23">
      <c r="A430" s="357">
        <v>423</v>
      </c>
      <c r="B430" s="80">
        <v>52</v>
      </c>
      <c r="C430" t="s">
        <v>140</v>
      </c>
      <c r="D430" s="46">
        <v>32691</v>
      </c>
      <c r="E430" t="s">
        <v>139</v>
      </c>
      <c r="F430" s="45" t="s">
        <v>0</v>
      </c>
      <c r="G430" t="s">
        <v>105</v>
      </c>
      <c r="H430" t="s">
        <v>150</v>
      </c>
      <c r="J430">
        <v>0</v>
      </c>
      <c r="K430">
        <v>0</v>
      </c>
      <c r="L430">
        <v>4</v>
      </c>
      <c r="O430">
        <v>0</v>
      </c>
      <c r="P430" t="s">
        <v>1</v>
      </c>
      <c r="Q430">
        <v>8</v>
      </c>
      <c r="S430">
        <v>9</v>
      </c>
      <c r="T430" t="s">
        <v>1</v>
      </c>
      <c r="U430">
        <v>22</v>
      </c>
      <c r="W430">
        <v>-13</v>
      </c>
    </row>
    <row r="431" spans="1:23">
      <c r="A431" s="357">
        <v>424</v>
      </c>
      <c r="B431" s="80">
        <v>34</v>
      </c>
      <c r="C431" t="s">
        <v>144</v>
      </c>
      <c r="D431" s="46">
        <v>32643</v>
      </c>
      <c r="E431" t="s">
        <v>145</v>
      </c>
      <c r="F431" s="45" t="s">
        <v>0</v>
      </c>
      <c r="G431" t="s">
        <v>105</v>
      </c>
      <c r="H431" t="s">
        <v>150</v>
      </c>
      <c r="J431">
        <v>0</v>
      </c>
      <c r="K431">
        <v>0</v>
      </c>
      <c r="L431">
        <v>4</v>
      </c>
      <c r="O431">
        <v>0</v>
      </c>
      <c r="P431" t="s">
        <v>1</v>
      </c>
      <c r="Q431">
        <v>8</v>
      </c>
      <c r="S431">
        <v>8</v>
      </c>
      <c r="T431" t="s">
        <v>1</v>
      </c>
      <c r="U431">
        <v>21</v>
      </c>
      <c r="W431">
        <v>-13</v>
      </c>
    </row>
    <row r="432" spans="1:23">
      <c r="A432" s="357">
        <v>425</v>
      </c>
      <c r="B432" s="80">
        <v>54</v>
      </c>
      <c r="C432" t="s">
        <v>128</v>
      </c>
      <c r="D432" s="46">
        <v>32698</v>
      </c>
      <c r="E432" t="s">
        <v>127</v>
      </c>
      <c r="F432" s="45" t="s">
        <v>0</v>
      </c>
      <c r="G432" t="s">
        <v>76</v>
      </c>
      <c r="H432" t="s">
        <v>150</v>
      </c>
      <c r="J432">
        <v>0</v>
      </c>
      <c r="K432">
        <v>0</v>
      </c>
      <c r="L432">
        <v>4</v>
      </c>
      <c r="O432">
        <v>0</v>
      </c>
      <c r="P432" t="s">
        <v>1</v>
      </c>
      <c r="Q432">
        <v>8</v>
      </c>
      <c r="S432">
        <v>19</v>
      </c>
      <c r="T432" t="s">
        <v>1</v>
      </c>
      <c r="U432">
        <v>33</v>
      </c>
      <c r="W432">
        <v>-14</v>
      </c>
    </row>
    <row r="433" spans="1:23">
      <c r="A433" s="357">
        <v>426</v>
      </c>
      <c r="B433" s="80">
        <v>40</v>
      </c>
      <c r="C433" t="s">
        <v>86</v>
      </c>
      <c r="D433" s="46">
        <v>32663</v>
      </c>
      <c r="E433" t="s">
        <v>351</v>
      </c>
      <c r="F433" s="45" t="s">
        <v>0</v>
      </c>
      <c r="G433" t="s">
        <v>89</v>
      </c>
      <c r="H433" t="s">
        <v>150</v>
      </c>
      <c r="J433">
        <v>0</v>
      </c>
      <c r="K433">
        <v>0</v>
      </c>
      <c r="L433">
        <v>4</v>
      </c>
      <c r="O433">
        <v>0</v>
      </c>
      <c r="P433" t="s">
        <v>1</v>
      </c>
      <c r="Q433">
        <v>8</v>
      </c>
      <c r="S433">
        <v>9</v>
      </c>
      <c r="T433" t="s">
        <v>1</v>
      </c>
      <c r="U433">
        <v>23</v>
      </c>
      <c r="W433">
        <v>-14</v>
      </c>
    </row>
    <row r="434" spans="1:23">
      <c r="A434" s="357">
        <v>427</v>
      </c>
      <c r="B434" s="80">
        <v>1</v>
      </c>
      <c r="C434" t="s">
        <v>81</v>
      </c>
      <c r="D434" s="46">
        <v>32367</v>
      </c>
      <c r="E434" t="s">
        <v>76</v>
      </c>
      <c r="F434" s="45" t="s">
        <v>0</v>
      </c>
      <c r="G434" t="s">
        <v>111</v>
      </c>
      <c r="H434" t="s">
        <v>150</v>
      </c>
      <c r="J434">
        <v>0</v>
      </c>
      <c r="K434">
        <v>0</v>
      </c>
      <c r="L434">
        <v>4</v>
      </c>
      <c r="O434">
        <v>0</v>
      </c>
      <c r="P434" t="s">
        <v>1</v>
      </c>
      <c r="Q434">
        <v>8</v>
      </c>
      <c r="S434">
        <v>12</v>
      </c>
      <c r="T434" t="s">
        <v>1</v>
      </c>
      <c r="U434">
        <v>28</v>
      </c>
      <c r="W434">
        <v>-16</v>
      </c>
    </row>
    <row r="435" spans="1:23">
      <c r="A435" s="357">
        <v>428</v>
      </c>
      <c r="B435" s="80">
        <v>4</v>
      </c>
      <c r="C435" t="s">
        <v>144</v>
      </c>
      <c r="D435" s="46">
        <v>32452</v>
      </c>
      <c r="E435" t="s">
        <v>145</v>
      </c>
      <c r="F435" s="45" t="s">
        <v>0</v>
      </c>
      <c r="G435" t="s">
        <v>139</v>
      </c>
      <c r="H435" t="s">
        <v>150</v>
      </c>
      <c r="J435">
        <v>0</v>
      </c>
      <c r="K435">
        <v>0</v>
      </c>
      <c r="L435">
        <v>4</v>
      </c>
      <c r="O435">
        <v>0</v>
      </c>
      <c r="P435" t="s">
        <v>1</v>
      </c>
      <c r="Q435">
        <v>8</v>
      </c>
      <c r="S435">
        <v>11</v>
      </c>
      <c r="T435" t="s">
        <v>1</v>
      </c>
      <c r="U435">
        <v>27</v>
      </c>
      <c r="W435">
        <v>-16</v>
      </c>
    </row>
    <row r="436" spans="1:23">
      <c r="A436" s="357">
        <v>429</v>
      </c>
      <c r="B436" s="80">
        <v>20</v>
      </c>
      <c r="C436" t="s">
        <v>100</v>
      </c>
      <c r="D436" s="46">
        <v>32579</v>
      </c>
      <c r="E436" t="s">
        <v>98</v>
      </c>
      <c r="F436" s="45" t="s">
        <v>0</v>
      </c>
      <c r="G436" t="s">
        <v>89</v>
      </c>
      <c r="H436" t="s">
        <v>150</v>
      </c>
      <c r="J436">
        <v>0</v>
      </c>
      <c r="K436">
        <v>0</v>
      </c>
      <c r="L436">
        <v>4</v>
      </c>
      <c r="O436">
        <v>0</v>
      </c>
      <c r="P436" t="s">
        <v>1</v>
      </c>
      <c r="Q436">
        <v>8</v>
      </c>
      <c r="S436">
        <v>7</v>
      </c>
      <c r="T436" t="s">
        <v>1</v>
      </c>
      <c r="U436">
        <v>23</v>
      </c>
      <c r="W436">
        <v>-16</v>
      </c>
    </row>
    <row r="437" spans="1:23">
      <c r="A437" s="357">
        <v>430</v>
      </c>
      <c r="B437" s="80">
        <v>47</v>
      </c>
      <c r="C437" t="s">
        <v>86</v>
      </c>
      <c r="D437" s="46">
        <v>32677</v>
      </c>
      <c r="E437" t="s">
        <v>351</v>
      </c>
      <c r="F437" s="45" t="s">
        <v>0</v>
      </c>
      <c r="G437" t="s">
        <v>76</v>
      </c>
      <c r="H437" t="s">
        <v>150</v>
      </c>
      <c r="J437">
        <v>0</v>
      </c>
      <c r="K437">
        <v>0</v>
      </c>
      <c r="L437">
        <v>4</v>
      </c>
      <c r="O437">
        <v>0</v>
      </c>
      <c r="P437" t="s">
        <v>1</v>
      </c>
      <c r="Q437">
        <v>8</v>
      </c>
      <c r="S437">
        <v>12</v>
      </c>
      <c r="T437" t="s">
        <v>1</v>
      </c>
      <c r="U437">
        <v>29</v>
      </c>
      <c r="W437">
        <v>-17</v>
      </c>
    </row>
    <row r="438" spans="1:23">
      <c r="A438" s="357">
        <v>431</v>
      </c>
      <c r="B438" s="80">
        <v>44</v>
      </c>
      <c r="C438" t="s">
        <v>135</v>
      </c>
      <c r="D438" s="46">
        <v>32670</v>
      </c>
      <c r="E438" t="s">
        <v>133</v>
      </c>
      <c r="F438" s="45" t="s">
        <v>0</v>
      </c>
      <c r="G438" t="s">
        <v>127</v>
      </c>
      <c r="H438" t="s">
        <v>150</v>
      </c>
      <c r="J438">
        <v>0</v>
      </c>
      <c r="K438">
        <v>0</v>
      </c>
      <c r="L438">
        <v>4</v>
      </c>
      <c r="O438">
        <v>0</v>
      </c>
      <c r="P438" t="s">
        <v>1</v>
      </c>
      <c r="Q438">
        <v>8</v>
      </c>
      <c r="S438">
        <v>12</v>
      </c>
      <c r="T438" t="s">
        <v>1</v>
      </c>
      <c r="U438">
        <v>29</v>
      </c>
      <c r="W438">
        <v>-17</v>
      </c>
    </row>
    <row r="439" spans="1:23">
      <c r="A439" s="357">
        <v>432</v>
      </c>
      <c r="B439" s="80">
        <v>44</v>
      </c>
      <c r="C439" t="s">
        <v>136</v>
      </c>
      <c r="D439" s="46">
        <v>32670</v>
      </c>
      <c r="E439" t="s">
        <v>133</v>
      </c>
      <c r="F439" s="45" t="s">
        <v>0</v>
      </c>
      <c r="G439" t="s">
        <v>127</v>
      </c>
      <c r="H439" t="s">
        <v>150</v>
      </c>
      <c r="J439">
        <v>0</v>
      </c>
      <c r="K439">
        <v>0</v>
      </c>
      <c r="L439">
        <v>4</v>
      </c>
      <c r="O439">
        <v>0</v>
      </c>
      <c r="P439" t="s">
        <v>1</v>
      </c>
      <c r="Q439">
        <v>8</v>
      </c>
      <c r="S439">
        <v>7</v>
      </c>
      <c r="T439" t="s">
        <v>1</v>
      </c>
      <c r="U439">
        <v>25</v>
      </c>
      <c r="W439">
        <v>-18</v>
      </c>
    </row>
    <row r="440" spans="1:23">
      <c r="A440" s="357">
        <v>433</v>
      </c>
      <c r="B440" s="80">
        <v>55</v>
      </c>
      <c r="C440" t="s">
        <v>342</v>
      </c>
      <c r="D440" s="46">
        <v>32698</v>
      </c>
      <c r="E440" t="s">
        <v>351</v>
      </c>
      <c r="F440" s="45" t="s">
        <v>0</v>
      </c>
      <c r="G440" t="s">
        <v>118</v>
      </c>
      <c r="H440" t="s">
        <v>150</v>
      </c>
      <c r="J440">
        <v>0</v>
      </c>
      <c r="K440">
        <v>0</v>
      </c>
      <c r="L440">
        <v>4</v>
      </c>
      <c r="O440">
        <v>0</v>
      </c>
      <c r="P440" t="s">
        <v>1</v>
      </c>
      <c r="Q440">
        <v>8</v>
      </c>
      <c r="S440">
        <v>0</v>
      </c>
      <c r="T440" t="s">
        <v>1</v>
      </c>
      <c r="U440">
        <v>20</v>
      </c>
      <c r="W440">
        <v>-20</v>
      </c>
    </row>
    <row r="441" spans="1:23">
      <c r="A441" s="357">
        <v>434</v>
      </c>
      <c r="B441" s="80">
        <v>55</v>
      </c>
      <c r="C441" t="s">
        <v>316</v>
      </c>
      <c r="D441" s="46">
        <v>32698</v>
      </c>
      <c r="E441" t="s">
        <v>351</v>
      </c>
      <c r="F441" s="45" t="s">
        <v>0</v>
      </c>
      <c r="G441" t="s">
        <v>118</v>
      </c>
      <c r="H441" t="s">
        <v>150</v>
      </c>
      <c r="J441">
        <v>0</v>
      </c>
      <c r="K441">
        <v>0</v>
      </c>
      <c r="L441">
        <v>4</v>
      </c>
      <c r="O441">
        <v>0</v>
      </c>
      <c r="P441" t="s">
        <v>1</v>
      </c>
      <c r="Q441">
        <v>8</v>
      </c>
      <c r="S441">
        <v>0</v>
      </c>
      <c r="T441" t="s">
        <v>1</v>
      </c>
      <c r="U441">
        <v>20</v>
      </c>
      <c r="W441">
        <v>-20</v>
      </c>
    </row>
    <row r="442" spans="1:23">
      <c r="A442" s="357">
        <v>435</v>
      </c>
      <c r="B442" s="80">
        <v>55</v>
      </c>
      <c r="C442" t="s">
        <v>343</v>
      </c>
      <c r="D442" s="46">
        <v>32698</v>
      </c>
      <c r="E442" t="s">
        <v>351</v>
      </c>
      <c r="F442" s="45" t="s">
        <v>0</v>
      </c>
      <c r="G442" t="s">
        <v>118</v>
      </c>
      <c r="H442" t="s">
        <v>150</v>
      </c>
      <c r="J442">
        <v>0</v>
      </c>
      <c r="K442">
        <v>0</v>
      </c>
      <c r="L442">
        <v>4</v>
      </c>
      <c r="O442">
        <v>0</v>
      </c>
      <c r="P442" t="s">
        <v>1</v>
      </c>
      <c r="Q442">
        <v>8</v>
      </c>
      <c r="S442">
        <v>0</v>
      </c>
      <c r="T442" t="s">
        <v>1</v>
      </c>
      <c r="U442">
        <v>20</v>
      </c>
      <c r="W442">
        <v>-20</v>
      </c>
    </row>
    <row r="443" spans="1:23">
      <c r="A443" s="357">
        <v>436</v>
      </c>
      <c r="B443" s="80">
        <v>55</v>
      </c>
      <c r="C443" t="s">
        <v>344</v>
      </c>
      <c r="D443" s="46">
        <v>32698</v>
      </c>
      <c r="E443" t="s">
        <v>351</v>
      </c>
      <c r="F443" s="45" t="s">
        <v>0</v>
      </c>
      <c r="G443" t="s">
        <v>118</v>
      </c>
      <c r="H443" t="s">
        <v>150</v>
      </c>
      <c r="J443">
        <v>0</v>
      </c>
      <c r="K443">
        <v>0</v>
      </c>
      <c r="L443">
        <v>4</v>
      </c>
      <c r="O443">
        <v>0</v>
      </c>
      <c r="P443" t="s">
        <v>1</v>
      </c>
      <c r="Q443">
        <v>8</v>
      </c>
      <c r="S443">
        <v>0</v>
      </c>
      <c r="T443" t="s">
        <v>1</v>
      </c>
      <c r="U443">
        <v>20</v>
      </c>
      <c r="W443">
        <v>-20</v>
      </c>
    </row>
    <row r="444" spans="1:23">
      <c r="A444" s="357">
        <v>437</v>
      </c>
      <c r="B444" s="80">
        <v>50</v>
      </c>
      <c r="C444" t="s">
        <v>316</v>
      </c>
      <c r="D444" s="46">
        <v>32677</v>
      </c>
      <c r="E444" t="s">
        <v>118</v>
      </c>
      <c r="F444" s="45" t="s">
        <v>0</v>
      </c>
      <c r="G444" t="s">
        <v>98</v>
      </c>
      <c r="H444" t="s">
        <v>150</v>
      </c>
      <c r="J444">
        <v>0</v>
      </c>
      <c r="K444">
        <v>0</v>
      </c>
      <c r="L444">
        <v>4</v>
      </c>
      <c r="O444">
        <v>0</v>
      </c>
      <c r="P444" t="s">
        <v>1</v>
      </c>
      <c r="Q444">
        <v>8</v>
      </c>
      <c r="S444">
        <v>0</v>
      </c>
      <c r="T444" t="s">
        <v>1</v>
      </c>
      <c r="U444">
        <v>20</v>
      </c>
      <c r="W444">
        <v>-20</v>
      </c>
    </row>
    <row r="445" spans="1:23">
      <c r="A445" s="357">
        <v>438</v>
      </c>
      <c r="B445" s="80">
        <v>49</v>
      </c>
      <c r="C445" t="s">
        <v>316</v>
      </c>
      <c r="D445" s="46">
        <v>32677</v>
      </c>
      <c r="E445" t="s">
        <v>118</v>
      </c>
      <c r="F445" s="45" t="s">
        <v>0</v>
      </c>
      <c r="G445" t="s">
        <v>89</v>
      </c>
      <c r="H445" t="s">
        <v>150</v>
      </c>
      <c r="J445">
        <v>0</v>
      </c>
      <c r="K445">
        <v>0</v>
      </c>
      <c r="L445">
        <v>4</v>
      </c>
      <c r="O445">
        <v>0</v>
      </c>
      <c r="P445" t="s">
        <v>1</v>
      </c>
      <c r="Q445">
        <v>8</v>
      </c>
      <c r="S445">
        <v>0</v>
      </c>
      <c r="T445" t="s">
        <v>1</v>
      </c>
      <c r="U445">
        <v>20</v>
      </c>
      <c r="W445">
        <v>-20</v>
      </c>
    </row>
    <row r="446" spans="1:23">
      <c r="A446" s="357">
        <v>439</v>
      </c>
      <c r="B446" s="80">
        <v>48</v>
      </c>
      <c r="C446" t="s">
        <v>316</v>
      </c>
      <c r="D446" s="46">
        <v>32677</v>
      </c>
      <c r="E446" t="s">
        <v>118</v>
      </c>
      <c r="F446" s="45" t="s">
        <v>0</v>
      </c>
      <c r="G446" t="s">
        <v>111</v>
      </c>
      <c r="H446" t="s">
        <v>150</v>
      </c>
      <c r="J446">
        <v>0</v>
      </c>
      <c r="K446">
        <v>0</v>
      </c>
      <c r="L446">
        <v>4</v>
      </c>
      <c r="O446">
        <v>0</v>
      </c>
      <c r="P446" t="s">
        <v>1</v>
      </c>
      <c r="Q446">
        <v>8</v>
      </c>
      <c r="S446">
        <v>0</v>
      </c>
      <c r="T446" t="s">
        <v>1</v>
      </c>
      <c r="U446">
        <v>20</v>
      </c>
      <c r="W446">
        <v>-20</v>
      </c>
    </row>
    <row r="447" spans="1:23">
      <c r="A447" s="357">
        <v>440</v>
      </c>
      <c r="B447" s="80">
        <v>6</v>
      </c>
      <c r="C447" t="s">
        <v>136</v>
      </c>
      <c r="D447" s="46">
        <v>32466</v>
      </c>
      <c r="E447" t="s">
        <v>133</v>
      </c>
      <c r="F447" s="45" t="s">
        <v>0</v>
      </c>
      <c r="G447" t="s">
        <v>76</v>
      </c>
      <c r="H447" t="s">
        <v>150</v>
      </c>
      <c r="J447">
        <v>0</v>
      </c>
      <c r="K447">
        <v>0</v>
      </c>
      <c r="L447">
        <v>4</v>
      </c>
      <c r="O447">
        <v>0</v>
      </c>
      <c r="P447" t="s">
        <v>1</v>
      </c>
      <c r="Q447">
        <v>8</v>
      </c>
      <c r="S447">
        <v>6</v>
      </c>
      <c r="T447" t="s">
        <v>1</v>
      </c>
      <c r="U447">
        <v>27</v>
      </c>
      <c r="W447">
        <v>-21</v>
      </c>
    </row>
    <row r="448" spans="1:23">
      <c r="B448" s="80"/>
      <c r="D448" s="46"/>
      <c r="E448"/>
      <c r="F448" s="45"/>
    </row>
    <row r="449" spans="2:6">
      <c r="B449" s="80"/>
      <c r="D449" s="46"/>
      <c r="E449"/>
      <c r="F449" s="45"/>
    </row>
  </sheetData>
  <autoFilter ref="B7:W449"/>
  <mergeCells count="1">
    <mergeCell ref="A2:W2"/>
  </mergeCells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98"/>
  <sheetViews>
    <sheetView showGridLines="0" zoomScale="79" zoomScaleNormal="79" workbookViewId="0">
      <selection activeCell="R13" sqref="R13"/>
    </sheetView>
  </sheetViews>
  <sheetFormatPr baseColWidth="10" defaultRowHeight="12.75"/>
  <cols>
    <col min="1" max="1" width="5.28515625" style="1" bestFit="1" customWidth="1"/>
    <col min="2" max="2" width="27.5703125" customWidth="1"/>
    <col min="3" max="3" width="33.140625" customWidth="1"/>
    <col min="4" max="4" width="23.140625" hidden="1" customWidth="1"/>
    <col min="5" max="6" width="6.140625" bestFit="1" customWidth="1"/>
    <col min="7" max="7" width="5.140625" customWidth="1"/>
    <col min="8" max="10" width="5" bestFit="1" customWidth="1"/>
    <col min="11" max="11" width="3.7109375" customWidth="1"/>
    <col min="12" max="12" width="6" bestFit="1" customWidth="1"/>
    <col min="13" max="13" width="1.5703125" bestFit="1" customWidth="1"/>
    <col min="14" max="14" width="6" bestFit="1" customWidth="1"/>
    <col min="15" max="15" width="3.140625" customWidth="1"/>
    <col min="16" max="16" width="6" bestFit="1" customWidth="1"/>
    <col min="17" max="17" width="1.5703125" bestFit="1" customWidth="1"/>
    <col min="18" max="18" width="6" bestFit="1" customWidth="1"/>
    <col min="19" max="19" width="2.5703125" customWidth="1"/>
    <col min="20" max="20" width="5.7109375" bestFit="1" customWidth="1"/>
    <col min="21" max="21" width="4" customWidth="1"/>
    <col min="22" max="22" width="7" bestFit="1" customWidth="1"/>
    <col min="23" max="23" width="2.42578125" customWidth="1"/>
    <col min="24" max="24" width="4.85546875" bestFit="1" customWidth="1"/>
    <col min="25" max="25" width="1.5703125" bestFit="1" customWidth="1"/>
    <col min="26" max="26" width="4.85546875" bestFit="1" customWidth="1"/>
  </cols>
  <sheetData>
    <row r="1" spans="1:26" ht="24.95" customHeight="1" thickBot="1"/>
    <row r="2" spans="1:26" ht="32.1" customHeight="1" thickBot="1">
      <c r="A2" s="420" t="s">
        <v>33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2"/>
    </row>
    <row r="3" spans="1:26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SUBTOTAL(9,E8:E77)</f>
        <v>440</v>
      </c>
      <c r="F4" s="51">
        <f>SUBTOTAL(9,F8:F77)</f>
        <v>1760</v>
      </c>
      <c r="G4" s="51"/>
      <c r="H4" s="51">
        <f>SUBTOTAL(9,H8:H77)</f>
        <v>743</v>
      </c>
      <c r="I4" s="51">
        <f>SUBTOTAL(9,I8:I77)</f>
        <v>274</v>
      </c>
      <c r="J4" s="51">
        <f>SUBTOTAL(9,J8:J77)</f>
        <v>743</v>
      </c>
      <c r="K4" s="51"/>
      <c r="L4" s="51">
        <f>SUBTOTAL(9,L8:L77)</f>
        <v>1760</v>
      </c>
      <c r="M4" s="51" t="s">
        <v>1</v>
      </c>
      <c r="N4" s="51">
        <f>SUBTOTAL(9,N8:N77)</f>
        <v>1760</v>
      </c>
      <c r="O4" s="51"/>
      <c r="P4" s="51">
        <f>SUBTOTAL(9,P8:P77)</f>
        <v>7320</v>
      </c>
      <c r="Q4" s="51" t="s">
        <v>1</v>
      </c>
      <c r="R4" s="51">
        <f>SUBTOTAL(9,R8:R77)</f>
        <v>7320</v>
      </c>
      <c r="S4" s="51"/>
      <c r="T4" s="52">
        <f>SUBTOTAL(9,T8:T77)</f>
        <v>0</v>
      </c>
      <c r="V4" s="91"/>
      <c r="W4" s="51"/>
      <c r="X4" s="51"/>
      <c r="Y4" s="92" t="s">
        <v>24</v>
      </c>
      <c r="Z4" s="52"/>
    </row>
    <row r="5" spans="1:26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1:26" ht="6.95" customHeight="1">
      <c r="B7" s="67">
        <v>68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7">
        <v>1</v>
      </c>
      <c r="B8" s="376" t="s">
        <v>78</v>
      </c>
      <c r="C8" t="s">
        <v>76</v>
      </c>
      <c r="D8" t="s">
        <v>150</v>
      </c>
      <c r="E8">
        <v>10</v>
      </c>
      <c r="F8">
        <v>40</v>
      </c>
      <c r="H8">
        <v>29</v>
      </c>
      <c r="I8">
        <v>5</v>
      </c>
      <c r="J8">
        <v>6</v>
      </c>
      <c r="L8" s="376">
        <v>63</v>
      </c>
      <c r="M8" t="s">
        <v>1</v>
      </c>
      <c r="N8">
        <v>17</v>
      </c>
      <c r="P8">
        <v>221</v>
      </c>
      <c r="Q8" t="s">
        <v>1</v>
      </c>
      <c r="R8">
        <v>137</v>
      </c>
      <c r="T8">
        <v>84</v>
      </c>
      <c r="V8" s="377">
        <v>6.3</v>
      </c>
      <c r="X8" s="87">
        <v>22.1</v>
      </c>
      <c r="Y8" s="87" t="s">
        <v>1</v>
      </c>
      <c r="Z8" s="87">
        <v>13.7</v>
      </c>
    </row>
    <row r="9" spans="1:26" ht="12.75" customHeight="1">
      <c r="A9" s="357">
        <v>2</v>
      </c>
      <c r="B9" t="s">
        <v>107</v>
      </c>
      <c r="C9" t="s">
        <v>105</v>
      </c>
      <c r="D9" t="s">
        <v>150</v>
      </c>
      <c r="E9">
        <v>10</v>
      </c>
      <c r="F9">
        <v>40</v>
      </c>
      <c r="H9">
        <v>25</v>
      </c>
      <c r="I9">
        <v>6</v>
      </c>
      <c r="J9">
        <v>9</v>
      </c>
      <c r="L9">
        <v>56</v>
      </c>
      <c r="M9" t="s">
        <v>1</v>
      </c>
      <c r="N9">
        <v>24</v>
      </c>
      <c r="P9">
        <v>228</v>
      </c>
      <c r="Q9" t="s">
        <v>1</v>
      </c>
      <c r="R9">
        <v>166</v>
      </c>
      <c r="T9">
        <v>62</v>
      </c>
      <c r="V9" s="88">
        <v>5.6</v>
      </c>
      <c r="X9" s="87">
        <v>22.8</v>
      </c>
      <c r="Y9" s="87" t="s">
        <v>1</v>
      </c>
      <c r="Z9" s="87">
        <v>16.600000000000001</v>
      </c>
    </row>
    <row r="10" spans="1:26" ht="12.75" customHeight="1">
      <c r="A10" s="357">
        <v>3</v>
      </c>
      <c r="B10" t="s">
        <v>79</v>
      </c>
      <c r="C10" t="s">
        <v>76</v>
      </c>
      <c r="D10" t="s">
        <v>150</v>
      </c>
      <c r="E10">
        <v>10</v>
      </c>
      <c r="F10">
        <v>40</v>
      </c>
      <c r="H10">
        <v>24</v>
      </c>
      <c r="I10">
        <v>6</v>
      </c>
      <c r="J10">
        <v>10</v>
      </c>
      <c r="L10">
        <v>54</v>
      </c>
      <c r="M10" t="s">
        <v>1</v>
      </c>
      <c r="N10">
        <v>26</v>
      </c>
      <c r="P10">
        <v>185</v>
      </c>
      <c r="Q10" t="s">
        <v>1</v>
      </c>
      <c r="R10">
        <v>121</v>
      </c>
      <c r="T10">
        <v>64</v>
      </c>
      <c r="V10" s="88">
        <v>5.4</v>
      </c>
      <c r="X10" s="87">
        <v>18.5</v>
      </c>
      <c r="Y10" s="87" t="s">
        <v>1</v>
      </c>
      <c r="Z10" s="87">
        <v>12.1</v>
      </c>
    </row>
    <row r="11" spans="1:26" ht="12.75" customHeight="1">
      <c r="A11" s="357">
        <v>4</v>
      </c>
      <c r="B11" t="s">
        <v>94</v>
      </c>
      <c r="C11" t="s">
        <v>89</v>
      </c>
      <c r="D11" t="s">
        <v>150</v>
      </c>
      <c r="E11">
        <v>10</v>
      </c>
      <c r="F11">
        <v>40</v>
      </c>
      <c r="H11">
        <v>25</v>
      </c>
      <c r="I11">
        <v>4</v>
      </c>
      <c r="J11">
        <v>11</v>
      </c>
      <c r="L11">
        <v>54</v>
      </c>
      <c r="M11" t="s">
        <v>1</v>
      </c>
      <c r="N11">
        <v>26</v>
      </c>
      <c r="P11">
        <v>171</v>
      </c>
      <c r="Q11" t="s">
        <v>1</v>
      </c>
      <c r="R11">
        <v>119</v>
      </c>
      <c r="T11">
        <v>52</v>
      </c>
      <c r="V11" s="88">
        <v>5.4</v>
      </c>
      <c r="X11" s="87">
        <v>17.100000000000001</v>
      </c>
      <c r="Y11" s="87" t="s">
        <v>1</v>
      </c>
      <c r="Z11" s="87">
        <v>11.9</v>
      </c>
    </row>
    <row r="12" spans="1:26" ht="12.75" customHeight="1">
      <c r="A12" s="357">
        <v>5</v>
      </c>
      <c r="B12" t="s">
        <v>115</v>
      </c>
      <c r="C12" t="s">
        <v>111</v>
      </c>
      <c r="D12" t="s">
        <v>150</v>
      </c>
      <c r="E12">
        <v>10</v>
      </c>
      <c r="F12">
        <v>40</v>
      </c>
      <c r="H12">
        <v>23</v>
      </c>
      <c r="I12">
        <v>8</v>
      </c>
      <c r="J12">
        <v>9</v>
      </c>
      <c r="L12">
        <v>54</v>
      </c>
      <c r="M12" t="s">
        <v>1</v>
      </c>
      <c r="N12">
        <v>26</v>
      </c>
      <c r="P12" s="376">
        <v>230</v>
      </c>
      <c r="Q12" t="s">
        <v>1</v>
      </c>
      <c r="R12">
        <v>190</v>
      </c>
      <c r="T12">
        <v>40</v>
      </c>
      <c r="V12" s="88">
        <v>5.4</v>
      </c>
      <c r="X12" s="378">
        <v>23</v>
      </c>
      <c r="Y12" s="87" t="s">
        <v>1</v>
      </c>
      <c r="Z12" s="87">
        <v>19</v>
      </c>
    </row>
    <row r="13" spans="1:26" ht="12.75" customHeight="1">
      <c r="A13" s="357">
        <v>6</v>
      </c>
      <c r="B13" t="s">
        <v>129</v>
      </c>
      <c r="C13" t="s">
        <v>127</v>
      </c>
      <c r="D13" t="s">
        <v>150</v>
      </c>
      <c r="E13">
        <v>10</v>
      </c>
      <c r="F13">
        <v>40</v>
      </c>
      <c r="H13">
        <v>26</v>
      </c>
      <c r="I13">
        <v>1</v>
      </c>
      <c r="J13">
        <v>13</v>
      </c>
      <c r="L13">
        <v>53</v>
      </c>
      <c r="M13" t="s">
        <v>1</v>
      </c>
      <c r="N13">
        <v>27</v>
      </c>
      <c r="P13">
        <v>183</v>
      </c>
      <c r="Q13" t="s">
        <v>1</v>
      </c>
      <c r="R13" s="376">
        <v>118</v>
      </c>
      <c r="T13">
        <v>65</v>
      </c>
      <c r="V13" s="88">
        <v>5.3</v>
      </c>
      <c r="X13" s="87">
        <v>18.3</v>
      </c>
      <c r="Y13" s="87" t="s">
        <v>1</v>
      </c>
      <c r="Z13" s="378">
        <v>11.8</v>
      </c>
    </row>
    <row r="14" spans="1:26" ht="12.75" customHeight="1">
      <c r="A14" s="357">
        <v>7</v>
      </c>
      <c r="B14" t="s">
        <v>142</v>
      </c>
      <c r="C14" t="s">
        <v>139</v>
      </c>
      <c r="D14" t="s">
        <v>150</v>
      </c>
      <c r="E14">
        <v>10</v>
      </c>
      <c r="F14">
        <v>40</v>
      </c>
      <c r="H14">
        <v>25</v>
      </c>
      <c r="I14">
        <v>2</v>
      </c>
      <c r="J14">
        <v>13</v>
      </c>
      <c r="L14">
        <v>52</v>
      </c>
      <c r="M14" t="s">
        <v>1</v>
      </c>
      <c r="N14">
        <v>28</v>
      </c>
      <c r="P14">
        <v>162</v>
      </c>
      <c r="Q14" t="s">
        <v>1</v>
      </c>
      <c r="R14">
        <v>136</v>
      </c>
      <c r="T14">
        <v>26</v>
      </c>
      <c r="V14" s="88">
        <v>5.2</v>
      </c>
      <c r="X14" s="87">
        <v>16.2</v>
      </c>
      <c r="Y14" s="87" t="s">
        <v>1</v>
      </c>
      <c r="Z14" s="87">
        <v>13.6</v>
      </c>
    </row>
    <row r="15" spans="1:26" ht="12.75" customHeight="1">
      <c r="A15" s="357">
        <v>8</v>
      </c>
      <c r="B15" t="s">
        <v>106</v>
      </c>
      <c r="C15" t="s">
        <v>105</v>
      </c>
      <c r="D15" t="s">
        <v>150</v>
      </c>
      <c r="E15">
        <v>10</v>
      </c>
      <c r="F15">
        <v>40</v>
      </c>
      <c r="H15">
        <v>22</v>
      </c>
      <c r="I15">
        <v>7</v>
      </c>
      <c r="J15">
        <v>11</v>
      </c>
      <c r="L15">
        <v>51</v>
      </c>
      <c r="M15" t="s">
        <v>1</v>
      </c>
      <c r="N15">
        <v>29</v>
      </c>
      <c r="P15">
        <v>214</v>
      </c>
      <c r="Q15" t="s">
        <v>1</v>
      </c>
      <c r="R15">
        <v>160</v>
      </c>
      <c r="T15">
        <v>54</v>
      </c>
      <c r="V15" s="88">
        <v>5.0999999999999996</v>
      </c>
      <c r="X15" s="87">
        <v>21.4</v>
      </c>
      <c r="Y15" s="87" t="s">
        <v>1</v>
      </c>
      <c r="Z15" s="87">
        <v>16</v>
      </c>
    </row>
    <row r="16" spans="1:26" ht="12.75" customHeight="1">
      <c r="A16" s="357">
        <v>9</v>
      </c>
      <c r="B16" t="s">
        <v>108</v>
      </c>
      <c r="C16" t="s">
        <v>105</v>
      </c>
      <c r="D16" t="s">
        <v>150</v>
      </c>
      <c r="E16">
        <v>10</v>
      </c>
      <c r="F16">
        <v>40</v>
      </c>
      <c r="H16">
        <v>21</v>
      </c>
      <c r="I16">
        <v>7</v>
      </c>
      <c r="J16">
        <v>12</v>
      </c>
      <c r="L16">
        <v>49</v>
      </c>
      <c r="M16" t="s">
        <v>1</v>
      </c>
      <c r="N16">
        <v>31</v>
      </c>
      <c r="P16">
        <v>170</v>
      </c>
      <c r="Q16" t="s">
        <v>1</v>
      </c>
      <c r="R16">
        <v>138</v>
      </c>
      <c r="T16">
        <v>32</v>
      </c>
      <c r="V16" s="88">
        <v>4.9000000000000004</v>
      </c>
      <c r="X16" s="87">
        <v>17</v>
      </c>
      <c r="Y16" s="87" t="s">
        <v>1</v>
      </c>
      <c r="Z16" s="87">
        <v>13.8</v>
      </c>
    </row>
    <row r="17" spans="1:26" ht="12.75" customHeight="1">
      <c r="A17" s="357">
        <v>10</v>
      </c>
      <c r="B17" t="s">
        <v>102</v>
      </c>
      <c r="C17" t="s">
        <v>98</v>
      </c>
      <c r="D17" t="s">
        <v>150</v>
      </c>
      <c r="E17">
        <v>10</v>
      </c>
      <c r="F17">
        <v>40</v>
      </c>
      <c r="H17">
        <v>21</v>
      </c>
      <c r="I17">
        <v>7</v>
      </c>
      <c r="J17">
        <v>12</v>
      </c>
      <c r="L17">
        <v>49</v>
      </c>
      <c r="M17" t="s">
        <v>1</v>
      </c>
      <c r="N17">
        <v>31</v>
      </c>
      <c r="P17">
        <v>187</v>
      </c>
      <c r="Q17" t="s">
        <v>1</v>
      </c>
      <c r="R17">
        <v>168</v>
      </c>
      <c r="T17">
        <v>19</v>
      </c>
      <c r="V17" s="88">
        <v>4.9000000000000004</v>
      </c>
      <c r="X17" s="87">
        <v>18.7</v>
      </c>
      <c r="Y17" s="87" t="s">
        <v>1</v>
      </c>
      <c r="Z17" s="87">
        <v>16.8</v>
      </c>
    </row>
    <row r="18" spans="1:26" ht="12.75" customHeight="1">
      <c r="A18" s="357">
        <v>11</v>
      </c>
      <c r="B18" t="s">
        <v>126</v>
      </c>
      <c r="C18" t="s">
        <v>127</v>
      </c>
      <c r="D18" t="s">
        <v>150</v>
      </c>
      <c r="E18">
        <v>10</v>
      </c>
      <c r="F18">
        <v>40</v>
      </c>
      <c r="H18">
        <v>22</v>
      </c>
      <c r="I18">
        <v>4</v>
      </c>
      <c r="J18">
        <v>14</v>
      </c>
      <c r="L18">
        <v>48</v>
      </c>
      <c r="M18" t="s">
        <v>1</v>
      </c>
      <c r="N18">
        <v>32</v>
      </c>
      <c r="P18">
        <v>174</v>
      </c>
      <c r="Q18" t="s">
        <v>1</v>
      </c>
      <c r="R18">
        <v>143</v>
      </c>
      <c r="T18">
        <v>31</v>
      </c>
      <c r="V18" s="88">
        <v>4.8</v>
      </c>
      <c r="X18" s="87">
        <v>17.399999999999999</v>
      </c>
      <c r="Y18" s="87" t="s">
        <v>1</v>
      </c>
      <c r="Z18" s="87">
        <v>14.3</v>
      </c>
    </row>
    <row r="19" spans="1:26" ht="12.75" customHeight="1">
      <c r="A19" s="357">
        <v>12</v>
      </c>
      <c r="B19" t="s">
        <v>97</v>
      </c>
      <c r="C19" t="s">
        <v>98</v>
      </c>
      <c r="D19" t="s">
        <v>150</v>
      </c>
      <c r="E19">
        <v>10</v>
      </c>
      <c r="F19">
        <v>40</v>
      </c>
      <c r="H19">
        <v>19</v>
      </c>
      <c r="I19">
        <v>8</v>
      </c>
      <c r="J19">
        <v>13</v>
      </c>
      <c r="L19">
        <v>46</v>
      </c>
      <c r="M19" t="s">
        <v>1</v>
      </c>
      <c r="N19">
        <v>34</v>
      </c>
      <c r="P19">
        <v>162</v>
      </c>
      <c r="Q19" t="s">
        <v>1</v>
      </c>
      <c r="R19">
        <v>138</v>
      </c>
      <c r="T19">
        <v>24</v>
      </c>
      <c r="V19" s="88">
        <v>4.5999999999999996</v>
      </c>
      <c r="X19" s="87">
        <v>16.2</v>
      </c>
      <c r="Y19" s="87" t="s">
        <v>1</v>
      </c>
      <c r="Z19" s="87">
        <v>13.8</v>
      </c>
    </row>
    <row r="20" spans="1:26" ht="12.75" customHeight="1">
      <c r="A20" s="357">
        <v>13</v>
      </c>
      <c r="B20" t="s">
        <v>101</v>
      </c>
      <c r="C20" t="s">
        <v>98</v>
      </c>
      <c r="D20" t="s">
        <v>150</v>
      </c>
      <c r="E20">
        <v>9</v>
      </c>
      <c r="F20">
        <v>36</v>
      </c>
      <c r="H20">
        <v>18</v>
      </c>
      <c r="I20">
        <v>7</v>
      </c>
      <c r="J20">
        <v>11</v>
      </c>
      <c r="L20">
        <v>43</v>
      </c>
      <c r="M20" t="s">
        <v>1</v>
      </c>
      <c r="N20">
        <v>29</v>
      </c>
      <c r="P20">
        <v>160</v>
      </c>
      <c r="Q20" t="s">
        <v>1</v>
      </c>
      <c r="R20">
        <v>131</v>
      </c>
      <c r="T20">
        <v>29</v>
      </c>
      <c r="V20" s="88">
        <v>4.7777777777777777</v>
      </c>
      <c r="X20" s="87">
        <v>17.777777777777779</v>
      </c>
      <c r="Y20" s="87" t="s">
        <v>1</v>
      </c>
      <c r="Z20" s="87">
        <v>14.555555555555555</v>
      </c>
    </row>
    <row r="21" spans="1:26" ht="12.75" customHeight="1">
      <c r="A21" s="357">
        <v>14</v>
      </c>
      <c r="B21" t="s">
        <v>117</v>
      </c>
      <c r="C21" t="s">
        <v>118</v>
      </c>
      <c r="D21" t="s">
        <v>150</v>
      </c>
      <c r="E21">
        <v>9</v>
      </c>
      <c r="F21">
        <v>36</v>
      </c>
      <c r="H21">
        <v>18</v>
      </c>
      <c r="I21">
        <v>7</v>
      </c>
      <c r="J21">
        <v>11</v>
      </c>
      <c r="L21">
        <v>43</v>
      </c>
      <c r="M21" t="s">
        <v>1</v>
      </c>
      <c r="N21">
        <v>29</v>
      </c>
      <c r="P21">
        <v>165</v>
      </c>
      <c r="Q21" t="s">
        <v>1</v>
      </c>
      <c r="R21">
        <v>150</v>
      </c>
      <c r="T21">
        <v>15</v>
      </c>
      <c r="V21" s="88">
        <v>4.7777777777777777</v>
      </c>
      <c r="X21" s="87">
        <v>18.333333333333332</v>
      </c>
      <c r="Y21" s="87" t="s">
        <v>1</v>
      </c>
      <c r="Z21" s="87">
        <v>16.666666666666668</v>
      </c>
    </row>
    <row r="22" spans="1:26" ht="12.75" customHeight="1">
      <c r="A22" s="357">
        <v>15</v>
      </c>
      <c r="B22" t="s">
        <v>113</v>
      </c>
      <c r="C22" t="s">
        <v>111</v>
      </c>
      <c r="D22" t="s">
        <v>150</v>
      </c>
      <c r="E22">
        <v>9</v>
      </c>
      <c r="F22">
        <v>36</v>
      </c>
      <c r="H22">
        <v>19</v>
      </c>
      <c r="I22">
        <v>4</v>
      </c>
      <c r="J22">
        <v>13</v>
      </c>
      <c r="L22">
        <v>42</v>
      </c>
      <c r="M22" t="s">
        <v>1</v>
      </c>
      <c r="N22">
        <v>30</v>
      </c>
      <c r="P22">
        <v>140</v>
      </c>
      <c r="Q22" t="s">
        <v>1</v>
      </c>
      <c r="R22">
        <v>116</v>
      </c>
      <c r="T22">
        <v>24</v>
      </c>
      <c r="V22" s="88">
        <v>4.666666666666667</v>
      </c>
      <c r="X22" s="87">
        <v>15.555555555555555</v>
      </c>
      <c r="Y22" s="87" t="s">
        <v>1</v>
      </c>
      <c r="Z22" s="87">
        <v>12.888888888888889</v>
      </c>
    </row>
    <row r="23" spans="1:26" ht="12.75" customHeight="1">
      <c r="A23" s="357">
        <v>16</v>
      </c>
      <c r="B23" t="s">
        <v>122</v>
      </c>
      <c r="C23" t="s">
        <v>118</v>
      </c>
      <c r="D23" t="s">
        <v>150</v>
      </c>
      <c r="E23">
        <v>9</v>
      </c>
      <c r="F23">
        <v>36</v>
      </c>
      <c r="H23">
        <v>18</v>
      </c>
      <c r="I23">
        <v>5</v>
      </c>
      <c r="J23">
        <v>13</v>
      </c>
      <c r="L23">
        <v>41</v>
      </c>
      <c r="M23" t="s">
        <v>1</v>
      </c>
      <c r="N23">
        <v>31</v>
      </c>
      <c r="P23">
        <v>158</v>
      </c>
      <c r="Q23" t="s">
        <v>1</v>
      </c>
      <c r="R23">
        <v>157</v>
      </c>
      <c r="T23">
        <v>1</v>
      </c>
      <c r="V23" s="88">
        <v>4.5555555555555554</v>
      </c>
      <c r="X23" s="87">
        <v>17.555555555555557</v>
      </c>
      <c r="Y23" s="87" t="s">
        <v>1</v>
      </c>
      <c r="Z23" s="87">
        <v>17.444444444444443</v>
      </c>
    </row>
    <row r="24" spans="1:26" ht="12.75" customHeight="1">
      <c r="A24" s="357">
        <v>17</v>
      </c>
      <c r="B24" t="s">
        <v>91</v>
      </c>
      <c r="C24" t="s">
        <v>89</v>
      </c>
      <c r="D24" t="s">
        <v>150</v>
      </c>
      <c r="E24">
        <v>9</v>
      </c>
      <c r="F24">
        <v>36</v>
      </c>
      <c r="H24">
        <v>16</v>
      </c>
      <c r="I24">
        <v>8</v>
      </c>
      <c r="J24">
        <v>12</v>
      </c>
      <c r="L24">
        <v>40</v>
      </c>
      <c r="M24" t="s">
        <v>1</v>
      </c>
      <c r="N24">
        <v>32</v>
      </c>
      <c r="P24">
        <v>140</v>
      </c>
      <c r="Q24" t="s">
        <v>1</v>
      </c>
      <c r="R24">
        <v>117</v>
      </c>
      <c r="T24">
        <v>23</v>
      </c>
      <c r="V24" s="88">
        <v>4.4444444444444446</v>
      </c>
      <c r="X24" s="87">
        <v>15.555555555555555</v>
      </c>
      <c r="Y24" s="87" t="s">
        <v>1</v>
      </c>
      <c r="Z24" s="87">
        <v>13</v>
      </c>
    </row>
    <row r="25" spans="1:26" ht="12.75" customHeight="1">
      <c r="A25" s="357">
        <v>18</v>
      </c>
      <c r="B25" t="s">
        <v>83</v>
      </c>
      <c r="C25" t="s">
        <v>351</v>
      </c>
      <c r="D25" t="s">
        <v>150</v>
      </c>
      <c r="E25">
        <v>9</v>
      </c>
      <c r="F25">
        <v>36</v>
      </c>
      <c r="H25">
        <v>15</v>
      </c>
      <c r="I25">
        <v>10</v>
      </c>
      <c r="J25">
        <v>11</v>
      </c>
      <c r="L25">
        <v>40</v>
      </c>
      <c r="M25" t="s">
        <v>1</v>
      </c>
      <c r="N25">
        <v>32</v>
      </c>
      <c r="P25">
        <v>185</v>
      </c>
      <c r="Q25" t="s">
        <v>1</v>
      </c>
      <c r="R25">
        <v>174</v>
      </c>
      <c r="T25">
        <v>11</v>
      </c>
      <c r="V25" s="88">
        <v>4.4444444444444446</v>
      </c>
      <c r="X25" s="87">
        <v>20.555555555555557</v>
      </c>
      <c r="Y25" s="87" t="s">
        <v>1</v>
      </c>
      <c r="Z25" s="87">
        <v>19.333333333333332</v>
      </c>
    </row>
    <row r="26" spans="1:26" ht="12.75" customHeight="1">
      <c r="A26" s="357">
        <v>19</v>
      </c>
      <c r="B26" t="s">
        <v>147</v>
      </c>
      <c r="C26" t="s">
        <v>145</v>
      </c>
      <c r="D26" t="s">
        <v>150</v>
      </c>
      <c r="E26">
        <v>9</v>
      </c>
      <c r="F26">
        <v>36</v>
      </c>
      <c r="H26">
        <v>17</v>
      </c>
      <c r="I26">
        <v>5</v>
      </c>
      <c r="J26">
        <v>14</v>
      </c>
      <c r="L26">
        <v>39</v>
      </c>
      <c r="M26" t="s">
        <v>1</v>
      </c>
      <c r="N26">
        <v>33</v>
      </c>
      <c r="P26">
        <v>161</v>
      </c>
      <c r="Q26" t="s">
        <v>1</v>
      </c>
      <c r="R26">
        <v>162</v>
      </c>
      <c r="T26">
        <v>-1</v>
      </c>
      <c r="V26" s="88">
        <v>4.333333333333333</v>
      </c>
      <c r="X26" s="87">
        <v>17.888888888888889</v>
      </c>
      <c r="Y26" s="87" t="s">
        <v>1</v>
      </c>
      <c r="Z26" s="87">
        <v>18</v>
      </c>
    </row>
    <row r="27" spans="1:26" ht="12.75" customHeight="1">
      <c r="A27" s="357">
        <v>20</v>
      </c>
      <c r="B27" t="s">
        <v>130</v>
      </c>
      <c r="C27" t="s">
        <v>127</v>
      </c>
      <c r="D27" t="s">
        <v>150</v>
      </c>
      <c r="E27">
        <v>10</v>
      </c>
      <c r="F27">
        <v>40</v>
      </c>
      <c r="H27">
        <v>17</v>
      </c>
      <c r="I27">
        <v>5</v>
      </c>
      <c r="J27">
        <v>18</v>
      </c>
      <c r="L27">
        <v>39</v>
      </c>
      <c r="M27" t="s">
        <v>1</v>
      </c>
      <c r="N27">
        <v>41</v>
      </c>
      <c r="P27">
        <v>176</v>
      </c>
      <c r="Q27" t="s">
        <v>1</v>
      </c>
      <c r="R27">
        <v>158</v>
      </c>
      <c r="T27">
        <v>18</v>
      </c>
      <c r="V27" s="88">
        <v>3.9</v>
      </c>
      <c r="X27" s="87">
        <v>17.600000000000001</v>
      </c>
      <c r="Y27" s="87" t="s">
        <v>1</v>
      </c>
      <c r="Z27" s="87">
        <v>15.8</v>
      </c>
    </row>
    <row r="28" spans="1:26" ht="12.75" customHeight="1">
      <c r="A28" s="357">
        <v>21</v>
      </c>
      <c r="B28" t="s">
        <v>95</v>
      </c>
      <c r="C28" t="s">
        <v>89</v>
      </c>
      <c r="D28" t="s">
        <v>150</v>
      </c>
      <c r="E28">
        <v>7</v>
      </c>
      <c r="F28">
        <v>28</v>
      </c>
      <c r="H28">
        <v>17</v>
      </c>
      <c r="I28">
        <v>4</v>
      </c>
      <c r="J28">
        <v>7</v>
      </c>
      <c r="L28">
        <v>38</v>
      </c>
      <c r="M28" t="s">
        <v>1</v>
      </c>
      <c r="N28">
        <v>18</v>
      </c>
      <c r="P28">
        <v>131</v>
      </c>
      <c r="Q28" t="s">
        <v>1</v>
      </c>
      <c r="R28">
        <v>92</v>
      </c>
      <c r="T28">
        <v>39</v>
      </c>
      <c r="V28" s="88">
        <v>5.4285714285714288</v>
      </c>
      <c r="X28" s="87">
        <v>18.714285714285715</v>
      </c>
      <c r="Y28" s="87" t="s">
        <v>1</v>
      </c>
      <c r="Z28" s="87">
        <v>13.142857142857142</v>
      </c>
    </row>
    <row r="29" spans="1:26" ht="12.75" customHeight="1">
      <c r="A29" s="357">
        <v>22</v>
      </c>
      <c r="B29" t="s">
        <v>88</v>
      </c>
      <c r="C29" t="s">
        <v>351</v>
      </c>
      <c r="D29" t="s">
        <v>150</v>
      </c>
      <c r="E29">
        <v>8</v>
      </c>
      <c r="F29">
        <v>32</v>
      </c>
      <c r="H29">
        <v>15</v>
      </c>
      <c r="I29">
        <v>6</v>
      </c>
      <c r="J29">
        <v>11</v>
      </c>
      <c r="L29">
        <v>36</v>
      </c>
      <c r="M29" t="s">
        <v>1</v>
      </c>
      <c r="N29">
        <v>28</v>
      </c>
      <c r="P29">
        <v>122</v>
      </c>
      <c r="Q29" t="s">
        <v>1</v>
      </c>
      <c r="R29">
        <v>123</v>
      </c>
      <c r="T29">
        <v>-1</v>
      </c>
      <c r="V29" s="88">
        <v>4.5</v>
      </c>
      <c r="X29" s="87">
        <v>15.25</v>
      </c>
      <c r="Y29" s="87" t="s">
        <v>1</v>
      </c>
      <c r="Z29" s="87">
        <v>15.375</v>
      </c>
    </row>
    <row r="30" spans="1:26" ht="12.75" customHeight="1">
      <c r="A30" s="357">
        <v>23</v>
      </c>
      <c r="B30" t="s">
        <v>141</v>
      </c>
      <c r="C30" t="s">
        <v>139</v>
      </c>
      <c r="D30" t="s">
        <v>150</v>
      </c>
      <c r="E30">
        <v>10</v>
      </c>
      <c r="F30">
        <v>40</v>
      </c>
      <c r="H30">
        <v>12</v>
      </c>
      <c r="I30">
        <v>12</v>
      </c>
      <c r="J30">
        <v>16</v>
      </c>
      <c r="L30">
        <v>36</v>
      </c>
      <c r="M30" t="s">
        <v>1</v>
      </c>
      <c r="N30">
        <v>44</v>
      </c>
      <c r="P30">
        <v>150</v>
      </c>
      <c r="Q30" t="s">
        <v>1</v>
      </c>
      <c r="R30">
        <v>151</v>
      </c>
      <c r="T30">
        <v>-1</v>
      </c>
      <c r="V30" s="88">
        <v>3.6</v>
      </c>
      <c r="X30" s="87">
        <v>15</v>
      </c>
      <c r="Y30" s="87" t="s">
        <v>1</v>
      </c>
      <c r="Z30" s="87">
        <v>15.1</v>
      </c>
    </row>
    <row r="31" spans="1:26" ht="12.75" customHeight="1">
      <c r="A31" s="357">
        <v>24</v>
      </c>
      <c r="B31" t="s">
        <v>128</v>
      </c>
      <c r="C31" t="s">
        <v>127</v>
      </c>
      <c r="D31" t="s">
        <v>150</v>
      </c>
      <c r="E31">
        <v>10</v>
      </c>
      <c r="F31">
        <v>40</v>
      </c>
      <c r="H31">
        <v>16</v>
      </c>
      <c r="I31">
        <v>4</v>
      </c>
      <c r="J31">
        <v>20</v>
      </c>
      <c r="L31">
        <v>36</v>
      </c>
      <c r="M31" t="s">
        <v>1</v>
      </c>
      <c r="N31">
        <v>44</v>
      </c>
      <c r="P31">
        <v>189</v>
      </c>
      <c r="Q31" t="s">
        <v>1</v>
      </c>
      <c r="R31">
        <v>202</v>
      </c>
      <c r="T31">
        <v>-13</v>
      </c>
      <c r="V31" s="88">
        <v>3.6</v>
      </c>
      <c r="X31" s="87">
        <v>18.899999999999999</v>
      </c>
      <c r="Y31" s="87" t="s">
        <v>1</v>
      </c>
      <c r="Z31" s="87">
        <v>20.2</v>
      </c>
    </row>
    <row r="32" spans="1:26" ht="12.75" customHeight="1">
      <c r="A32" s="357">
        <v>25</v>
      </c>
      <c r="B32" t="s">
        <v>140</v>
      </c>
      <c r="C32" t="s">
        <v>139</v>
      </c>
      <c r="D32" t="s">
        <v>150</v>
      </c>
      <c r="E32">
        <v>10</v>
      </c>
      <c r="F32">
        <v>40</v>
      </c>
      <c r="H32">
        <v>14</v>
      </c>
      <c r="I32">
        <v>7</v>
      </c>
      <c r="J32">
        <v>19</v>
      </c>
      <c r="L32">
        <v>35</v>
      </c>
      <c r="M32" t="s">
        <v>1</v>
      </c>
      <c r="N32">
        <v>45</v>
      </c>
      <c r="P32">
        <v>138</v>
      </c>
      <c r="Q32" t="s">
        <v>1</v>
      </c>
      <c r="R32">
        <v>165</v>
      </c>
      <c r="T32">
        <v>-27</v>
      </c>
      <c r="V32" s="88">
        <v>3.5</v>
      </c>
      <c r="X32" s="87">
        <v>13.8</v>
      </c>
      <c r="Y32" s="87" t="s">
        <v>1</v>
      </c>
      <c r="Z32" s="87">
        <v>16.5</v>
      </c>
    </row>
    <row r="33" spans="1:26" ht="12.75" customHeight="1">
      <c r="A33" s="357">
        <v>26</v>
      </c>
      <c r="B33" t="s">
        <v>138</v>
      </c>
      <c r="C33" t="s">
        <v>139</v>
      </c>
      <c r="D33" t="s">
        <v>150</v>
      </c>
      <c r="E33">
        <v>10</v>
      </c>
      <c r="F33">
        <v>40</v>
      </c>
      <c r="H33">
        <v>15</v>
      </c>
      <c r="I33">
        <v>4</v>
      </c>
      <c r="J33">
        <v>21</v>
      </c>
      <c r="L33">
        <v>34</v>
      </c>
      <c r="M33" t="s">
        <v>1</v>
      </c>
      <c r="N33">
        <v>46</v>
      </c>
      <c r="P33">
        <v>159</v>
      </c>
      <c r="Q33" t="s">
        <v>1</v>
      </c>
      <c r="R33">
        <v>184</v>
      </c>
      <c r="T33">
        <v>-25</v>
      </c>
      <c r="V33" s="88">
        <v>3.4</v>
      </c>
      <c r="X33" s="87">
        <v>15.9</v>
      </c>
      <c r="Y33" s="87" t="s">
        <v>1</v>
      </c>
      <c r="Z33" s="87">
        <v>18.399999999999999</v>
      </c>
    </row>
    <row r="34" spans="1:26" ht="12.75" customHeight="1">
      <c r="A34" s="357">
        <v>27</v>
      </c>
      <c r="B34" t="s">
        <v>104</v>
      </c>
      <c r="C34" t="s">
        <v>105</v>
      </c>
      <c r="D34" t="s">
        <v>150</v>
      </c>
      <c r="E34">
        <v>10</v>
      </c>
      <c r="F34">
        <v>40</v>
      </c>
      <c r="H34">
        <v>14</v>
      </c>
      <c r="I34">
        <v>5</v>
      </c>
      <c r="J34">
        <v>21</v>
      </c>
      <c r="L34">
        <v>33</v>
      </c>
      <c r="M34" t="s">
        <v>1</v>
      </c>
      <c r="N34">
        <v>47</v>
      </c>
      <c r="P34">
        <v>147</v>
      </c>
      <c r="Q34" t="s">
        <v>1</v>
      </c>
      <c r="R34">
        <v>158</v>
      </c>
      <c r="T34">
        <v>-11</v>
      </c>
      <c r="V34" s="88">
        <v>3.3</v>
      </c>
      <c r="X34" s="87">
        <v>14.7</v>
      </c>
      <c r="Y34" s="87" t="s">
        <v>1</v>
      </c>
      <c r="Z34" s="87">
        <v>15.8</v>
      </c>
    </row>
    <row r="35" spans="1:26" ht="12.75" customHeight="1">
      <c r="A35" s="357">
        <v>28</v>
      </c>
      <c r="B35" t="s">
        <v>132</v>
      </c>
      <c r="C35" t="s">
        <v>133</v>
      </c>
      <c r="D35" t="s">
        <v>150</v>
      </c>
      <c r="E35">
        <v>10</v>
      </c>
      <c r="F35">
        <v>40</v>
      </c>
      <c r="H35">
        <v>12</v>
      </c>
      <c r="I35">
        <v>9</v>
      </c>
      <c r="J35">
        <v>19</v>
      </c>
      <c r="L35">
        <v>33</v>
      </c>
      <c r="M35" t="s">
        <v>1</v>
      </c>
      <c r="N35">
        <v>47</v>
      </c>
      <c r="P35">
        <v>165</v>
      </c>
      <c r="Q35" t="s">
        <v>1</v>
      </c>
      <c r="R35">
        <v>183</v>
      </c>
      <c r="T35">
        <v>-18</v>
      </c>
      <c r="V35" s="88">
        <v>3.3</v>
      </c>
      <c r="X35" s="87">
        <v>16.5</v>
      </c>
      <c r="Y35" s="87" t="s">
        <v>1</v>
      </c>
      <c r="Z35" s="87">
        <v>18.3</v>
      </c>
    </row>
    <row r="36" spans="1:26" ht="12.75" customHeight="1">
      <c r="A36" s="357">
        <v>29</v>
      </c>
      <c r="B36" t="s">
        <v>93</v>
      </c>
      <c r="C36" t="s">
        <v>89</v>
      </c>
      <c r="D36" t="s">
        <v>150</v>
      </c>
      <c r="E36">
        <v>8</v>
      </c>
      <c r="F36">
        <v>32</v>
      </c>
      <c r="H36">
        <v>13</v>
      </c>
      <c r="I36">
        <v>6</v>
      </c>
      <c r="J36">
        <v>13</v>
      </c>
      <c r="L36">
        <v>32</v>
      </c>
      <c r="M36" t="s">
        <v>1</v>
      </c>
      <c r="N36">
        <v>32</v>
      </c>
      <c r="P36">
        <v>134</v>
      </c>
      <c r="Q36" t="s">
        <v>1</v>
      </c>
      <c r="R36">
        <v>134</v>
      </c>
      <c r="T36">
        <v>0</v>
      </c>
      <c r="V36" s="88">
        <v>4</v>
      </c>
      <c r="X36" s="87">
        <v>16.75</v>
      </c>
      <c r="Y36" s="87" t="s">
        <v>1</v>
      </c>
      <c r="Z36" s="87">
        <v>16.75</v>
      </c>
    </row>
    <row r="37" spans="1:26" ht="12.75" customHeight="1">
      <c r="A37" s="357">
        <v>30</v>
      </c>
      <c r="B37" t="s">
        <v>112</v>
      </c>
      <c r="C37" t="s">
        <v>111</v>
      </c>
      <c r="D37" t="s">
        <v>150</v>
      </c>
      <c r="E37">
        <v>10</v>
      </c>
      <c r="F37">
        <v>40</v>
      </c>
      <c r="H37">
        <v>14</v>
      </c>
      <c r="I37">
        <v>3</v>
      </c>
      <c r="J37">
        <v>23</v>
      </c>
      <c r="L37">
        <v>31</v>
      </c>
      <c r="M37" t="s">
        <v>1</v>
      </c>
      <c r="N37">
        <v>49</v>
      </c>
      <c r="P37">
        <v>167</v>
      </c>
      <c r="Q37" t="s">
        <v>1</v>
      </c>
      <c r="R37">
        <v>181</v>
      </c>
      <c r="T37">
        <v>-14</v>
      </c>
      <c r="V37" s="88">
        <v>3.1</v>
      </c>
      <c r="X37" s="87">
        <v>16.7</v>
      </c>
      <c r="Y37" s="87" t="s">
        <v>1</v>
      </c>
      <c r="Z37" s="87">
        <v>18.100000000000001</v>
      </c>
    </row>
    <row r="38" spans="1:26" ht="12.75" customHeight="1">
      <c r="A38" s="357">
        <v>31</v>
      </c>
      <c r="B38" t="s">
        <v>81</v>
      </c>
      <c r="C38" t="s">
        <v>76</v>
      </c>
      <c r="D38" t="s">
        <v>150</v>
      </c>
      <c r="E38">
        <v>8</v>
      </c>
      <c r="F38">
        <v>32</v>
      </c>
      <c r="H38">
        <v>11</v>
      </c>
      <c r="I38">
        <v>7</v>
      </c>
      <c r="J38">
        <v>14</v>
      </c>
      <c r="L38">
        <v>29</v>
      </c>
      <c r="M38" t="s">
        <v>1</v>
      </c>
      <c r="N38">
        <v>35</v>
      </c>
      <c r="P38">
        <v>120</v>
      </c>
      <c r="Q38" t="s">
        <v>1</v>
      </c>
      <c r="R38">
        <v>133</v>
      </c>
      <c r="T38">
        <v>-13</v>
      </c>
      <c r="V38" s="88">
        <v>3.625</v>
      </c>
      <c r="X38" s="87">
        <v>15</v>
      </c>
      <c r="Y38" s="87" t="s">
        <v>1</v>
      </c>
      <c r="Z38" s="87">
        <v>16.625</v>
      </c>
    </row>
    <row r="39" spans="1:26" ht="12.75" customHeight="1">
      <c r="A39" s="357">
        <v>32</v>
      </c>
      <c r="B39" t="s">
        <v>146</v>
      </c>
      <c r="C39" t="s">
        <v>145</v>
      </c>
      <c r="D39" t="s">
        <v>150</v>
      </c>
      <c r="E39">
        <v>9</v>
      </c>
      <c r="F39">
        <v>36</v>
      </c>
      <c r="H39">
        <v>11</v>
      </c>
      <c r="I39">
        <v>6</v>
      </c>
      <c r="J39">
        <v>19</v>
      </c>
      <c r="L39">
        <v>28</v>
      </c>
      <c r="M39" t="s">
        <v>1</v>
      </c>
      <c r="N39">
        <v>44</v>
      </c>
      <c r="P39">
        <v>168</v>
      </c>
      <c r="Q39" t="s">
        <v>1</v>
      </c>
      <c r="R39">
        <v>203</v>
      </c>
      <c r="T39">
        <v>-35</v>
      </c>
      <c r="V39" s="88">
        <v>3.1111111111111112</v>
      </c>
      <c r="X39" s="87">
        <v>18.666666666666668</v>
      </c>
      <c r="Y39" s="87" t="s">
        <v>1</v>
      </c>
      <c r="Z39" s="87">
        <v>22.555555555555557</v>
      </c>
    </row>
    <row r="40" spans="1:26" ht="12.75" customHeight="1">
      <c r="A40" s="357">
        <v>33</v>
      </c>
      <c r="B40" t="s">
        <v>84</v>
      </c>
      <c r="C40" t="s">
        <v>351</v>
      </c>
      <c r="D40" t="s">
        <v>150</v>
      </c>
      <c r="E40">
        <v>5</v>
      </c>
      <c r="F40">
        <v>20</v>
      </c>
      <c r="H40">
        <v>13</v>
      </c>
      <c r="I40">
        <v>1</v>
      </c>
      <c r="J40">
        <v>6</v>
      </c>
      <c r="L40">
        <v>27</v>
      </c>
      <c r="M40" t="s">
        <v>1</v>
      </c>
      <c r="N40">
        <v>13</v>
      </c>
      <c r="P40">
        <v>94</v>
      </c>
      <c r="Q40" t="s">
        <v>1</v>
      </c>
      <c r="R40">
        <v>74</v>
      </c>
      <c r="T40">
        <v>20</v>
      </c>
      <c r="V40" s="88">
        <v>5.4</v>
      </c>
      <c r="X40" s="87">
        <v>18.8</v>
      </c>
      <c r="Y40" s="87" t="s">
        <v>1</v>
      </c>
      <c r="Z40" s="87">
        <v>14.8</v>
      </c>
    </row>
    <row r="41" spans="1:26" ht="12.75" customHeight="1">
      <c r="A41" s="357">
        <v>34</v>
      </c>
      <c r="B41" t="s">
        <v>149</v>
      </c>
      <c r="C41" t="s">
        <v>145</v>
      </c>
      <c r="D41" t="s">
        <v>150</v>
      </c>
      <c r="E41">
        <v>10</v>
      </c>
      <c r="F41">
        <v>40</v>
      </c>
      <c r="H41">
        <v>9</v>
      </c>
      <c r="I41">
        <v>9</v>
      </c>
      <c r="J41">
        <v>22</v>
      </c>
      <c r="L41">
        <v>27</v>
      </c>
      <c r="M41" t="s">
        <v>1</v>
      </c>
      <c r="N41">
        <v>53</v>
      </c>
      <c r="P41">
        <v>123</v>
      </c>
      <c r="Q41" t="s">
        <v>1</v>
      </c>
      <c r="R41">
        <v>159</v>
      </c>
      <c r="T41">
        <v>-36</v>
      </c>
      <c r="V41" s="88">
        <v>2.7</v>
      </c>
      <c r="X41" s="87">
        <v>12.3</v>
      </c>
      <c r="Y41" s="87" t="s">
        <v>1</v>
      </c>
      <c r="Z41" s="87">
        <v>15.9</v>
      </c>
    </row>
    <row r="42" spans="1:26" ht="12.75" customHeight="1">
      <c r="A42" s="357">
        <v>35</v>
      </c>
      <c r="B42" t="s">
        <v>134</v>
      </c>
      <c r="C42" t="s">
        <v>133</v>
      </c>
      <c r="D42" t="s">
        <v>150</v>
      </c>
      <c r="E42">
        <v>10</v>
      </c>
      <c r="F42">
        <v>40</v>
      </c>
      <c r="H42">
        <v>10</v>
      </c>
      <c r="I42">
        <v>7</v>
      </c>
      <c r="J42">
        <v>23</v>
      </c>
      <c r="L42">
        <v>27</v>
      </c>
      <c r="M42" t="s">
        <v>1</v>
      </c>
      <c r="N42">
        <v>53</v>
      </c>
      <c r="P42">
        <v>166</v>
      </c>
      <c r="Q42" t="s">
        <v>1</v>
      </c>
      <c r="R42">
        <v>228</v>
      </c>
      <c r="T42">
        <v>-62</v>
      </c>
      <c r="V42" s="88">
        <v>2.7</v>
      </c>
      <c r="X42" s="87">
        <v>16.600000000000001</v>
      </c>
      <c r="Y42" s="87" t="s">
        <v>1</v>
      </c>
      <c r="Z42" s="87">
        <v>22.8</v>
      </c>
    </row>
    <row r="43" spans="1:26" ht="12.75" customHeight="1">
      <c r="A43" s="357">
        <v>36</v>
      </c>
      <c r="B43" t="s">
        <v>110</v>
      </c>
      <c r="C43" t="s">
        <v>111</v>
      </c>
      <c r="D43" t="s">
        <v>150</v>
      </c>
      <c r="E43">
        <v>9</v>
      </c>
      <c r="F43">
        <v>36</v>
      </c>
      <c r="H43">
        <v>11</v>
      </c>
      <c r="I43">
        <v>4</v>
      </c>
      <c r="J43">
        <v>21</v>
      </c>
      <c r="L43">
        <v>26</v>
      </c>
      <c r="M43" t="s">
        <v>1</v>
      </c>
      <c r="N43">
        <v>46</v>
      </c>
      <c r="P43">
        <v>153</v>
      </c>
      <c r="Q43" t="s">
        <v>1</v>
      </c>
      <c r="R43">
        <v>181</v>
      </c>
      <c r="T43">
        <v>-28</v>
      </c>
      <c r="V43" s="88">
        <v>2.8888888888888888</v>
      </c>
      <c r="X43" s="87">
        <v>17</v>
      </c>
      <c r="Y43" s="87" t="s">
        <v>1</v>
      </c>
      <c r="Z43" s="87">
        <v>20.111111111111111</v>
      </c>
    </row>
    <row r="44" spans="1:26" ht="12.75" customHeight="1">
      <c r="A44" s="357">
        <v>37</v>
      </c>
      <c r="B44" t="s">
        <v>135</v>
      </c>
      <c r="C44" t="s">
        <v>133</v>
      </c>
      <c r="D44" t="s">
        <v>150</v>
      </c>
      <c r="E44">
        <v>10</v>
      </c>
      <c r="F44">
        <v>40</v>
      </c>
      <c r="H44">
        <v>9</v>
      </c>
      <c r="I44">
        <v>8</v>
      </c>
      <c r="J44">
        <v>23</v>
      </c>
      <c r="L44">
        <v>26</v>
      </c>
      <c r="M44" t="s">
        <v>1</v>
      </c>
      <c r="N44">
        <v>54</v>
      </c>
      <c r="P44">
        <v>162</v>
      </c>
      <c r="Q44" t="s">
        <v>1</v>
      </c>
      <c r="R44">
        <v>220</v>
      </c>
      <c r="T44">
        <v>-58</v>
      </c>
      <c r="V44" s="88">
        <v>2.6</v>
      </c>
      <c r="X44" s="87">
        <v>16.2</v>
      </c>
      <c r="Y44" s="87" t="s">
        <v>1</v>
      </c>
      <c r="Z44" s="87">
        <v>22</v>
      </c>
    </row>
    <row r="45" spans="1:26" ht="12.75" customHeight="1">
      <c r="A45" s="357">
        <v>38</v>
      </c>
      <c r="B45" t="s">
        <v>100</v>
      </c>
      <c r="C45" t="s">
        <v>98</v>
      </c>
      <c r="D45" t="s">
        <v>150</v>
      </c>
      <c r="E45">
        <v>9</v>
      </c>
      <c r="F45">
        <v>36</v>
      </c>
      <c r="H45">
        <v>8</v>
      </c>
      <c r="I45">
        <v>7</v>
      </c>
      <c r="J45">
        <v>21</v>
      </c>
      <c r="L45">
        <v>23</v>
      </c>
      <c r="M45" t="s">
        <v>1</v>
      </c>
      <c r="N45">
        <v>49</v>
      </c>
      <c r="P45">
        <v>159</v>
      </c>
      <c r="Q45" t="s">
        <v>1</v>
      </c>
      <c r="R45">
        <v>171</v>
      </c>
      <c r="T45">
        <v>-12</v>
      </c>
      <c r="V45" s="88">
        <v>2.5555555555555554</v>
      </c>
      <c r="X45" s="87">
        <v>17.666666666666668</v>
      </c>
      <c r="Y45" s="87" t="s">
        <v>1</v>
      </c>
      <c r="Z45" s="87">
        <v>19</v>
      </c>
    </row>
    <row r="46" spans="1:26" ht="12.75" customHeight="1">
      <c r="A46" s="357">
        <v>39</v>
      </c>
      <c r="B46" t="s">
        <v>85</v>
      </c>
      <c r="C46" t="s">
        <v>351</v>
      </c>
      <c r="D46" t="s">
        <v>150</v>
      </c>
      <c r="E46">
        <v>9</v>
      </c>
      <c r="F46">
        <v>36</v>
      </c>
      <c r="H46">
        <v>9</v>
      </c>
      <c r="I46">
        <v>5</v>
      </c>
      <c r="J46">
        <v>22</v>
      </c>
      <c r="L46">
        <v>23</v>
      </c>
      <c r="M46" t="s">
        <v>1</v>
      </c>
      <c r="N46">
        <v>49</v>
      </c>
      <c r="P46">
        <v>116</v>
      </c>
      <c r="Q46" t="s">
        <v>1</v>
      </c>
      <c r="R46">
        <v>158</v>
      </c>
      <c r="T46">
        <v>-42</v>
      </c>
      <c r="V46" s="88">
        <v>2.5555555555555554</v>
      </c>
      <c r="X46" s="87">
        <v>12.888888888888889</v>
      </c>
      <c r="Y46" s="87" t="s">
        <v>1</v>
      </c>
      <c r="Z46" s="87">
        <v>17.555555555555557</v>
      </c>
    </row>
    <row r="47" spans="1:26" ht="12.75" customHeight="1">
      <c r="A47" s="357">
        <v>40</v>
      </c>
      <c r="B47" t="s">
        <v>121</v>
      </c>
      <c r="C47" t="s">
        <v>118</v>
      </c>
      <c r="D47" t="s">
        <v>150</v>
      </c>
      <c r="E47">
        <v>6</v>
      </c>
      <c r="F47">
        <v>24</v>
      </c>
      <c r="H47">
        <v>9</v>
      </c>
      <c r="I47">
        <v>4</v>
      </c>
      <c r="J47">
        <v>11</v>
      </c>
      <c r="L47">
        <v>22</v>
      </c>
      <c r="M47" t="s">
        <v>1</v>
      </c>
      <c r="N47">
        <v>26</v>
      </c>
      <c r="P47">
        <v>83</v>
      </c>
      <c r="Q47" t="s">
        <v>1</v>
      </c>
      <c r="R47">
        <v>85</v>
      </c>
      <c r="T47">
        <v>-2</v>
      </c>
      <c r="V47" s="88">
        <v>3.6666666666666665</v>
      </c>
      <c r="X47" s="87">
        <v>13.833333333333334</v>
      </c>
      <c r="Y47" s="87" t="s">
        <v>1</v>
      </c>
      <c r="Z47" s="87">
        <v>14.166666666666666</v>
      </c>
    </row>
    <row r="48" spans="1:26" ht="12.75" customHeight="1">
      <c r="A48" s="357">
        <v>41</v>
      </c>
      <c r="B48" t="s">
        <v>80</v>
      </c>
      <c r="C48" t="s">
        <v>76</v>
      </c>
      <c r="D48" t="s">
        <v>150</v>
      </c>
      <c r="E48">
        <v>6</v>
      </c>
      <c r="F48">
        <v>24</v>
      </c>
      <c r="H48">
        <v>10</v>
      </c>
      <c r="I48">
        <v>2</v>
      </c>
      <c r="J48">
        <v>12</v>
      </c>
      <c r="L48">
        <v>22</v>
      </c>
      <c r="M48" t="s">
        <v>1</v>
      </c>
      <c r="N48">
        <v>26</v>
      </c>
      <c r="P48">
        <v>102</v>
      </c>
      <c r="Q48" t="s">
        <v>1</v>
      </c>
      <c r="R48">
        <v>115</v>
      </c>
      <c r="T48">
        <v>-13</v>
      </c>
      <c r="V48" s="88">
        <v>3.6666666666666665</v>
      </c>
      <c r="X48" s="87">
        <v>17</v>
      </c>
      <c r="Y48" s="87" t="s">
        <v>1</v>
      </c>
      <c r="Z48" s="87">
        <v>19.166666666666668</v>
      </c>
    </row>
    <row r="49" spans="1:26" ht="12.75" customHeight="1">
      <c r="A49" s="357">
        <v>42</v>
      </c>
      <c r="B49" t="s">
        <v>290</v>
      </c>
      <c r="C49" t="s">
        <v>118</v>
      </c>
      <c r="D49" t="s">
        <v>150</v>
      </c>
      <c r="E49">
        <v>3</v>
      </c>
      <c r="F49">
        <v>12</v>
      </c>
      <c r="H49">
        <v>8</v>
      </c>
      <c r="I49">
        <v>3</v>
      </c>
      <c r="J49">
        <v>1</v>
      </c>
      <c r="L49">
        <v>19</v>
      </c>
      <c r="M49" t="s">
        <v>1</v>
      </c>
      <c r="N49">
        <v>5</v>
      </c>
      <c r="P49">
        <v>57</v>
      </c>
      <c r="Q49" t="s">
        <v>1</v>
      </c>
      <c r="R49">
        <v>43</v>
      </c>
      <c r="T49">
        <v>14</v>
      </c>
      <c r="V49" s="88">
        <v>6.333333333333333</v>
      </c>
      <c r="X49" s="87">
        <v>19</v>
      </c>
      <c r="Y49" s="87" t="s">
        <v>1</v>
      </c>
      <c r="Z49" s="87">
        <v>14.333333333333334</v>
      </c>
    </row>
    <row r="50" spans="1:26" ht="12.75" customHeight="1">
      <c r="A50" s="357">
        <v>43</v>
      </c>
      <c r="B50" t="s">
        <v>136</v>
      </c>
      <c r="C50" t="s">
        <v>133</v>
      </c>
      <c r="D50" t="s">
        <v>150</v>
      </c>
      <c r="E50">
        <v>10</v>
      </c>
      <c r="F50">
        <v>40</v>
      </c>
      <c r="H50">
        <v>6</v>
      </c>
      <c r="I50">
        <v>7</v>
      </c>
      <c r="J50">
        <v>27</v>
      </c>
      <c r="L50">
        <v>19</v>
      </c>
      <c r="M50" t="s">
        <v>1</v>
      </c>
      <c r="N50">
        <v>61</v>
      </c>
      <c r="P50">
        <v>116</v>
      </c>
      <c r="Q50" t="s">
        <v>1</v>
      </c>
      <c r="R50">
        <v>224</v>
      </c>
      <c r="T50">
        <v>-108</v>
      </c>
      <c r="V50" s="88">
        <v>1.9</v>
      </c>
      <c r="X50" s="87">
        <v>11.6</v>
      </c>
      <c r="Y50" s="87" t="s">
        <v>1</v>
      </c>
      <c r="Z50" s="87">
        <v>22.4</v>
      </c>
    </row>
    <row r="51" spans="1:26" ht="12.75" customHeight="1">
      <c r="A51" s="357">
        <v>44</v>
      </c>
      <c r="B51" t="s">
        <v>144</v>
      </c>
      <c r="C51" t="s">
        <v>145</v>
      </c>
      <c r="D51" t="s">
        <v>150</v>
      </c>
      <c r="E51">
        <v>9</v>
      </c>
      <c r="F51">
        <v>36</v>
      </c>
      <c r="H51">
        <v>8</v>
      </c>
      <c r="I51">
        <v>2</v>
      </c>
      <c r="J51">
        <v>26</v>
      </c>
      <c r="L51">
        <v>18</v>
      </c>
      <c r="M51" t="s">
        <v>1</v>
      </c>
      <c r="N51">
        <v>54</v>
      </c>
      <c r="P51">
        <v>132</v>
      </c>
      <c r="Q51" t="s">
        <v>1</v>
      </c>
      <c r="R51">
        <v>203</v>
      </c>
      <c r="T51">
        <v>-71</v>
      </c>
      <c r="V51" s="88">
        <v>2</v>
      </c>
      <c r="X51" s="87">
        <v>14.666666666666666</v>
      </c>
      <c r="Y51" s="87" t="s">
        <v>1</v>
      </c>
      <c r="Z51" s="87">
        <v>22.555555555555557</v>
      </c>
    </row>
    <row r="52" spans="1:26" ht="12.75" customHeight="1">
      <c r="A52" s="357">
        <v>45</v>
      </c>
      <c r="B52" t="s">
        <v>92</v>
      </c>
      <c r="C52" t="s">
        <v>89</v>
      </c>
      <c r="D52" t="s">
        <v>150</v>
      </c>
      <c r="E52">
        <v>3</v>
      </c>
      <c r="F52">
        <v>12</v>
      </c>
      <c r="H52">
        <v>7</v>
      </c>
      <c r="I52">
        <v>3</v>
      </c>
      <c r="J52">
        <v>2</v>
      </c>
      <c r="L52">
        <v>17</v>
      </c>
      <c r="M52" t="s">
        <v>1</v>
      </c>
      <c r="N52">
        <v>7</v>
      </c>
      <c r="P52">
        <v>43</v>
      </c>
      <c r="Q52" t="s">
        <v>1</v>
      </c>
      <c r="R52">
        <v>29</v>
      </c>
      <c r="T52">
        <v>14</v>
      </c>
      <c r="V52" s="88">
        <v>5.666666666666667</v>
      </c>
      <c r="X52" s="87">
        <v>14.333333333333334</v>
      </c>
      <c r="Y52" s="87" t="s">
        <v>1</v>
      </c>
      <c r="Z52" s="87">
        <v>9.6666666666666661</v>
      </c>
    </row>
    <row r="53" spans="1:26" ht="12.75" customHeight="1">
      <c r="A53" s="357">
        <v>46</v>
      </c>
      <c r="B53" t="s">
        <v>123</v>
      </c>
      <c r="C53" t="s">
        <v>118</v>
      </c>
      <c r="D53" t="s">
        <v>150</v>
      </c>
      <c r="E53">
        <v>3</v>
      </c>
      <c r="F53">
        <v>12</v>
      </c>
      <c r="H53">
        <v>5</v>
      </c>
      <c r="I53">
        <v>2</v>
      </c>
      <c r="J53">
        <v>5</v>
      </c>
      <c r="L53">
        <v>12</v>
      </c>
      <c r="M53" t="s">
        <v>1</v>
      </c>
      <c r="N53">
        <v>12</v>
      </c>
      <c r="P53">
        <v>52</v>
      </c>
      <c r="Q53" t="s">
        <v>1</v>
      </c>
      <c r="R53">
        <v>46</v>
      </c>
      <c r="T53">
        <v>6</v>
      </c>
      <c r="V53" s="88">
        <v>4</v>
      </c>
      <c r="X53" s="87">
        <v>17.333333333333332</v>
      </c>
      <c r="Y53" s="87" t="s">
        <v>1</v>
      </c>
      <c r="Z53" s="87">
        <v>15.333333333333334</v>
      </c>
    </row>
    <row r="54" spans="1:26" ht="12.75" customHeight="1">
      <c r="A54" s="357">
        <v>47</v>
      </c>
      <c r="B54" t="s">
        <v>77</v>
      </c>
      <c r="C54" t="s">
        <v>76</v>
      </c>
      <c r="D54" t="s">
        <v>150</v>
      </c>
      <c r="E54">
        <v>4</v>
      </c>
      <c r="F54">
        <v>16</v>
      </c>
      <c r="H54">
        <v>4</v>
      </c>
      <c r="I54">
        <v>4</v>
      </c>
      <c r="J54">
        <v>8</v>
      </c>
      <c r="L54">
        <v>12</v>
      </c>
      <c r="M54" t="s">
        <v>1</v>
      </c>
      <c r="N54">
        <v>20</v>
      </c>
      <c r="P54">
        <v>67</v>
      </c>
      <c r="Q54" t="s">
        <v>1</v>
      </c>
      <c r="R54">
        <v>75</v>
      </c>
      <c r="T54">
        <v>-8</v>
      </c>
      <c r="V54" s="88">
        <v>3</v>
      </c>
      <c r="X54" s="87">
        <v>16.75</v>
      </c>
      <c r="Y54" s="87" t="s">
        <v>1</v>
      </c>
      <c r="Z54" s="87">
        <v>18.75</v>
      </c>
    </row>
    <row r="55" spans="1:26" ht="12.75" customHeight="1">
      <c r="A55" s="357">
        <v>48</v>
      </c>
      <c r="B55" t="s">
        <v>349</v>
      </c>
      <c r="C55" t="s">
        <v>89</v>
      </c>
      <c r="D55" t="s">
        <v>150</v>
      </c>
      <c r="E55">
        <v>2</v>
      </c>
      <c r="F55">
        <v>8</v>
      </c>
      <c r="H55">
        <v>4</v>
      </c>
      <c r="I55">
        <v>2</v>
      </c>
      <c r="J55">
        <v>2</v>
      </c>
      <c r="L55">
        <v>10</v>
      </c>
      <c r="M55" t="s">
        <v>1</v>
      </c>
      <c r="N55">
        <v>6</v>
      </c>
      <c r="P55">
        <v>34</v>
      </c>
      <c r="Q55" t="s">
        <v>1</v>
      </c>
      <c r="R55">
        <v>25</v>
      </c>
      <c r="T55">
        <v>9</v>
      </c>
      <c r="V55" s="88">
        <v>5</v>
      </c>
      <c r="X55" s="87">
        <v>17</v>
      </c>
      <c r="Y55" s="87" t="s">
        <v>1</v>
      </c>
      <c r="Z55" s="87">
        <v>12.5</v>
      </c>
    </row>
    <row r="56" spans="1:26" ht="12.75" customHeight="1">
      <c r="A56" s="357">
        <v>49</v>
      </c>
      <c r="B56" t="s">
        <v>341</v>
      </c>
      <c r="C56" t="s">
        <v>118</v>
      </c>
      <c r="D56" t="s">
        <v>150</v>
      </c>
      <c r="E56">
        <v>1</v>
      </c>
      <c r="F56">
        <v>4</v>
      </c>
      <c r="H56">
        <v>4</v>
      </c>
      <c r="I56">
        <v>0</v>
      </c>
      <c r="J56">
        <v>0</v>
      </c>
      <c r="L56">
        <v>8</v>
      </c>
      <c r="M56" t="s">
        <v>1</v>
      </c>
      <c r="N56">
        <v>0</v>
      </c>
      <c r="P56">
        <v>20</v>
      </c>
      <c r="Q56" t="s">
        <v>1</v>
      </c>
      <c r="R56">
        <v>0</v>
      </c>
      <c r="T56">
        <v>20</v>
      </c>
      <c r="V56" s="88">
        <v>8</v>
      </c>
      <c r="X56" s="87">
        <v>20</v>
      </c>
      <c r="Y56" s="87" t="s">
        <v>1</v>
      </c>
      <c r="Z56" s="87">
        <v>0</v>
      </c>
    </row>
    <row r="57" spans="1:26" ht="12.75" customHeight="1">
      <c r="A57" s="357">
        <v>50</v>
      </c>
      <c r="B57" t="s">
        <v>340</v>
      </c>
      <c r="C57" t="s">
        <v>118</v>
      </c>
      <c r="D57" t="s">
        <v>150</v>
      </c>
      <c r="E57">
        <v>1</v>
      </c>
      <c r="F57">
        <v>4</v>
      </c>
      <c r="H57">
        <v>4</v>
      </c>
      <c r="I57">
        <v>0</v>
      </c>
      <c r="J57">
        <v>0</v>
      </c>
      <c r="L57">
        <v>8</v>
      </c>
      <c r="M57" t="s">
        <v>1</v>
      </c>
      <c r="N57">
        <v>0</v>
      </c>
      <c r="P57">
        <v>20</v>
      </c>
      <c r="Q57" t="s">
        <v>1</v>
      </c>
      <c r="R57">
        <v>0</v>
      </c>
      <c r="T57">
        <v>20</v>
      </c>
      <c r="V57" s="88">
        <v>8</v>
      </c>
      <c r="X57" s="87">
        <v>20</v>
      </c>
      <c r="Y57" s="87" t="s">
        <v>1</v>
      </c>
      <c r="Z57" s="87">
        <v>0</v>
      </c>
    </row>
    <row r="58" spans="1:26" ht="12.75" customHeight="1">
      <c r="A58" s="357">
        <v>51</v>
      </c>
      <c r="B58" t="s">
        <v>339</v>
      </c>
      <c r="C58" t="s">
        <v>118</v>
      </c>
      <c r="D58" t="s">
        <v>150</v>
      </c>
      <c r="E58">
        <v>1</v>
      </c>
      <c r="F58">
        <v>4</v>
      </c>
      <c r="H58">
        <v>4</v>
      </c>
      <c r="I58">
        <v>0</v>
      </c>
      <c r="J58">
        <v>0</v>
      </c>
      <c r="L58">
        <v>8</v>
      </c>
      <c r="M58" t="s">
        <v>1</v>
      </c>
      <c r="N58">
        <v>0</v>
      </c>
      <c r="P58">
        <v>20</v>
      </c>
      <c r="Q58" t="s">
        <v>1</v>
      </c>
      <c r="R58">
        <v>0</v>
      </c>
      <c r="T58">
        <v>20</v>
      </c>
      <c r="V58" s="88">
        <v>8</v>
      </c>
      <c r="X58" s="87">
        <v>20</v>
      </c>
      <c r="Y58" s="87" t="s">
        <v>1</v>
      </c>
      <c r="Z58" s="87">
        <v>0</v>
      </c>
    </row>
    <row r="59" spans="1:26" ht="12.75" customHeight="1">
      <c r="A59" s="357">
        <v>52</v>
      </c>
      <c r="B59" t="s">
        <v>338</v>
      </c>
      <c r="C59" t="s">
        <v>118</v>
      </c>
      <c r="D59" t="s">
        <v>150</v>
      </c>
      <c r="E59">
        <v>1</v>
      </c>
      <c r="F59">
        <v>4</v>
      </c>
      <c r="H59">
        <v>4</v>
      </c>
      <c r="I59">
        <v>0</v>
      </c>
      <c r="J59">
        <v>0</v>
      </c>
      <c r="L59">
        <v>8</v>
      </c>
      <c r="M59" t="s">
        <v>1</v>
      </c>
      <c r="N59">
        <v>0</v>
      </c>
      <c r="P59">
        <v>20</v>
      </c>
      <c r="Q59" t="s">
        <v>1</v>
      </c>
      <c r="R59">
        <v>0</v>
      </c>
      <c r="T59">
        <v>20</v>
      </c>
      <c r="V59" s="88">
        <v>8</v>
      </c>
      <c r="X59" s="87">
        <v>20</v>
      </c>
      <c r="Y59" s="87" t="s">
        <v>1</v>
      </c>
      <c r="Z59" s="87">
        <v>0</v>
      </c>
    </row>
    <row r="60" spans="1:26" ht="12.75" customHeight="1">
      <c r="A60" s="357">
        <v>53</v>
      </c>
      <c r="B60" t="s">
        <v>114</v>
      </c>
      <c r="C60" t="s">
        <v>111</v>
      </c>
      <c r="D60" t="s">
        <v>150</v>
      </c>
      <c r="E60">
        <v>2</v>
      </c>
      <c r="F60">
        <v>8</v>
      </c>
      <c r="H60">
        <v>1</v>
      </c>
      <c r="I60">
        <v>5</v>
      </c>
      <c r="J60">
        <v>2</v>
      </c>
      <c r="L60">
        <v>7</v>
      </c>
      <c r="M60" t="s">
        <v>1</v>
      </c>
      <c r="N60">
        <v>9</v>
      </c>
      <c r="P60">
        <v>25</v>
      </c>
      <c r="Q60" t="s">
        <v>1</v>
      </c>
      <c r="R60">
        <v>32</v>
      </c>
      <c r="T60">
        <v>-7</v>
      </c>
      <c r="V60" s="88">
        <v>3.5</v>
      </c>
      <c r="X60" s="87">
        <v>12.5</v>
      </c>
      <c r="Y60" s="87" t="s">
        <v>1</v>
      </c>
      <c r="Z60" s="87">
        <v>16</v>
      </c>
    </row>
    <row r="61" spans="1:26" ht="12.75" customHeight="1">
      <c r="A61" s="357">
        <v>54</v>
      </c>
      <c r="B61" t="s">
        <v>99</v>
      </c>
      <c r="C61" t="s">
        <v>98</v>
      </c>
      <c r="D61" t="s">
        <v>150</v>
      </c>
      <c r="E61">
        <v>2</v>
      </c>
      <c r="F61">
        <v>8</v>
      </c>
      <c r="H61">
        <v>3</v>
      </c>
      <c r="I61">
        <v>1</v>
      </c>
      <c r="J61">
        <v>4</v>
      </c>
      <c r="L61">
        <v>7</v>
      </c>
      <c r="M61" t="s">
        <v>1</v>
      </c>
      <c r="N61">
        <v>9</v>
      </c>
      <c r="P61">
        <v>35</v>
      </c>
      <c r="Q61" t="s">
        <v>1</v>
      </c>
      <c r="R61">
        <v>43</v>
      </c>
      <c r="T61">
        <v>-8</v>
      </c>
      <c r="V61" s="88">
        <v>3.5</v>
      </c>
      <c r="X61" s="87">
        <v>17.5</v>
      </c>
      <c r="Y61" s="87" t="s">
        <v>1</v>
      </c>
      <c r="Z61" s="87">
        <v>21.5</v>
      </c>
    </row>
    <row r="62" spans="1:26" ht="12.75" customHeight="1">
      <c r="A62" s="357">
        <v>55</v>
      </c>
      <c r="B62" t="s">
        <v>75</v>
      </c>
      <c r="C62" t="s">
        <v>76</v>
      </c>
      <c r="D62" t="s">
        <v>150</v>
      </c>
      <c r="E62">
        <v>2</v>
      </c>
      <c r="F62">
        <v>8</v>
      </c>
      <c r="H62">
        <v>2</v>
      </c>
      <c r="I62">
        <v>1</v>
      </c>
      <c r="J62">
        <v>5</v>
      </c>
      <c r="L62">
        <v>5</v>
      </c>
      <c r="M62" t="s">
        <v>1</v>
      </c>
      <c r="N62">
        <v>11</v>
      </c>
      <c r="P62">
        <v>33</v>
      </c>
      <c r="Q62" t="s">
        <v>1</v>
      </c>
      <c r="R62">
        <v>45</v>
      </c>
      <c r="T62">
        <v>-12</v>
      </c>
      <c r="V62" s="88">
        <v>2.5</v>
      </c>
      <c r="X62" s="87">
        <v>16.5</v>
      </c>
      <c r="Y62" s="87" t="s">
        <v>1</v>
      </c>
      <c r="Z62" s="87">
        <v>22.5</v>
      </c>
    </row>
    <row r="63" spans="1:26" ht="12.75" customHeight="1">
      <c r="A63" s="357">
        <v>56</v>
      </c>
      <c r="B63" t="s">
        <v>119</v>
      </c>
      <c r="C63" t="s">
        <v>118</v>
      </c>
      <c r="D63" t="s">
        <v>150</v>
      </c>
      <c r="E63">
        <v>1</v>
      </c>
      <c r="F63">
        <v>4</v>
      </c>
      <c r="H63">
        <v>2</v>
      </c>
      <c r="I63">
        <v>0</v>
      </c>
      <c r="J63">
        <v>2</v>
      </c>
      <c r="L63">
        <v>4</v>
      </c>
      <c r="M63" t="s">
        <v>1</v>
      </c>
      <c r="N63">
        <v>4</v>
      </c>
      <c r="P63">
        <v>14</v>
      </c>
      <c r="Q63" t="s">
        <v>1</v>
      </c>
      <c r="R63">
        <v>14</v>
      </c>
      <c r="T63">
        <v>0</v>
      </c>
      <c r="V63" s="88">
        <v>4</v>
      </c>
      <c r="X63" s="87">
        <v>14</v>
      </c>
      <c r="Y63" s="87" t="s">
        <v>1</v>
      </c>
      <c r="Z63" s="87">
        <v>14</v>
      </c>
    </row>
    <row r="64" spans="1:26" ht="12.75" customHeight="1">
      <c r="A64" s="357">
        <v>57</v>
      </c>
      <c r="B64" t="s">
        <v>86</v>
      </c>
      <c r="C64" t="s">
        <v>351</v>
      </c>
      <c r="D64" t="s">
        <v>150</v>
      </c>
      <c r="E64">
        <v>4</v>
      </c>
      <c r="F64">
        <v>16</v>
      </c>
      <c r="H64">
        <v>2</v>
      </c>
      <c r="I64">
        <v>0</v>
      </c>
      <c r="J64">
        <v>14</v>
      </c>
      <c r="L64">
        <v>4</v>
      </c>
      <c r="M64" t="s">
        <v>1</v>
      </c>
      <c r="N64">
        <v>28</v>
      </c>
      <c r="P64">
        <v>42</v>
      </c>
      <c r="Q64" t="s">
        <v>1</v>
      </c>
      <c r="R64">
        <v>89</v>
      </c>
      <c r="T64">
        <v>-47</v>
      </c>
      <c r="V64" s="88">
        <v>1</v>
      </c>
      <c r="X64" s="87">
        <v>10.5</v>
      </c>
      <c r="Y64" s="87" t="s">
        <v>1</v>
      </c>
      <c r="Z64" s="87">
        <v>22.25</v>
      </c>
    </row>
    <row r="65" spans="1:26" ht="12.75" customHeight="1">
      <c r="A65" s="357">
        <v>58</v>
      </c>
      <c r="B65" t="s">
        <v>124</v>
      </c>
      <c r="C65" t="s">
        <v>118</v>
      </c>
      <c r="D65" t="s">
        <v>150</v>
      </c>
      <c r="E65">
        <v>1</v>
      </c>
      <c r="F65">
        <v>4</v>
      </c>
      <c r="H65">
        <v>1</v>
      </c>
      <c r="I65">
        <v>1</v>
      </c>
      <c r="J65">
        <v>2</v>
      </c>
      <c r="L65">
        <v>3</v>
      </c>
      <c r="M65" t="s">
        <v>1</v>
      </c>
      <c r="N65">
        <v>5</v>
      </c>
      <c r="P65">
        <v>15</v>
      </c>
      <c r="Q65" t="s">
        <v>1</v>
      </c>
      <c r="R65">
        <v>12</v>
      </c>
      <c r="T65">
        <v>3</v>
      </c>
      <c r="V65" s="88">
        <v>3</v>
      </c>
      <c r="X65" s="87">
        <v>15</v>
      </c>
      <c r="Y65" s="87" t="s">
        <v>1</v>
      </c>
      <c r="Z65" s="87">
        <v>12</v>
      </c>
    </row>
    <row r="66" spans="1:26" ht="12.75" customHeight="1">
      <c r="A66" s="357">
        <v>59</v>
      </c>
      <c r="B66" t="s">
        <v>120</v>
      </c>
      <c r="C66" t="s">
        <v>118</v>
      </c>
      <c r="D66" t="s">
        <v>150</v>
      </c>
      <c r="E66">
        <v>1</v>
      </c>
      <c r="F66">
        <v>4</v>
      </c>
      <c r="H66">
        <v>1</v>
      </c>
      <c r="I66">
        <v>1</v>
      </c>
      <c r="J66">
        <v>2</v>
      </c>
      <c r="L66">
        <v>3</v>
      </c>
      <c r="M66" t="s">
        <v>1</v>
      </c>
      <c r="N66">
        <v>5</v>
      </c>
      <c r="P66">
        <v>11</v>
      </c>
      <c r="Q66" t="s">
        <v>1</v>
      </c>
      <c r="R66">
        <v>15</v>
      </c>
      <c r="T66">
        <v>-4</v>
      </c>
      <c r="V66" s="88">
        <v>3</v>
      </c>
      <c r="X66" s="87">
        <v>11</v>
      </c>
      <c r="Y66" s="87" t="s">
        <v>1</v>
      </c>
      <c r="Z66" s="87">
        <v>15</v>
      </c>
    </row>
    <row r="67" spans="1:26" ht="12.75" customHeight="1">
      <c r="A67" s="357">
        <v>60</v>
      </c>
      <c r="B67" t="s">
        <v>350</v>
      </c>
      <c r="C67" t="s">
        <v>145</v>
      </c>
      <c r="D67" t="s">
        <v>150</v>
      </c>
      <c r="E67">
        <v>2</v>
      </c>
      <c r="F67">
        <v>8</v>
      </c>
      <c r="H67">
        <v>0</v>
      </c>
      <c r="I67">
        <v>3</v>
      </c>
      <c r="J67">
        <v>5</v>
      </c>
      <c r="L67">
        <v>3</v>
      </c>
      <c r="M67" t="s">
        <v>1</v>
      </c>
      <c r="N67">
        <v>13</v>
      </c>
      <c r="P67">
        <v>19</v>
      </c>
      <c r="Q67" t="s">
        <v>1</v>
      </c>
      <c r="R67">
        <v>37</v>
      </c>
      <c r="T67">
        <v>-18</v>
      </c>
      <c r="V67" s="88">
        <v>1.5</v>
      </c>
      <c r="X67" s="87">
        <v>9.5</v>
      </c>
      <c r="Y67" s="87" t="s">
        <v>1</v>
      </c>
      <c r="Z67" s="87">
        <v>18.5</v>
      </c>
    </row>
    <row r="68" spans="1:26" ht="12.75" customHeight="1">
      <c r="A68" s="357">
        <v>61</v>
      </c>
      <c r="B68" t="s">
        <v>90</v>
      </c>
      <c r="C68" t="s">
        <v>89</v>
      </c>
      <c r="D68" t="s">
        <v>150</v>
      </c>
      <c r="E68">
        <v>1</v>
      </c>
      <c r="F68">
        <v>4</v>
      </c>
      <c r="H68">
        <v>1</v>
      </c>
      <c r="I68">
        <v>0</v>
      </c>
      <c r="J68">
        <v>3</v>
      </c>
      <c r="L68">
        <v>2</v>
      </c>
      <c r="M68" t="s">
        <v>1</v>
      </c>
      <c r="N68">
        <v>6</v>
      </c>
      <c r="P68">
        <v>8</v>
      </c>
      <c r="Q68" t="s">
        <v>1</v>
      </c>
      <c r="R68">
        <v>11</v>
      </c>
      <c r="T68">
        <v>-3</v>
      </c>
      <c r="V68" s="88">
        <v>2</v>
      </c>
      <c r="X68" s="87">
        <v>8</v>
      </c>
      <c r="Y68" s="87" t="s">
        <v>1</v>
      </c>
      <c r="Z68" s="87">
        <v>11</v>
      </c>
    </row>
    <row r="69" spans="1:26" ht="12.75" customHeight="1">
      <c r="A69" s="357">
        <v>62</v>
      </c>
      <c r="B69" t="s">
        <v>87</v>
      </c>
      <c r="C69" t="s">
        <v>351</v>
      </c>
      <c r="D69" t="s">
        <v>150</v>
      </c>
      <c r="E69">
        <v>1</v>
      </c>
      <c r="F69">
        <v>4</v>
      </c>
      <c r="H69">
        <v>0</v>
      </c>
      <c r="I69">
        <v>2</v>
      </c>
      <c r="J69">
        <v>2</v>
      </c>
      <c r="L69">
        <v>2</v>
      </c>
      <c r="M69" t="s">
        <v>1</v>
      </c>
      <c r="N69">
        <v>6</v>
      </c>
      <c r="P69">
        <v>9</v>
      </c>
      <c r="Q69" t="s">
        <v>1</v>
      </c>
      <c r="R69">
        <v>20</v>
      </c>
      <c r="T69">
        <v>-11</v>
      </c>
      <c r="V69" s="88">
        <v>2</v>
      </c>
      <c r="X69" s="87">
        <v>9</v>
      </c>
      <c r="Y69" s="87" t="s">
        <v>1</v>
      </c>
      <c r="Z69" s="87">
        <v>20</v>
      </c>
    </row>
    <row r="70" spans="1:26" ht="12.75" customHeight="1">
      <c r="A70" s="357">
        <v>63</v>
      </c>
      <c r="B70" t="s">
        <v>148</v>
      </c>
      <c r="C70" t="s">
        <v>145</v>
      </c>
      <c r="D70" t="s">
        <v>150</v>
      </c>
      <c r="E70">
        <v>1</v>
      </c>
      <c r="F70">
        <v>4</v>
      </c>
      <c r="H70">
        <v>0</v>
      </c>
      <c r="I70">
        <v>1</v>
      </c>
      <c r="J70">
        <v>3</v>
      </c>
      <c r="L70">
        <v>1</v>
      </c>
      <c r="M70" t="s">
        <v>1</v>
      </c>
      <c r="N70">
        <v>7</v>
      </c>
      <c r="P70">
        <v>8</v>
      </c>
      <c r="Q70" t="s">
        <v>1</v>
      </c>
      <c r="R70">
        <v>18</v>
      </c>
      <c r="T70">
        <v>-10</v>
      </c>
      <c r="V70" s="88">
        <v>1</v>
      </c>
      <c r="X70" s="87">
        <v>8</v>
      </c>
      <c r="Y70" s="87" t="s">
        <v>1</v>
      </c>
      <c r="Z70" s="87">
        <v>18</v>
      </c>
    </row>
    <row r="71" spans="1:26" ht="12.75" customHeight="1">
      <c r="A71" s="357">
        <v>64</v>
      </c>
      <c r="B71" t="s">
        <v>344</v>
      </c>
      <c r="C71" t="s">
        <v>351</v>
      </c>
      <c r="D71" t="s">
        <v>150</v>
      </c>
      <c r="E71">
        <v>1</v>
      </c>
      <c r="F71">
        <v>4</v>
      </c>
      <c r="H71">
        <v>0</v>
      </c>
      <c r="I71">
        <v>0</v>
      </c>
      <c r="J71">
        <v>4</v>
      </c>
      <c r="L71">
        <v>0</v>
      </c>
      <c r="M71" t="s">
        <v>1</v>
      </c>
      <c r="N71">
        <v>8</v>
      </c>
      <c r="P71">
        <v>0</v>
      </c>
      <c r="Q71" t="s">
        <v>1</v>
      </c>
      <c r="R71">
        <v>20</v>
      </c>
      <c r="T71">
        <v>-20</v>
      </c>
      <c r="V71" s="88">
        <v>0</v>
      </c>
      <c r="X71" s="87">
        <v>0</v>
      </c>
      <c r="Y71" s="87" t="s">
        <v>1</v>
      </c>
      <c r="Z71" s="87">
        <v>20</v>
      </c>
    </row>
    <row r="72" spans="1:26" ht="12.75" customHeight="1">
      <c r="A72" s="357">
        <v>65</v>
      </c>
      <c r="B72" t="s">
        <v>343</v>
      </c>
      <c r="C72" t="s">
        <v>351</v>
      </c>
      <c r="D72" t="s">
        <v>150</v>
      </c>
      <c r="E72">
        <v>1</v>
      </c>
      <c r="F72">
        <v>4</v>
      </c>
      <c r="H72">
        <v>0</v>
      </c>
      <c r="I72">
        <v>0</v>
      </c>
      <c r="J72">
        <v>4</v>
      </c>
      <c r="L72">
        <v>0</v>
      </c>
      <c r="M72" t="s">
        <v>1</v>
      </c>
      <c r="N72">
        <v>8</v>
      </c>
      <c r="P72">
        <v>0</v>
      </c>
      <c r="Q72" t="s">
        <v>1</v>
      </c>
      <c r="R72">
        <v>20</v>
      </c>
      <c r="T72">
        <v>-20</v>
      </c>
      <c r="V72" s="88">
        <v>0</v>
      </c>
      <c r="X72" s="87">
        <v>0</v>
      </c>
      <c r="Y72" s="87" t="s">
        <v>1</v>
      </c>
      <c r="Z72" s="87">
        <v>20</v>
      </c>
    </row>
    <row r="73" spans="1:26" ht="12.75" customHeight="1">
      <c r="A73" s="357">
        <v>66</v>
      </c>
      <c r="B73" t="s">
        <v>316</v>
      </c>
      <c r="C73" t="s">
        <v>351</v>
      </c>
      <c r="D73" t="s">
        <v>150</v>
      </c>
      <c r="E73">
        <v>1</v>
      </c>
      <c r="F73">
        <v>4</v>
      </c>
      <c r="H73">
        <v>0</v>
      </c>
      <c r="I73">
        <v>0</v>
      </c>
      <c r="J73">
        <v>4</v>
      </c>
      <c r="L73">
        <v>0</v>
      </c>
      <c r="M73" t="s">
        <v>1</v>
      </c>
      <c r="N73">
        <v>8</v>
      </c>
      <c r="P73">
        <v>0</v>
      </c>
      <c r="Q73" t="s">
        <v>1</v>
      </c>
      <c r="R73">
        <v>20</v>
      </c>
      <c r="T73">
        <v>-20</v>
      </c>
      <c r="V73" s="88">
        <v>0</v>
      </c>
      <c r="X73" s="87">
        <v>0</v>
      </c>
      <c r="Y73" s="87" t="s">
        <v>1</v>
      </c>
      <c r="Z73" s="87">
        <v>20</v>
      </c>
    </row>
    <row r="74" spans="1:26" ht="12.75" customHeight="1">
      <c r="A74" s="357">
        <v>67</v>
      </c>
      <c r="B74" t="s">
        <v>342</v>
      </c>
      <c r="C74" t="s">
        <v>351</v>
      </c>
      <c r="D74" t="s">
        <v>150</v>
      </c>
      <c r="E74">
        <v>1</v>
      </c>
      <c r="F74">
        <v>4</v>
      </c>
      <c r="H74">
        <v>0</v>
      </c>
      <c r="I74">
        <v>0</v>
      </c>
      <c r="J74">
        <v>4</v>
      </c>
      <c r="L74">
        <v>0</v>
      </c>
      <c r="M74" t="s">
        <v>1</v>
      </c>
      <c r="N74">
        <v>8</v>
      </c>
      <c r="P74">
        <v>0</v>
      </c>
      <c r="Q74" t="s">
        <v>1</v>
      </c>
      <c r="R74">
        <v>20</v>
      </c>
      <c r="T74">
        <v>-20</v>
      </c>
      <c r="V74" s="88">
        <v>0</v>
      </c>
      <c r="X74" s="87">
        <v>0</v>
      </c>
      <c r="Y74" s="87" t="s">
        <v>1</v>
      </c>
      <c r="Z74" s="87">
        <v>20</v>
      </c>
    </row>
    <row r="75" spans="1:26" ht="12.75" customHeight="1">
      <c r="A75" s="357">
        <v>68</v>
      </c>
      <c r="B75" t="s">
        <v>316</v>
      </c>
      <c r="C75" t="s">
        <v>118</v>
      </c>
      <c r="D75" t="s">
        <v>150</v>
      </c>
      <c r="E75">
        <v>3</v>
      </c>
      <c r="F75">
        <v>12</v>
      </c>
      <c r="H75">
        <v>0</v>
      </c>
      <c r="I75">
        <v>0</v>
      </c>
      <c r="J75">
        <v>12</v>
      </c>
      <c r="L75">
        <v>0</v>
      </c>
      <c r="M75" t="s">
        <v>1</v>
      </c>
      <c r="N75">
        <v>24</v>
      </c>
      <c r="P75">
        <v>0</v>
      </c>
      <c r="Q75" t="s">
        <v>1</v>
      </c>
      <c r="R75">
        <v>60</v>
      </c>
      <c r="T75">
        <v>-60</v>
      </c>
      <c r="V75" s="88">
        <v>0</v>
      </c>
      <c r="X75" s="87">
        <v>0</v>
      </c>
      <c r="Y75" s="87" t="s">
        <v>1</v>
      </c>
      <c r="Z75" s="87">
        <v>20</v>
      </c>
    </row>
    <row r="76" spans="1:26" ht="12.75" customHeight="1">
      <c r="V76" s="88"/>
      <c r="X76" s="87"/>
      <c r="Y76" s="87"/>
      <c r="Z76" s="87"/>
    </row>
    <row r="77" spans="1:26" ht="12.75" customHeight="1">
      <c r="V77" s="88"/>
      <c r="X77" s="87"/>
      <c r="Y77" s="87"/>
      <c r="Z77" s="87"/>
    </row>
    <row r="83" spans="3:11">
      <c r="C83" s="2"/>
      <c r="D83" s="2"/>
      <c r="K83" s="1"/>
    </row>
    <row r="84" spans="3:11">
      <c r="C84" s="2"/>
      <c r="D84" s="2"/>
      <c r="K84" s="1"/>
    </row>
    <row r="85" spans="3:11">
      <c r="C85" s="2"/>
      <c r="D85" s="2"/>
      <c r="K85" s="1"/>
    </row>
    <row r="86" spans="3:11">
      <c r="C86" s="2"/>
      <c r="D86" s="2"/>
      <c r="K86" s="1"/>
    </row>
    <row r="87" spans="3:11">
      <c r="C87" s="2"/>
      <c r="D87" s="2"/>
      <c r="K87" s="1"/>
    </row>
    <row r="88" spans="3:11">
      <c r="C88" s="2"/>
      <c r="D88" s="2"/>
      <c r="K88" s="1"/>
    </row>
    <row r="89" spans="3:11">
      <c r="C89" s="2"/>
      <c r="D89" s="2"/>
      <c r="K89" s="1"/>
    </row>
    <row r="90" spans="3:11">
      <c r="C90" s="2"/>
      <c r="D90" s="2"/>
      <c r="K90" s="1"/>
    </row>
    <row r="91" spans="3:11">
      <c r="C91" s="2"/>
      <c r="D91" s="2"/>
      <c r="K91" s="1"/>
    </row>
    <row r="92" spans="3:11">
      <c r="C92" s="2"/>
      <c r="D92" s="2"/>
      <c r="K92" s="1"/>
    </row>
    <row r="93" spans="3:11">
      <c r="C93" s="2"/>
      <c r="D93" s="2"/>
      <c r="K93" s="1"/>
    </row>
    <row r="94" spans="3:11">
      <c r="C94" s="2"/>
      <c r="D94" s="2"/>
      <c r="K94" s="1"/>
    </row>
    <row r="95" spans="3:11">
      <c r="C95" s="2"/>
      <c r="D95" s="2"/>
      <c r="K95" s="1"/>
    </row>
    <row r="96" spans="3:11">
      <c r="C96" s="2"/>
      <c r="D96" s="2"/>
      <c r="K96" s="1"/>
    </row>
    <row r="97" spans="3:11">
      <c r="C97" s="2"/>
      <c r="D97" s="2"/>
      <c r="K97" s="1"/>
    </row>
    <row r="98" spans="3:11">
      <c r="C98" s="2"/>
      <c r="D98" s="2"/>
      <c r="K98" s="1"/>
    </row>
  </sheetData>
  <autoFilter ref="B7:Z77"/>
  <mergeCells count="1">
    <mergeCell ref="A2:Z2"/>
  </mergeCells>
  <phoneticPr fontId="0" type="noConversion"/>
  <printOptions horizontalCentered="1"/>
  <pageMargins left="0" right="0.19685039370078741" top="0.19685039370078741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36</vt:i4>
      </vt:variant>
    </vt:vector>
  </HeadingPairs>
  <TitlesOfParts>
    <vt:vector size="48" baseType="lpstr">
      <vt:lpstr>History</vt:lpstr>
      <vt:lpstr>Ergebnis_aendern</vt:lpstr>
      <vt:lpstr>Kader</vt:lpstr>
      <vt:lpstr>Spielplan</vt:lpstr>
      <vt:lpstr>Mannschaftsspiele</vt:lpstr>
      <vt:lpstr>Mannschaftsstatistik_Gesamt</vt:lpstr>
      <vt:lpstr>Einzelergebnisse</vt:lpstr>
      <vt:lpstr>Einzelstatistik_pro_Clubkampf</vt:lpstr>
      <vt:lpstr>Einzelstatistik</vt:lpstr>
      <vt:lpstr>Spielprotokoll</vt:lpstr>
      <vt:lpstr>Druckseite</vt:lpstr>
      <vt:lpstr>Kreuztabelle</vt:lpstr>
      <vt:lpstr>Auswertung1_Einzelergebnisse</vt:lpstr>
      <vt:lpstr>Auswertung1_Mannschaftsspiele</vt:lpstr>
      <vt:lpstr>Auswertung2_Einzelergebnisse</vt:lpstr>
      <vt:lpstr>Auswertung2_Mannschaftsspiele</vt:lpstr>
      <vt:lpstr>Auswertung3_Einzelergebnisse</vt:lpstr>
      <vt:lpstr>Auswertung3_Mannschaftsspiele</vt:lpstr>
      <vt:lpstr>Kader!Druckbereich</vt:lpstr>
      <vt:lpstr>Einzelergebnisse!Drucktitel</vt:lpstr>
      <vt:lpstr>Einzelstatistik!Drucktitel</vt:lpstr>
      <vt:lpstr>Einzelstatistik_pro_Clubkampf!Drucktitel</vt:lpstr>
      <vt:lpstr>Kader!Drucktitel</vt:lpstr>
      <vt:lpstr>Mannschaftsspiele!Drucktitel</vt:lpstr>
      <vt:lpstr>Mannschaft_Einzelergebnisse1</vt:lpstr>
      <vt:lpstr>Mannschaft_Einzelergebnisse2</vt:lpstr>
      <vt:lpstr>Mannschaft_Mannschaftsspiele1</vt:lpstr>
      <vt:lpstr>Mannschaft_Mannschaftsspiele2</vt:lpstr>
      <vt:lpstr>Namen_Einzelergebnisse</vt:lpstr>
      <vt:lpstr>Namen_Einzelergebnisse1</vt:lpstr>
      <vt:lpstr>Namen_Einzelergebnisse2</vt:lpstr>
      <vt:lpstr>Nummer_Einzelergebnisse</vt:lpstr>
      <vt:lpstr>Punkte1_Mannschaftsspiele</vt:lpstr>
      <vt:lpstr>Punkte2_Mannschaftsspiele</vt:lpstr>
      <vt:lpstr>Sasion_Einzelergebnisse</vt:lpstr>
      <vt:lpstr>Sasion_Mannschaftsspiele</vt:lpstr>
      <vt:lpstr>Tabelle1_einzel_club</vt:lpstr>
      <vt:lpstr>Einzelstatistik!Tabelle1_einzel_gesamt</vt:lpstr>
      <vt:lpstr>Mannschaftsstatistik_Gesamt!Tabelle1_einzel_gesamt</vt:lpstr>
      <vt:lpstr>Tabelle1_einzel_saison</vt:lpstr>
      <vt:lpstr>Tabelle1_einzel_sasion</vt:lpstr>
      <vt:lpstr>Tabelle1_Einzelergebnisse</vt:lpstr>
      <vt:lpstr>Tabelle1_mannschaft</vt:lpstr>
      <vt:lpstr>Tabelle1_mannschaft_gesamt</vt:lpstr>
      <vt:lpstr>Tore1_Einzelergebnisse</vt:lpstr>
      <vt:lpstr>Tore1_Mannschaftsspiele</vt:lpstr>
      <vt:lpstr>Tore2_Einzelergebnisse</vt:lpstr>
      <vt:lpstr>Tore2_Mannschaftsspiele</vt:lpstr>
    </vt:vector>
  </TitlesOfParts>
  <Manager>*</Manager>
  <Company>*</Company>
  <LinksUpToDate>false</LinksUpToDate>
  <SharedDoc>false</SharedDoc>
  <HyperlinkBase>*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creator>PED</dc:creator>
  <cp:lastModifiedBy>André B.</cp:lastModifiedBy>
  <cp:lastPrinted>2016-08-10T14:52:25Z</cp:lastPrinted>
  <dcterms:created xsi:type="dcterms:W3CDTF">2000-11-14T09:05:19Z</dcterms:created>
  <dcterms:modified xsi:type="dcterms:W3CDTF">2023-12-31T15:59:54Z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-938417466</vt:i4>
  </property>
  <property fmtid="{D5CDD505-2E9C-101B-9397-08002B2CF9AE}" pid="3" name="_NewReviewCycle">
    <vt:lpwstr/>
  </property>
  <property fmtid="{D5CDD505-2E9C-101B-9397-08002B2CF9AE}" pid="4" name="_EmailSubject">
    <vt:lpwstr>I Bu / Ewige Tabelle / Neue Saison 1988/89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