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DieseArbeitsmappe"/>
  <mc:AlternateContent xmlns:mc="http://schemas.openxmlformats.org/markup-compatibility/2006">
    <mc:Choice Requires="x15">
      <x15ac:absPath xmlns:x15ac="http://schemas.microsoft.com/office/spreadsheetml/2010/11/ac" url="D:\0-defekte-Excel\"/>
    </mc:Choice>
  </mc:AlternateContent>
  <xr:revisionPtr revIDLastSave="0" documentId="8_{F2F9A006-8B83-4D38-A60B-903AAF7A0272}" xr6:coauthVersionLast="47" xr6:coauthVersionMax="47" xr10:uidLastSave="{00000000-0000-0000-0000-000000000000}"/>
  <bookViews>
    <workbookView xWindow="-120" yWindow="-120" windowWidth="29040" windowHeight="15840" tabRatio="864" firstSheet="2" activeTab="10"/>
  </bookViews>
  <sheets>
    <sheet name="History" sheetId="26" state="hidden" r:id="rId1"/>
    <sheet name="Ergebnis_aendern" sheetId="27" state="hidden" r:id="rId2"/>
    <sheet name="Kader" sheetId="25" r:id="rId3"/>
    <sheet name="Spielplan" sheetId="19" r:id="rId4"/>
    <sheet name="Mannschaftsspiele" sheetId="7" r:id="rId5"/>
    <sheet name="Mannschaftsstatistik_Gesamt" sheetId="18" r:id="rId6"/>
    <sheet name="Einzelergebnisse" sheetId="3" r:id="rId7"/>
    <sheet name="Einzelstatistik_pro_Clubkampf" sheetId="5" r:id="rId8"/>
    <sheet name="Einzelstatistik" sheetId="14" r:id="rId9"/>
    <sheet name="Spielprotokoll" sheetId="10" r:id="rId10"/>
    <sheet name="Druckseite" sheetId="22" r:id="rId11"/>
    <sheet name="Kreuztabelle" sheetId="23" r:id="rId12"/>
    <sheet name="Datenbank" sheetId="11" state="hidden" r:id="rId13"/>
  </sheets>
  <externalReferences>
    <externalReference r:id="rId14"/>
  </externalReferences>
  <definedNames>
    <definedName name="_xlnm._FilterDatabase" localSheetId="6" hidden="1">Einzelergebnisse!$B$7:$Q$729</definedName>
    <definedName name="_xlnm._FilterDatabase" localSheetId="8" hidden="1">Einzelstatistik!$B$7:$Z$60</definedName>
    <definedName name="_xlnm._FilterDatabase" localSheetId="7" hidden="1">Einzelstatistik_pro_Clubkampf!$B$7:$W$369</definedName>
    <definedName name="_xlnm._FilterDatabase" localSheetId="4" hidden="1">Mannschaftsspiele!$B$7:$T$54</definedName>
    <definedName name="_xlnm._FilterDatabase" localSheetId="5" hidden="1">Mannschaftsstatistik_Gesamt!$B$7:$AD$19</definedName>
    <definedName name="Auswertung1_Einzelergebnisse" localSheetId="1">[1]Einzelergebnisse!#REF!</definedName>
    <definedName name="Auswertung1_Einzelergebnisse" localSheetId="0">[1]Einzelergebnisse!$S$8:$S$9</definedName>
    <definedName name="Auswertung1_Einzelergebnisse" localSheetId="2">#REF!</definedName>
    <definedName name="Auswertung1_Einzelergebnisse">Einzelergebnisse!$S$8:$S$729</definedName>
    <definedName name="Auswertung1_Mannschaftsspiele" localSheetId="1">[1]Mannschaftsspiele!#REF!</definedName>
    <definedName name="Auswertung1_Mannschaftsspiele" localSheetId="0">[1]Mannschaftsspiele!$V$8:$V$9</definedName>
    <definedName name="Auswertung1_Mannschaftsspiele" localSheetId="2">#REF!</definedName>
    <definedName name="Auswertung1_Mannschaftsspiele">Mannschaftsspiele!$V$8:$V$54</definedName>
    <definedName name="Auswertung2_Einzelergebnisse" localSheetId="1">[1]Einzelergebnisse!#REF!</definedName>
    <definedName name="Auswertung2_Einzelergebnisse" localSheetId="0">[1]Einzelergebnisse!$T$8:$T$9</definedName>
    <definedName name="Auswertung2_Einzelergebnisse" localSheetId="2">#REF!</definedName>
    <definedName name="Auswertung2_Einzelergebnisse">Einzelergebnisse!$T$8:$T$729</definedName>
    <definedName name="Auswertung2_Mannschaftsspiele" localSheetId="1">[1]Mannschaftsspiele!#REF!</definedName>
    <definedName name="Auswertung2_Mannschaftsspiele" localSheetId="0">[1]Mannschaftsspiele!$W$8:$W$9</definedName>
    <definedName name="Auswertung2_Mannschaftsspiele" localSheetId="2">#REF!</definedName>
    <definedName name="Auswertung2_Mannschaftsspiele">Mannschaftsspiele!$W$8:$W$54</definedName>
    <definedName name="Auswertung3_Einzelergebnisse" localSheetId="1">[1]Einzelergebnisse!#REF!</definedName>
    <definedName name="Auswertung3_Einzelergebnisse" localSheetId="0">[1]Einzelergebnisse!$U$8:$U$9</definedName>
    <definedName name="Auswertung3_Einzelergebnisse" localSheetId="2">#REF!</definedName>
    <definedName name="Auswertung3_Einzelergebnisse">Einzelergebnisse!$U$8:$U$729</definedName>
    <definedName name="Auswertung3_Mannschaftsspiele" localSheetId="1">[1]Mannschaftsspiele!#REF!</definedName>
    <definedName name="Auswertung3_Mannschaftsspiele" localSheetId="0">[1]Mannschaftsspiele!$X$8:$X$9</definedName>
    <definedName name="Auswertung3_Mannschaftsspiele" localSheetId="2">#REF!</definedName>
    <definedName name="Auswertung3_Mannschaftsspiele">Mannschaftsspiele!$X$8:$X$54</definedName>
    <definedName name="_xlnm.Print_Area" localSheetId="2">Kader!$A$1:$C$126</definedName>
    <definedName name="_xlnm.Print_Titles" localSheetId="6">Einzelergebnisse!$1:$6</definedName>
    <definedName name="_xlnm.Print_Titles" localSheetId="8">Einzelstatistik!$1:$7</definedName>
    <definedName name="_xlnm.Print_Titles" localSheetId="7">Einzelstatistik_pro_Clubkampf!$1:$6</definedName>
    <definedName name="_xlnm.Print_Titles" localSheetId="2">Kader!$1:$20</definedName>
    <definedName name="_xlnm.Print_Titles" localSheetId="4">Mannschaftsspiele!$1:$5</definedName>
    <definedName name="Mannschaft_Einzelergebnisse1" localSheetId="2">#REF!</definedName>
    <definedName name="Mannschaft_Einzelergebnisse1">Einzelergebnisse!$E$8:$E$729</definedName>
    <definedName name="Mannschaft_Einzelergebnisse2" localSheetId="2">#REF!</definedName>
    <definedName name="Mannschaft_Einzelergebnisse2">Einzelergebnisse!$G$8:$G$729</definedName>
    <definedName name="Mannschaft_Mannschaftsspiele1" localSheetId="2">#REF!</definedName>
    <definedName name="Mannschaft_Mannschaftsspiele1">Mannschaftsspiele!$F$8:$F$54</definedName>
    <definedName name="Mannschaft_Mannschaftsspiele2" localSheetId="2">#REF!</definedName>
    <definedName name="Mannschaft_Mannschaftsspiele2">Mannschaftsspiele!$H$8:$H$54</definedName>
    <definedName name="Namen_Einzelergebnisse" localSheetId="2">#REF!</definedName>
    <definedName name="Namen_Einzelergebnisse">Einzelergebnisse!$K$8:$K$729</definedName>
    <definedName name="Namen_Einzelergebnisse1" localSheetId="2">#REF!</definedName>
    <definedName name="Namen_Einzelergebnisse1">Einzelergebnisse!$K$8:$K$729</definedName>
    <definedName name="Namen_Einzelergebnisse2" localSheetId="2">#REF!</definedName>
    <definedName name="Namen_Einzelergebnisse2">Einzelergebnisse!$M$8:$M$729</definedName>
    <definedName name="Nummer_Einzelergebnisse" localSheetId="2">#REF!</definedName>
    <definedName name="Nummer_Einzelergebnisse">Einzelergebnisse!$B$8:$B$729</definedName>
    <definedName name="Punkte1_Mannschaftsspiele" localSheetId="2">#REF!</definedName>
    <definedName name="Punkte1_Mannschaftsspiele">Mannschaftsspiele!$L$8:$L$54</definedName>
    <definedName name="Punkte2_Mannschaftsspiele" localSheetId="2">#REF!</definedName>
    <definedName name="Punkte2_Mannschaftsspiele">Mannschaftsspiele!$N$8:$N$54</definedName>
    <definedName name="Sasion_Einzelergebnisse" localSheetId="2">#REF!</definedName>
    <definedName name="Sasion_Einzelergebnisse">Einzelergebnisse!$I$8:$I$729</definedName>
    <definedName name="Sasion_Mannschaftsspiele" localSheetId="2">#REF!</definedName>
    <definedName name="Sasion_Mannschaftsspiele">Mannschaftsspiele!$I$8:$I$54</definedName>
    <definedName name="Tabelle1_einzel_club" localSheetId="2">#REF!</definedName>
    <definedName name="Tabelle1_einzel_club">Einzelstatistik_pro_Clubkampf!$B$8:$W$369</definedName>
    <definedName name="Tabelle1_einzel_gesamt" localSheetId="8">Einzelstatistik!$B$8:$T$60</definedName>
    <definedName name="Tabelle1_einzel_gesamt" localSheetId="5">Mannschaftsstatistik_Gesamt!$B$8:$V$19</definedName>
    <definedName name="Tabelle1_einzel_gesamt">#REF!</definedName>
    <definedName name="Tabelle1_einzel_saison" localSheetId="2">#REF!</definedName>
    <definedName name="Tabelle1_einzel_saison">Einzelstatistik!$B$8:$Z$60</definedName>
    <definedName name="Tabelle1_einzel_sasion" localSheetId="2">#REF!</definedName>
    <definedName name="Tabelle1_einzel_sasion">Einzelstatistik!$B$8:$Z$60</definedName>
    <definedName name="Tabelle1_Einzelergebnisse" localSheetId="2">#REF!</definedName>
    <definedName name="Tabelle1_Einzelergebnisse">Einzelergebnisse!$B$8:$Q$729</definedName>
    <definedName name="Tabelle1_mannschaft" localSheetId="2">#REF!</definedName>
    <definedName name="Tabelle1_mannschaft">Mannschaftsspiele!$B$8:$T$54</definedName>
    <definedName name="Tabelle1_mannschaft_gesamt" localSheetId="2">#REF!</definedName>
    <definedName name="Tabelle1_mannschaft_gesamt">Mannschaftsstatistik_Gesamt!$B$8:$AD$19</definedName>
    <definedName name="Tabelle1_mannschaft_saison">#REF!</definedName>
    <definedName name="Tore1_Einzelergebnisse" localSheetId="2">#REF!</definedName>
    <definedName name="Tore1_Einzelergebnisse">Einzelergebnisse!$O$8:$O$729</definedName>
    <definedName name="Tore1_Mannschaftsspiele" localSheetId="2">#REF!</definedName>
    <definedName name="Tore1_Mannschaftsspiele">Mannschaftsspiele!$P$8:$P$54</definedName>
    <definedName name="Tore2_Einzelergebnisse" localSheetId="2">#REF!</definedName>
    <definedName name="Tore2_Einzelergebnisse">Einzelergebnisse!$Q$8:$Q$729</definedName>
    <definedName name="Tore2_Mannschaftsspiele" localSheetId="2">#REF!</definedName>
    <definedName name="Tore2_Mannschaftsspiele">Mannschaftsspiele!$R$8:$R$54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8" l="1"/>
  <c r="R4" i="18"/>
  <c r="P4" i="18"/>
  <c r="N4" i="18"/>
  <c r="H4" i="18"/>
  <c r="G4" i="18"/>
  <c r="F4" i="18"/>
  <c r="S9" i="3"/>
  <c r="T9" i="3"/>
  <c r="U9" i="3"/>
  <c r="M4" i="3" s="1"/>
  <c r="S10" i="3"/>
  <c r="K4" i="3" s="1"/>
  <c r="T10" i="3"/>
  <c r="U10" i="3"/>
  <c r="S11" i="3"/>
  <c r="T11" i="3"/>
  <c r="U11" i="3"/>
  <c r="S12" i="3"/>
  <c r="T12" i="3"/>
  <c r="U12" i="3"/>
  <c r="S13" i="3"/>
  <c r="T13" i="3"/>
  <c r="U13" i="3"/>
  <c r="S14" i="3"/>
  <c r="T14" i="3"/>
  <c r="U14" i="3"/>
  <c r="S15" i="3"/>
  <c r="T15" i="3"/>
  <c r="U15" i="3"/>
  <c r="S16" i="3"/>
  <c r="T16" i="3"/>
  <c r="U16" i="3"/>
  <c r="S17" i="3"/>
  <c r="T17" i="3"/>
  <c r="U17" i="3"/>
  <c r="S18" i="3"/>
  <c r="T18" i="3"/>
  <c r="U18" i="3"/>
  <c r="S19" i="3"/>
  <c r="T19" i="3"/>
  <c r="U19" i="3"/>
  <c r="S20" i="3"/>
  <c r="T20" i="3"/>
  <c r="U20" i="3"/>
  <c r="S21" i="3"/>
  <c r="T21" i="3"/>
  <c r="U21" i="3"/>
  <c r="S22" i="3"/>
  <c r="T22" i="3"/>
  <c r="U22" i="3"/>
  <c r="S23" i="3"/>
  <c r="T23" i="3"/>
  <c r="U23" i="3"/>
  <c r="S24" i="3"/>
  <c r="T24" i="3"/>
  <c r="U24" i="3"/>
  <c r="V9" i="7"/>
  <c r="W9" i="7"/>
  <c r="W55" i="7" s="1"/>
  <c r="X9" i="7"/>
  <c r="X55" i="7" s="1"/>
  <c r="H4" i="7" s="1"/>
  <c r="S25" i="3"/>
  <c r="T25" i="3"/>
  <c r="U25" i="3"/>
  <c r="S26" i="3"/>
  <c r="T26" i="3"/>
  <c r="U26" i="3"/>
  <c r="S27" i="3"/>
  <c r="T27" i="3"/>
  <c r="U27" i="3"/>
  <c r="S28" i="3"/>
  <c r="T28" i="3"/>
  <c r="U28" i="3"/>
  <c r="S29" i="3"/>
  <c r="T29" i="3"/>
  <c r="U29" i="3"/>
  <c r="S30" i="3"/>
  <c r="T30" i="3"/>
  <c r="U30" i="3"/>
  <c r="S31" i="3"/>
  <c r="T31" i="3"/>
  <c r="U31" i="3"/>
  <c r="S32" i="3"/>
  <c r="T32" i="3"/>
  <c r="U32" i="3"/>
  <c r="S33" i="3"/>
  <c r="T33" i="3"/>
  <c r="U33" i="3"/>
  <c r="S34" i="3"/>
  <c r="T34" i="3"/>
  <c r="U34" i="3"/>
  <c r="S35" i="3"/>
  <c r="T35" i="3"/>
  <c r="U35" i="3"/>
  <c r="S36" i="3"/>
  <c r="T36" i="3"/>
  <c r="U36" i="3"/>
  <c r="S37" i="3"/>
  <c r="T37" i="3"/>
  <c r="U37" i="3"/>
  <c r="S38" i="3"/>
  <c r="T38" i="3"/>
  <c r="U38" i="3"/>
  <c r="S39" i="3"/>
  <c r="T39" i="3"/>
  <c r="U39" i="3"/>
  <c r="S40" i="3"/>
  <c r="T40" i="3"/>
  <c r="U40" i="3"/>
  <c r="V10" i="7"/>
  <c r="W10" i="7"/>
  <c r="X10" i="7"/>
  <c r="S41" i="3"/>
  <c r="T41" i="3"/>
  <c r="U41" i="3"/>
  <c r="S42" i="3"/>
  <c r="T42" i="3"/>
  <c r="U42" i="3"/>
  <c r="S43" i="3"/>
  <c r="T43" i="3"/>
  <c r="U43" i="3"/>
  <c r="S44" i="3"/>
  <c r="T44" i="3"/>
  <c r="U44" i="3"/>
  <c r="S45" i="3"/>
  <c r="T45" i="3"/>
  <c r="U45" i="3"/>
  <c r="S46" i="3"/>
  <c r="T46" i="3"/>
  <c r="U46" i="3"/>
  <c r="S47" i="3"/>
  <c r="T47" i="3"/>
  <c r="U47" i="3"/>
  <c r="S48" i="3"/>
  <c r="T48" i="3"/>
  <c r="U48" i="3"/>
  <c r="S49" i="3"/>
  <c r="T49" i="3"/>
  <c r="U49" i="3"/>
  <c r="S50" i="3"/>
  <c r="T50" i="3"/>
  <c r="U50" i="3"/>
  <c r="S51" i="3"/>
  <c r="T51" i="3"/>
  <c r="U51" i="3"/>
  <c r="S52" i="3"/>
  <c r="T52" i="3"/>
  <c r="U52" i="3"/>
  <c r="S53" i="3"/>
  <c r="T53" i="3"/>
  <c r="U53" i="3"/>
  <c r="S54" i="3"/>
  <c r="T54" i="3"/>
  <c r="U54" i="3"/>
  <c r="S55" i="3"/>
  <c r="T55" i="3"/>
  <c r="U55" i="3"/>
  <c r="S56" i="3"/>
  <c r="T56" i="3"/>
  <c r="U56" i="3"/>
  <c r="V11" i="7"/>
  <c r="W11" i="7"/>
  <c r="X11" i="7"/>
  <c r="S57" i="3"/>
  <c r="T57" i="3"/>
  <c r="U57" i="3"/>
  <c r="S58" i="3"/>
  <c r="T58" i="3"/>
  <c r="U58" i="3"/>
  <c r="S59" i="3"/>
  <c r="T59" i="3"/>
  <c r="U59" i="3"/>
  <c r="S60" i="3"/>
  <c r="T60" i="3"/>
  <c r="U60" i="3"/>
  <c r="S61" i="3"/>
  <c r="T61" i="3"/>
  <c r="U61" i="3"/>
  <c r="S62" i="3"/>
  <c r="T62" i="3"/>
  <c r="U62" i="3"/>
  <c r="S63" i="3"/>
  <c r="T63" i="3"/>
  <c r="U63" i="3"/>
  <c r="S64" i="3"/>
  <c r="T64" i="3"/>
  <c r="U64" i="3"/>
  <c r="S65" i="3"/>
  <c r="T65" i="3"/>
  <c r="U65" i="3"/>
  <c r="S66" i="3"/>
  <c r="T66" i="3"/>
  <c r="U66" i="3"/>
  <c r="S67" i="3"/>
  <c r="T67" i="3"/>
  <c r="U67" i="3"/>
  <c r="S68" i="3"/>
  <c r="T68" i="3"/>
  <c r="U68" i="3"/>
  <c r="S69" i="3"/>
  <c r="T69" i="3"/>
  <c r="U69" i="3"/>
  <c r="S70" i="3"/>
  <c r="T70" i="3"/>
  <c r="U70" i="3"/>
  <c r="S71" i="3"/>
  <c r="T71" i="3"/>
  <c r="U71" i="3"/>
  <c r="S72" i="3"/>
  <c r="T72" i="3"/>
  <c r="U72" i="3"/>
  <c r="V12" i="7"/>
  <c r="W12" i="7"/>
  <c r="X12" i="7"/>
  <c r="S73" i="3"/>
  <c r="T73" i="3"/>
  <c r="U73" i="3"/>
  <c r="S74" i="3"/>
  <c r="T74" i="3"/>
  <c r="U74" i="3"/>
  <c r="S75" i="3"/>
  <c r="T75" i="3"/>
  <c r="U75" i="3"/>
  <c r="S76" i="3"/>
  <c r="T76" i="3"/>
  <c r="U76" i="3"/>
  <c r="S77" i="3"/>
  <c r="T77" i="3"/>
  <c r="U77" i="3"/>
  <c r="S78" i="3"/>
  <c r="T78" i="3"/>
  <c r="U78" i="3"/>
  <c r="S79" i="3"/>
  <c r="T79" i="3"/>
  <c r="U79" i="3"/>
  <c r="S80" i="3"/>
  <c r="T80" i="3"/>
  <c r="U80" i="3"/>
  <c r="S81" i="3"/>
  <c r="T81" i="3"/>
  <c r="U81" i="3"/>
  <c r="S82" i="3"/>
  <c r="T82" i="3"/>
  <c r="U82" i="3"/>
  <c r="S83" i="3"/>
  <c r="T83" i="3"/>
  <c r="U83" i="3"/>
  <c r="S84" i="3"/>
  <c r="T84" i="3"/>
  <c r="U84" i="3"/>
  <c r="S85" i="3"/>
  <c r="T85" i="3"/>
  <c r="U85" i="3"/>
  <c r="S86" i="3"/>
  <c r="T86" i="3"/>
  <c r="U86" i="3"/>
  <c r="S87" i="3"/>
  <c r="T87" i="3"/>
  <c r="U87" i="3"/>
  <c r="S88" i="3"/>
  <c r="T88" i="3"/>
  <c r="U88" i="3"/>
  <c r="V13" i="7"/>
  <c r="W13" i="7"/>
  <c r="X13" i="7"/>
  <c r="S89" i="3"/>
  <c r="T89" i="3"/>
  <c r="U89" i="3"/>
  <c r="S90" i="3"/>
  <c r="T90" i="3"/>
  <c r="U90" i="3"/>
  <c r="S91" i="3"/>
  <c r="T91" i="3"/>
  <c r="U91" i="3"/>
  <c r="S92" i="3"/>
  <c r="T92" i="3"/>
  <c r="U92" i="3"/>
  <c r="S93" i="3"/>
  <c r="T93" i="3"/>
  <c r="U93" i="3"/>
  <c r="S94" i="3"/>
  <c r="T94" i="3"/>
  <c r="U94" i="3"/>
  <c r="S95" i="3"/>
  <c r="T95" i="3"/>
  <c r="U95" i="3"/>
  <c r="S96" i="3"/>
  <c r="T96" i="3"/>
  <c r="U96" i="3"/>
  <c r="S97" i="3"/>
  <c r="T97" i="3"/>
  <c r="U97" i="3"/>
  <c r="S98" i="3"/>
  <c r="T98" i="3"/>
  <c r="U98" i="3"/>
  <c r="S99" i="3"/>
  <c r="T99" i="3"/>
  <c r="U99" i="3"/>
  <c r="S100" i="3"/>
  <c r="T100" i="3"/>
  <c r="U100" i="3"/>
  <c r="S101" i="3"/>
  <c r="T101" i="3"/>
  <c r="U101" i="3"/>
  <c r="S102" i="3"/>
  <c r="T102" i="3"/>
  <c r="U102" i="3"/>
  <c r="S103" i="3"/>
  <c r="T103" i="3"/>
  <c r="U103" i="3"/>
  <c r="S104" i="3"/>
  <c r="T104" i="3"/>
  <c r="U104" i="3"/>
  <c r="V14" i="7"/>
  <c r="W14" i="7"/>
  <c r="X14" i="7"/>
  <c r="S105" i="3"/>
  <c r="T105" i="3"/>
  <c r="U105" i="3"/>
  <c r="S106" i="3"/>
  <c r="T106" i="3"/>
  <c r="U106" i="3"/>
  <c r="S107" i="3"/>
  <c r="T107" i="3"/>
  <c r="U107" i="3"/>
  <c r="S108" i="3"/>
  <c r="T108" i="3"/>
  <c r="U108" i="3"/>
  <c r="S109" i="3"/>
  <c r="T109" i="3"/>
  <c r="U109" i="3"/>
  <c r="S110" i="3"/>
  <c r="T110" i="3"/>
  <c r="U110" i="3"/>
  <c r="S111" i="3"/>
  <c r="T111" i="3"/>
  <c r="U111" i="3"/>
  <c r="S112" i="3"/>
  <c r="T112" i="3"/>
  <c r="U112" i="3"/>
  <c r="S113" i="3"/>
  <c r="T113" i="3"/>
  <c r="U113" i="3"/>
  <c r="S114" i="3"/>
  <c r="T114" i="3"/>
  <c r="U114" i="3"/>
  <c r="S115" i="3"/>
  <c r="T115" i="3"/>
  <c r="U115" i="3"/>
  <c r="S116" i="3"/>
  <c r="T116" i="3"/>
  <c r="U116" i="3"/>
  <c r="S117" i="3"/>
  <c r="T117" i="3"/>
  <c r="U117" i="3"/>
  <c r="S118" i="3"/>
  <c r="T118" i="3"/>
  <c r="U118" i="3"/>
  <c r="S119" i="3"/>
  <c r="T119" i="3"/>
  <c r="U119" i="3"/>
  <c r="S120" i="3"/>
  <c r="T120" i="3"/>
  <c r="U120" i="3"/>
  <c r="V15" i="7"/>
  <c r="W15" i="7"/>
  <c r="X15" i="7"/>
  <c r="S121" i="3"/>
  <c r="T121" i="3"/>
  <c r="U121" i="3"/>
  <c r="S122" i="3"/>
  <c r="T122" i="3"/>
  <c r="U122" i="3"/>
  <c r="S123" i="3"/>
  <c r="T123" i="3"/>
  <c r="U123" i="3"/>
  <c r="S124" i="3"/>
  <c r="T124" i="3"/>
  <c r="U124" i="3"/>
  <c r="S125" i="3"/>
  <c r="T125" i="3"/>
  <c r="U125" i="3"/>
  <c r="S126" i="3"/>
  <c r="T126" i="3"/>
  <c r="U126" i="3"/>
  <c r="S127" i="3"/>
  <c r="T127" i="3"/>
  <c r="U127" i="3"/>
  <c r="S128" i="3"/>
  <c r="T128" i="3"/>
  <c r="U128" i="3"/>
  <c r="S129" i="3"/>
  <c r="T129" i="3"/>
  <c r="U129" i="3"/>
  <c r="S130" i="3"/>
  <c r="T130" i="3"/>
  <c r="U130" i="3"/>
  <c r="S131" i="3"/>
  <c r="T131" i="3"/>
  <c r="U131" i="3"/>
  <c r="S132" i="3"/>
  <c r="T132" i="3"/>
  <c r="U132" i="3"/>
  <c r="S133" i="3"/>
  <c r="T133" i="3"/>
  <c r="U133" i="3"/>
  <c r="S134" i="3"/>
  <c r="T134" i="3"/>
  <c r="U134" i="3"/>
  <c r="S135" i="3"/>
  <c r="T135" i="3"/>
  <c r="U135" i="3"/>
  <c r="S136" i="3"/>
  <c r="T136" i="3"/>
  <c r="U136" i="3"/>
  <c r="V16" i="7"/>
  <c r="W16" i="7"/>
  <c r="X16" i="7"/>
  <c r="S137" i="3"/>
  <c r="T137" i="3"/>
  <c r="U137" i="3"/>
  <c r="S138" i="3"/>
  <c r="T138" i="3"/>
  <c r="U138" i="3"/>
  <c r="S139" i="3"/>
  <c r="T139" i="3"/>
  <c r="U139" i="3"/>
  <c r="S140" i="3"/>
  <c r="T140" i="3"/>
  <c r="U140" i="3"/>
  <c r="S141" i="3"/>
  <c r="T141" i="3"/>
  <c r="U141" i="3"/>
  <c r="S142" i="3"/>
  <c r="T142" i="3"/>
  <c r="U142" i="3"/>
  <c r="S143" i="3"/>
  <c r="T143" i="3"/>
  <c r="U143" i="3"/>
  <c r="S144" i="3"/>
  <c r="T144" i="3"/>
  <c r="U144" i="3"/>
  <c r="S145" i="3"/>
  <c r="T145" i="3"/>
  <c r="U145" i="3"/>
  <c r="S146" i="3"/>
  <c r="T146" i="3"/>
  <c r="U146" i="3"/>
  <c r="S147" i="3"/>
  <c r="T147" i="3"/>
  <c r="U147" i="3"/>
  <c r="S148" i="3"/>
  <c r="T148" i="3"/>
  <c r="U148" i="3"/>
  <c r="S149" i="3"/>
  <c r="T149" i="3"/>
  <c r="U149" i="3"/>
  <c r="S150" i="3"/>
  <c r="T150" i="3"/>
  <c r="U150" i="3"/>
  <c r="S151" i="3"/>
  <c r="T151" i="3"/>
  <c r="U151" i="3"/>
  <c r="S152" i="3"/>
  <c r="T152" i="3"/>
  <c r="U152" i="3"/>
  <c r="V17" i="7"/>
  <c r="W17" i="7"/>
  <c r="X17" i="7"/>
  <c r="S153" i="3"/>
  <c r="T153" i="3"/>
  <c r="U153" i="3"/>
  <c r="S154" i="3"/>
  <c r="T154" i="3"/>
  <c r="U154" i="3"/>
  <c r="S155" i="3"/>
  <c r="T155" i="3"/>
  <c r="U155" i="3"/>
  <c r="S156" i="3"/>
  <c r="T156" i="3"/>
  <c r="U156" i="3"/>
  <c r="S157" i="3"/>
  <c r="T157" i="3"/>
  <c r="U157" i="3"/>
  <c r="S158" i="3"/>
  <c r="T158" i="3"/>
  <c r="U158" i="3"/>
  <c r="S159" i="3"/>
  <c r="T159" i="3"/>
  <c r="U159" i="3"/>
  <c r="S160" i="3"/>
  <c r="T160" i="3"/>
  <c r="U160" i="3"/>
  <c r="S161" i="3"/>
  <c r="T161" i="3"/>
  <c r="U161" i="3"/>
  <c r="S162" i="3"/>
  <c r="T162" i="3"/>
  <c r="U162" i="3"/>
  <c r="S163" i="3"/>
  <c r="T163" i="3"/>
  <c r="U163" i="3"/>
  <c r="S164" i="3"/>
  <c r="T164" i="3"/>
  <c r="U164" i="3"/>
  <c r="S165" i="3"/>
  <c r="T165" i="3"/>
  <c r="U165" i="3"/>
  <c r="S166" i="3"/>
  <c r="T166" i="3"/>
  <c r="U166" i="3"/>
  <c r="S167" i="3"/>
  <c r="T167" i="3"/>
  <c r="U167" i="3"/>
  <c r="S168" i="3"/>
  <c r="T168" i="3"/>
  <c r="U168" i="3"/>
  <c r="V18" i="7"/>
  <c r="W18" i="7"/>
  <c r="X18" i="7"/>
  <c r="S169" i="3"/>
  <c r="T169" i="3"/>
  <c r="U169" i="3"/>
  <c r="S170" i="3"/>
  <c r="T170" i="3"/>
  <c r="U170" i="3"/>
  <c r="S171" i="3"/>
  <c r="T171" i="3"/>
  <c r="U171" i="3"/>
  <c r="S172" i="3"/>
  <c r="T172" i="3"/>
  <c r="U172" i="3"/>
  <c r="S173" i="3"/>
  <c r="T173" i="3"/>
  <c r="U173" i="3"/>
  <c r="S174" i="3"/>
  <c r="T174" i="3"/>
  <c r="U174" i="3"/>
  <c r="S175" i="3"/>
  <c r="T175" i="3"/>
  <c r="U175" i="3"/>
  <c r="S176" i="3"/>
  <c r="T176" i="3"/>
  <c r="U176" i="3"/>
  <c r="S177" i="3"/>
  <c r="T177" i="3"/>
  <c r="U177" i="3"/>
  <c r="S178" i="3"/>
  <c r="T178" i="3"/>
  <c r="U178" i="3"/>
  <c r="S179" i="3"/>
  <c r="T179" i="3"/>
  <c r="U179" i="3"/>
  <c r="S180" i="3"/>
  <c r="T180" i="3"/>
  <c r="U180" i="3"/>
  <c r="S181" i="3"/>
  <c r="T181" i="3"/>
  <c r="U181" i="3"/>
  <c r="S182" i="3"/>
  <c r="T182" i="3"/>
  <c r="U182" i="3"/>
  <c r="S183" i="3"/>
  <c r="T183" i="3"/>
  <c r="U183" i="3"/>
  <c r="S184" i="3"/>
  <c r="T184" i="3"/>
  <c r="U184" i="3"/>
  <c r="V19" i="7"/>
  <c r="W19" i="7"/>
  <c r="X19" i="7"/>
  <c r="S185" i="3"/>
  <c r="T185" i="3"/>
  <c r="U185" i="3"/>
  <c r="S186" i="3"/>
  <c r="T186" i="3"/>
  <c r="U186" i="3"/>
  <c r="S187" i="3"/>
  <c r="T187" i="3"/>
  <c r="U187" i="3"/>
  <c r="S188" i="3"/>
  <c r="T188" i="3"/>
  <c r="U188" i="3"/>
  <c r="S189" i="3"/>
  <c r="T189" i="3"/>
  <c r="U189" i="3"/>
  <c r="S190" i="3"/>
  <c r="T190" i="3"/>
  <c r="U190" i="3"/>
  <c r="S191" i="3"/>
  <c r="T191" i="3"/>
  <c r="U191" i="3"/>
  <c r="S192" i="3"/>
  <c r="T192" i="3"/>
  <c r="U192" i="3"/>
  <c r="S193" i="3"/>
  <c r="T193" i="3"/>
  <c r="U193" i="3"/>
  <c r="S194" i="3"/>
  <c r="T194" i="3"/>
  <c r="U194" i="3"/>
  <c r="S195" i="3"/>
  <c r="T195" i="3"/>
  <c r="U195" i="3"/>
  <c r="S196" i="3"/>
  <c r="T196" i="3"/>
  <c r="U196" i="3"/>
  <c r="S197" i="3"/>
  <c r="T197" i="3"/>
  <c r="U197" i="3"/>
  <c r="S198" i="3"/>
  <c r="T198" i="3"/>
  <c r="U198" i="3"/>
  <c r="S199" i="3"/>
  <c r="T199" i="3"/>
  <c r="U199" i="3"/>
  <c r="S200" i="3"/>
  <c r="T200" i="3"/>
  <c r="U200" i="3"/>
  <c r="V20" i="7"/>
  <c r="W20" i="7"/>
  <c r="X20" i="7"/>
  <c r="S201" i="3"/>
  <c r="T201" i="3"/>
  <c r="U201" i="3"/>
  <c r="S202" i="3"/>
  <c r="T202" i="3"/>
  <c r="U202" i="3"/>
  <c r="S203" i="3"/>
  <c r="T203" i="3"/>
  <c r="U203" i="3"/>
  <c r="S204" i="3"/>
  <c r="T204" i="3"/>
  <c r="U204" i="3"/>
  <c r="S205" i="3"/>
  <c r="T205" i="3"/>
  <c r="U205" i="3"/>
  <c r="S206" i="3"/>
  <c r="T206" i="3"/>
  <c r="U206" i="3"/>
  <c r="S207" i="3"/>
  <c r="T207" i="3"/>
  <c r="U207" i="3"/>
  <c r="S208" i="3"/>
  <c r="T208" i="3"/>
  <c r="U208" i="3"/>
  <c r="S209" i="3"/>
  <c r="T209" i="3"/>
  <c r="U209" i="3"/>
  <c r="S210" i="3"/>
  <c r="T210" i="3"/>
  <c r="U210" i="3"/>
  <c r="S211" i="3"/>
  <c r="T211" i="3"/>
  <c r="U211" i="3"/>
  <c r="S212" i="3"/>
  <c r="T212" i="3"/>
  <c r="U212" i="3"/>
  <c r="S213" i="3"/>
  <c r="T213" i="3"/>
  <c r="U213" i="3"/>
  <c r="S214" i="3"/>
  <c r="T214" i="3"/>
  <c r="U214" i="3"/>
  <c r="S215" i="3"/>
  <c r="T215" i="3"/>
  <c r="U215" i="3"/>
  <c r="S216" i="3"/>
  <c r="T216" i="3"/>
  <c r="U216" i="3"/>
  <c r="V21" i="7"/>
  <c r="W21" i="7"/>
  <c r="X21" i="7"/>
  <c r="S217" i="3"/>
  <c r="T217" i="3"/>
  <c r="U217" i="3"/>
  <c r="S218" i="3"/>
  <c r="T218" i="3"/>
  <c r="U218" i="3"/>
  <c r="S219" i="3"/>
  <c r="T219" i="3"/>
  <c r="U219" i="3"/>
  <c r="S220" i="3"/>
  <c r="T220" i="3"/>
  <c r="U220" i="3"/>
  <c r="S221" i="3"/>
  <c r="T221" i="3"/>
  <c r="U221" i="3"/>
  <c r="S222" i="3"/>
  <c r="T222" i="3"/>
  <c r="U222" i="3"/>
  <c r="S223" i="3"/>
  <c r="T223" i="3"/>
  <c r="U223" i="3"/>
  <c r="S224" i="3"/>
  <c r="T224" i="3"/>
  <c r="U224" i="3"/>
  <c r="S225" i="3"/>
  <c r="T225" i="3"/>
  <c r="U225" i="3"/>
  <c r="S226" i="3"/>
  <c r="T226" i="3"/>
  <c r="U226" i="3"/>
  <c r="S227" i="3"/>
  <c r="T227" i="3"/>
  <c r="U227" i="3"/>
  <c r="S228" i="3"/>
  <c r="T228" i="3"/>
  <c r="U228" i="3"/>
  <c r="S229" i="3"/>
  <c r="T229" i="3"/>
  <c r="U229" i="3"/>
  <c r="S230" i="3"/>
  <c r="T230" i="3"/>
  <c r="U230" i="3"/>
  <c r="S231" i="3"/>
  <c r="T231" i="3"/>
  <c r="U231" i="3"/>
  <c r="S232" i="3"/>
  <c r="T232" i="3"/>
  <c r="U232" i="3"/>
  <c r="V22" i="7"/>
  <c r="W22" i="7"/>
  <c r="X22" i="7"/>
  <c r="S233" i="3"/>
  <c r="T233" i="3"/>
  <c r="U233" i="3"/>
  <c r="S234" i="3"/>
  <c r="T234" i="3"/>
  <c r="U234" i="3"/>
  <c r="S235" i="3"/>
  <c r="T235" i="3"/>
  <c r="U235" i="3"/>
  <c r="S236" i="3"/>
  <c r="T236" i="3"/>
  <c r="U236" i="3"/>
  <c r="S237" i="3"/>
  <c r="T237" i="3"/>
  <c r="U237" i="3"/>
  <c r="S238" i="3"/>
  <c r="T238" i="3"/>
  <c r="U238" i="3"/>
  <c r="S239" i="3"/>
  <c r="T239" i="3"/>
  <c r="U239" i="3"/>
  <c r="S240" i="3"/>
  <c r="T240" i="3"/>
  <c r="U240" i="3"/>
  <c r="S241" i="3"/>
  <c r="T241" i="3"/>
  <c r="U241" i="3"/>
  <c r="S242" i="3"/>
  <c r="T242" i="3"/>
  <c r="U242" i="3"/>
  <c r="S243" i="3"/>
  <c r="T243" i="3"/>
  <c r="U243" i="3"/>
  <c r="S244" i="3"/>
  <c r="T244" i="3"/>
  <c r="U244" i="3"/>
  <c r="S245" i="3"/>
  <c r="T245" i="3"/>
  <c r="U245" i="3"/>
  <c r="S246" i="3"/>
  <c r="T246" i="3"/>
  <c r="U246" i="3"/>
  <c r="S247" i="3"/>
  <c r="T247" i="3"/>
  <c r="U247" i="3"/>
  <c r="S248" i="3"/>
  <c r="T248" i="3"/>
  <c r="U248" i="3"/>
  <c r="V23" i="7"/>
  <c r="W23" i="7"/>
  <c r="X23" i="7"/>
  <c r="S249" i="3"/>
  <c r="T249" i="3"/>
  <c r="U249" i="3"/>
  <c r="S250" i="3"/>
  <c r="T250" i="3"/>
  <c r="U250" i="3"/>
  <c r="S251" i="3"/>
  <c r="T251" i="3"/>
  <c r="U251" i="3"/>
  <c r="S252" i="3"/>
  <c r="T252" i="3"/>
  <c r="U252" i="3"/>
  <c r="S253" i="3"/>
  <c r="T253" i="3"/>
  <c r="U253" i="3"/>
  <c r="S254" i="3"/>
  <c r="T254" i="3"/>
  <c r="U254" i="3"/>
  <c r="S255" i="3"/>
  <c r="T255" i="3"/>
  <c r="U255" i="3"/>
  <c r="S256" i="3"/>
  <c r="T256" i="3"/>
  <c r="U256" i="3"/>
  <c r="S257" i="3"/>
  <c r="T257" i="3"/>
  <c r="U257" i="3"/>
  <c r="S258" i="3"/>
  <c r="T258" i="3"/>
  <c r="U258" i="3"/>
  <c r="S259" i="3"/>
  <c r="T259" i="3"/>
  <c r="U259" i="3"/>
  <c r="S260" i="3"/>
  <c r="T260" i="3"/>
  <c r="U260" i="3"/>
  <c r="S261" i="3"/>
  <c r="T261" i="3"/>
  <c r="U261" i="3"/>
  <c r="S262" i="3"/>
  <c r="T262" i="3"/>
  <c r="U262" i="3"/>
  <c r="S263" i="3"/>
  <c r="T263" i="3"/>
  <c r="U263" i="3"/>
  <c r="S264" i="3"/>
  <c r="T264" i="3"/>
  <c r="U264" i="3"/>
  <c r="V24" i="7"/>
  <c r="W24" i="7"/>
  <c r="X24" i="7"/>
  <c r="S265" i="3"/>
  <c r="T265" i="3"/>
  <c r="U265" i="3"/>
  <c r="S266" i="3"/>
  <c r="T266" i="3"/>
  <c r="U266" i="3"/>
  <c r="S267" i="3"/>
  <c r="T267" i="3"/>
  <c r="U267" i="3"/>
  <c r="S268" i="3"/>
  <c r="T268" i="3"/>
  <c r="U268" i="3"/>
  <c r="S269" i="3"/>
  <c r="T269" i="3"/>
  <c r="U269" i="3"/>
  <c r="S270" i="3"/>
  <c r="T270" i="3"/>
  <c r="U270" i="3"/>
  <c r="S271" i="3"/>
  <c r="T271" i="3"/>
  <c r="U271" i="3"/>
  <c r="S272" i="3"/>
  <c r="T272" i="3"/>
  <c r="U272" i="3"/>
  <c r="S273" i="3"/>
  <c r="T273" i="3"/>
  <c r="U273" i="3"/>
  <c r="S274" i="3"/>
  <c r="T274" i="3"/>
  <c r="U274" i="3"/>
  <c r="S275" i="3"/>
  <c r="T275" i="3"/>
  <c r="U275" i="3"/>
  <c r="S276" i="3"/>
  <c r="T276" i="3"/>
  <c r="U276" i="3"/>
  <c r="S277" i="3"/>
  <c r="T277" i="3"/>
  <c r="U277" i="3"/>
  <c r="S278" i="3"/>
  <c r="T278" i="3"/>
  <c r="U278" i="3"/>
  <c r="S279" i="3"/>
  <c r="T279" i="3"/>
  <c r="U279" i="3"/>
  <c r="S280" i="3"/>
  <c r="T280" i="3"/>
  <c r="U280" i="3"/>
  <c r="V25" i="7"/>
  <c r="W25" i="7"/>
  <c r="X25" i="7"/>
  <c r="S281" i="3"/>
  <c r="T281" i="3"/>
  <c r="U281" i="3"/>
  <c r="S282" i="3"/>
  <c r="T282" i="3"/>
  <c r="U282" i="3"/>
  <c r="S283" i="3"/>
  <c r="T283" i="3"/>
  <c r="U283" i="3"/>
  <c r="S284" i="3"/>
  <c r="T284" i="3"/>
  <c r="U284" i="3"/>
  <c r="S285" i="3"/>
  <c r="T285" i="3"/>
  <c r="U285" i="3"/>
  <c r="S286" i="3"/>
  <c r="T286" i="3"/>
  <c r="U286" i="3"/>
  <c r="S287" i="3"/>
  <c r="T287" i="3"/>
  <c r="U287" i="3"/>
  <c r="S288" i="3"/>
  <c r="T288" i="3"/>
  <c r="U288" i="3"/>
  <c r="S289" i="3"/>
  <c r="T289" i="3"/>
  <c r="U289" i="3"/>
  <c r="S290" i="3"/>
  <c r="T290" i="3"/>
  <c r="U290" i="3"/>
  <c r="S291" i="3"/>
  <c r="T291" i="3"/>
  <c r="U291" i="3"/>
  <c r="S292" i="3"/>
  <c r="T292" i="3"/>
  <c r="U292" i="3"/>
  <c r="S293" i="3"/>
  <c r="T293" i="3"/>
  <c r="U293" i="3"/>
  <c r="S294" i="3"/>
  <c r="T294" i="3"/>
  <c r="U294" i="3"/>
  <c r="S295" i="3"/>
  <c r="T295" i="3"/>
  <c r="U295" i="3"/>
  <c r="S296" i="3"/>
  <c r="T296" i="3"/>
  <c r="U296" i="3"/>
  <c r="V26" i="7"/>
  <c r="W26" i="7"/>
  <c r="X26" i="7"/>
  <c r="S297" i="3"/>
  <c r="T297" i="3"/>
  <c r="U297" i="3"/>
  <c r="S298" i="3"/>
  <c r="T298" i="3"/>
  <c r="U298" i="3"/>
  <c r="S299" i="3"/>
  <c r="T299" i="3"/>
  <c r="U299" i="3"/>
  <c r="S300" i="3"/>
  <c r="T300" i="3"/>
  <c r="U300" i="3"/>
  <c r="S301" i="3"/>
  <c r="T301" i="3"/>
  <c r="U301" i="3"/>
  <c r="S302" i="3"/>
  <c r="T302" i="3"/>
  <c r="U302" i="3"/>
  <c r="S303" i="3"/>
  <c r="T303" i="3"/>
  <c r="U303" i="3"/>
  <c r="S304" i="3"/>
  <c r="T304" i="3"/>
  <c r="U304" i="3"/>
  <c r="S305" i="3"/>
  <c r="T305" i="3"/>
  <c r="U305" i="3"/>
  <c r="S306" i="3"/>
  <c r="T306" i="3"/>
  <c r="U306" i="3"/>
  <c r="S307" i="3"/>
  <c r="T307" i="3"/>
  <c r="U307" i="3"/>
  <c r="S308" i="3"/>
  <c r="T308" i="3"/>
  <c r="U308" i="3"/>
  <c r="S309" i="3"/>
  <c r="T309" i="3"/>
  <c r="U309" i="3"/>
  <c r="S310" i="3"/>
  <c r="T310" i="3"/>
  <c r="U310" i="3"/>
  <c r="S311" i="3"/>
  <c r="T311" i="3"/>
  <c r="U311" i="3"/>
  <c r="S312" i="3"/>
  <c r="T312" i="3"/>
  <c r="U312" i="3"/>
  <c r="V27" i="7"/>
  <c r="W27" i="7"/>
  <c r="X27" i="7"/>
  <c r="S313" i="3"/>
  <c r="T313" i="3"/>
  <c r="U313" i="3"/>
  <c r="S314" i="3"/>
  <c r="T314" i="3"/>
  <c r="U314" i="3"/>
  <c r="S315" i="3"/>
  <c r="T315" i="3"/>
  <c r="U315" i="3"/>
  <c r="S316" i="3"/>
  <c r="T316" i="3"/>
  <c r="U316" i="3"/>
  <c r="S317" i="3"/>
  <c r="T317" i="3"/>
  <c r="U317" i="3"/>
  <c r="S318" i="3"/>
  <c r="T318" i="3"/>
  <c r="U318" i="3"/>
  <c r="S319" i="3"/>
  <c r="T319" i="3"/>
  <c r="U319" i="3"/>
  <c r="S320" i="3"/>
  <c r="T320" i="3"/>
  <c r="U320" i="3"/>
  <c r="S321" i="3"/>
  <c r="T321" i="3"/>
  <c r="U321" i="3"/>
  <c r="S322" i="3"/>
  <c r="T322" i="3"/>
  <c r="U322" i="3"/>
  <c r="S323" i="3"/>
  <c r="T323" i="3"/>
  <c r="U323" i="3"/>
  <c r="S324" i="3"/>
  <c r="T324" i="3"/>
  <c r="U324" i="3"/>
  <c r="S325" i="3"/>
  <c r="T325" i="3"/>
  <c r="U325" i="3"/>
  <c r="S326" i="3"/>
  <c r="T326" i="3"/>
  <c r="U326" i="3"/>
  <c r="S327" i="3"/>
  <c r="T327" i="3"/>
  <c r="U327" i="3"/>
  <c r="S328" i="3"/>
  <c r="T328" i="3"/>
  <c r="U328" i="3"/>
  <c r="V28" i="7"/>
  <c r="W28" i="7"/>
  <c r="X28" i="7"/>
  <c r="S329" i="3"/>
  <c r="T329" i="3"/>
  <c r="U329" i="3"/>
  <c r="S330" i="3"/>
  <c r="T330" i="3"/>
  <c r="U330" i="3"/>
  <c r="S331" i="3"/>
  <c r="T331" i="3"/>
  <c r="U331" i="3"/>
  <c r="S332" i="3"/>
  <c r="T332" i="3"/>
  <c r="U332" i="3"/>
  <c r="S333" i="3"/>
  <c r="T333" i="3"/>
  <c r="U333" i="3"/>
  <c r="S334" i="3"/>
  <c r="T334" i="3"/>
  <c r="U334" i="3"/>
  <c r="S335" i="3"/>
  <c r="T335" i="3"/>
  <c r="U335" i="3"/>
  <c r="S336" i="3"/>
  <c r="T336" i="3"/>
  <c r="U336" i="3"/>
  <c r="S337" i="3"/>
  <c r="T337" i="3"/>
  <c r="U337" i="3"/>
  <c r="S338" i="3"/>
  <c r="T338" i="3"/>
  <c r="U338" i="3"/>
  <c r="S339" i="3"/>
  <c r="T339" i="3"/>
  <c r="U339" i="3"/>
  <c r="S340" i="3"/>
  <c r="T340" i="3"/>
  <c r="U340" i="3"/>
  <c r="S341" i="3"/>
  <c r="T341" i="3"/>
  <c r="U341" i="3"/>
  <c r="S342" i="3"/>
  <c r="T342" i="3"/>
  <c r="U342" i="3"/>
  <c r="S343" i="3"/>
  <c r="T343" i="3"/>
  <c r="U343" i="3"/>
  <c r="S344" i="3"/>
  <c r="T344" i="3"/>
  <c r="U344" i="3"/>
  <c r="V29" i="7"/>
  <c r="W29" i="7"/>
  <c r="X29" i="7"/>
  <c r="S345" i="3"/>
  <c r="T345" i="3"/>
  <c r="U345" i="3"/>
  <c r="S346" i="3"/>
  <c r="T346" i="3"/>
  <c r="U346" i="3"/>
  <c r="S347" i="3"/>
  <c r="T347" i="3"/>
  <c r="U347" i="3"/>
  <c r="S348" i="3"/>
  <c r="T348" i="3"/>
  <c r="U348" i="3"/>
  <c r="S349" i="3"/>
  <c r="T349" i="3"/>
  <c r="U349" i="3"/>
  <c r="S350" i="3"/>
  <c r="T350" i="3"/>
  <c r="U350" i="3"/>
  <c r="S351" i="3"/>
  <c r="T351" i="3"/>
  <c r="U351" i="3"/>
  <c r="S352" i="3"/>
  <c r="T352" i="3"/>
  <c r="U352" i="3"/>
  <c r="S353" i="3"/>
  <c r="T353" i="3"/>
  <c r="U353" i="3"/>
  <c r="S354" i="3"/>
  <c r="T354" i="3"/>
  <c r="U354" i="3"/>
  <c r="S355" i="3"/>
  <c r="T355" i="3"/>
  <c r="U355" i="3"/>
  <c r="S356" i="3"/>
  <c r="T356" i="3"/>
  <c r="U356" i="3"/>
  <c r="S357" i="3"/>
  <c r="T357" i="3"/>
  <c r="U357" i="3"/>
  <c r="S358" i="3"/>
  <c r="T358" i="3"/>
  <c r="U358" i="3"/>
  <c r="S359" i="3"/>
  <c r="T359" i="3"/>
  <c r="U359" i="3"/>
  <c r="S360" i="3"/>
  <c r="T360" i="3"/>
  <c r="U360" i="3"/>
  <c r="V30" i="7"/>
  <c r="W30" i="7"/>
  <c r="X30" i="7"/>
  <c r="S361" i="3"/>
  <c r="T361" i="3"/>
  <c r="U361" i="3"/>
  <c r="S362" i="3"/>
  <c r="T362" i="3"/>
  <c r="U362" i="3"/>
  <c r="S363" i="3"/>
  <c r="T363" i="3"/>
  <c r="U363" i="3"/>
  <c r="S364" i="3"/>
  <c r="T364" i="3"/>
  <c r="U364" i="3"/>
  <c r="S365" i="3"/>
  <c r="T365" i="3"/>
  <c r="U365" i="3"/>
  <c r="S366" i="3"/>
  <c r="T366" i="3"/>
  <c r="U366" i="3"/>
  <c r="S367" i="3"/>
  <c r="T367" i="3"/>
  <c r="U367" i="3"/>
  <c r="S368" i="3"/>
  <c r="T368" i="3"/>
  <c r="U368" i="3"/>
  <c r="S369" i="3"/>
  <c r="T369" i="3"/>
  <c r="U369" i="3"/>
  <c r="S370" i="3"/>
  <c r="T370" i="3"/>
  <c r="U370" i="3"/>
  <c r="S371" i="3"/>
  <c r="T371" i="3"/>
  <c r="U371" i="3"/>
  <c r="S372" i="3"/>
  <c r="T372" i="3"/>
  <c r="U372" i="3"/>
  <c r="S373" i="3"/>
  <c r="T373" i="3"/>
  <c r="U373" i="3"/>
  <c r="S374" i="3"/>
  <c r="T374" i="3"/>
  <c r="U374" i="3"/>
  <c r="S375" i="3"/>
  <c r="T375" i="3"/>
  <c r="U375" i="3"/>
  <c r="S376" i="3"/>
  <c r="T376" i="3"/>
  <c r="U376" i="3"/>
  <c r="V31" i="7"/>
  <c r="W31" i="7"/>
  <c r="X31" i="7"/>
  <c r="S377" i="3"/>
  <c r="T377" i="3"/>
  <c r="U377" i="3"/>
  <c r="S378" i="3"/>
  <c r="T378" i="3"/>
  <c r="U378" i="3"/>
  <c r="S379" i="3"/>
  <c r="T379" i="3"/>
  <c r="U379" i="3"/>
  <c r="S380" i="3"/>
  <c r="T380" i="3"/>
  <c r="U380" i="3"/>
  <c r="S381" i="3"/>
  <c r="T381" i="3"/>
  <c r="U381" i="3"/>
  <c r="S382" i="3"/>
  <c r="T382" i="3"/>
  <c r="U382" i="3"/>
  <c r="S383" i="3"/>
  <c r="T383" i="3"/>
  <c r="U383" i="3"/>
  <c r="S384" i="3"/>
  <c r="T384" i="3"/>
  <c r="U384" i="3"/>
  <c r="S385" i="3"/>
  <c r="T385" i="3"/>
  <c r="U385" i="3"/>
  <c r="S386" i="3"/>
  <c r="T386" i="3"/>
  <c r="U386" i="3"/>
  <c r="S387" i="3"/>
  <c r="T387" i="3"/>
  <c r="U387" i="3"/>
  <c r="S388" i="3"/>
  <c r="T388" i="3"/>
  <c r="U388" i="3"/>
  <c r="S389" i="3"/>
  <c r="T389" i="3"/>
  <c r="U389" i="3"/>
  <c r="S390" i="3"/>
  <c r="T390" i="3"/>
  <c r="U390" i="3"/>
  <c r="S391" i="3"/>
  <c r="T391" i="3"/>
  <c r="U391" i="3"/>
  <c r="S392" i="3"/>
  <c r="T392" i="3"/>
  <c r="U392" i="3"/>
  <c r="V32" i="7"/>
  <c r="W32" i="7"/>
  <c r="X32" i="7"/>
  <c r="S393" i="3"/>
  <c r="T393" i="3"/>
  <c r="U393" i="3"/>
  <c r="S394" i="3"/>
  <c r="T394" i="3"/>
  <c r="U394" i="3"/>
  <c r="S395" i="3"/>
  <c r="T395" i="3"/>
  <c r="U395" i="3"/>
  <c r="S396" i="3"/>
  <c r="T396" i="3"/>
  <c r="U396" i="3"/>
  <c r="S397" i="3"/>
  <c r="T397" i="3"/>
  <c r="U397" i="3"/>
  <c r="S398" i="3"/>
  <c r="T398" i="3"/>
  <c r="U398" i="3"/>
  <c r="S399" i="3"/>
  <c r="T399" i="3"/>
  <c r="U399" i="3"/>
  <c r="S400" i="3"/>
  <c r="T400" i="3"/>
  <c r="U400" i="3"/>
  <c r="S401" i="3"/>
  <c r="T401" i="3"/>
  <c r="U401" i="3"/>
  <c r="S402" i="3"/>
  <c r="T402" i="3"/>
  <c r="U402" i="3"/>
  <c r="S403" i="3"/>
  <c r="T403" i="3"/>
  <c r="U403" i="3"/>
  <c r="S404" i="3"/>
  <c r="T404" i="3"/>
  <c r="U404" i="3"/>
  <c r="S405" i="3"/>
  <c r="T405" i="3"/>
  <c r="U405" i="3"/>
  <c r="S406" i="3"/>
  <c r="T406" i="3"/>
  <c r="U406" i="3"/>
  <c r="S407" i="3"/>
  <c r="T407" i="3"/>
  <c r="U407" i="3"/>
  <c r="S408" i="3"/>
  <c r="T408" i="3"/>
  <c r="U408" i="3"/>
  <c r="V33" i="7"/>
  <c r="W33" i="7"/>
  <c r="X33" i="7"/>
  <c r="S409" i="3"/>
  <c r="T409" i="3"/>
  <c r="U409" i="3"/>
  <c r="S410" i="3"/>
  <c r="T410" i="3"/>
  <c r="U410" i="3"/>
  <c r="S411" i="3"/>
  <c r="T411" i="3"/>
  <c r="U411" i="3"/>
  <c r="S412" i="3"/>
  <c r="T412" i="3"/>
  <c r="U412" i="3"/>
  <c r="S413" i="3"/>
  <c r="T413" i="3"/>
  <c r="U413" i="3"/>
  <c r="S414" i="3"/>
  <c r="T414" i="3"/>
  <c r="U414" i="3"/>
  <c r="S415" i="3"/>
  <c r="T415" i="3"/>
  <c r="U415" i="3"/>
  <c r="S416" i="3"/>
  <c r="T416" i="3"/>
  <c r="U416" i="3"/>
  <c r="S417" i="3"/>
  <c r="T417" i="3"/>
  <c r="U417" i="3"/>
  <c r="S418" i="3"/>
  <c r="T418" i="3"/>
  <c r="U418" i="3"/>
  <c r="S419" i="3"/>
  <c r="T419" i="3"/>
  <c r="U419" i="3"/>
  <c r="S420" i="3"/>
  <c r="T420" i="3"/>
  <c r="U420" i="3"/>
  <c r="S421" i="3"/>
  <c r="T421" i="3"/>
  <c r="U421" i="3"/>
  <c r="S422" i="3"/>
  <c r="T422" i="3"/>
  <c r="U422" i="3"/>
  <c r="S423" i="3"/>
  <c r="T423" i="3"/>
  <c r="U423" i="3"/>
  <c r="S424" i="3"/>
  <c r="T424" i="3"/>
  <c r="U424" i="3"/>
  <c r="V34" i="7"/>
  <c r="W34" i="7"/>
  <c r="X34" i="7"/>
  <c r="S425" i="3"/>
  <c r="T425" i="3"/>
  <c r="U425" i="3"/>
  <c r="S426" i="3"/>
  <c r="T426" i="3"/>
  <c r="U426" i="3"/>
  <c r="S427" i="3"/>
  <c r="T427" i="3"/>
  <c r="U427" i="3"/>
  <c r="S428" i="3"/>
  <c r="T428" i="3"/>
  <c r="U428" i="3"/>
  <c r="S429" i="3"/>
  <c r="T429" i="3"/>
  <c r="U429" i="3"/>
  <c r="S430" i="3"/>
  <c r="T430" i="3"/>
  <c r="U430" i="3"/>
  <c r="S431" i="3"/>
  <c r="T431" i="3"/>
  <c r="U431" i="3"/>
  <c r="S432" i="3"/>
  <c r="T432" i="3"/>
  <c r="U432" i="3"/>
  <c r="S433" i="3"/>
  <c r="T433" i="3"/>
  <c r="U433" i="3"/>
  <c r="S434" i="3"/>
  <c r="T434" i="3"/>
  <c r="U434" i="3"/>
  <c r="S435" i="3"/>
  <c r="T435" i="3"/>
  <c r="U435" i="3"/>
  <c r="S436" i="3"/>
  <c r="T436" i="3"/>
  <c r="U436" i="3"/>
  <c r="S437" i="3"/>
  <c r="T437" i="3"/>
  <c r="U437" i="3"/>
  <c r="S438" i="3"/>
  <c r="T438" i="3"/>
  <c r="U438" i="3"/>
  <c r="S439" i="3"/>
  <c r="T439" i="3"/>
  <c r="U439" i="3"/>
  <c r="S440" i="3"/>
  <c r="T440" i="3"/>
  <c r="U440" i="3"/>
  <c r="V35" i="7"/>
  <c r="W35" i="7"/>
  <c r="X35" i="7"/>
  <c r="S441" i="3"/>
  <c r="T441" i="3"/>
  <c r="U441" i="3"/>
  <c r="S442" i="3"/>
  <c r="T442" i="3"/>
  <c r="U442" i="3"/>
  <c r="S443" i="3"/>
  <c r="T443" i="3"/>
  <c r="U443" i="3"/>
  <c r="S444" i="3"/>
  <c r="T444" i="3"/>
  <c r="U444" i="3"/>
  <c r="S445" i="3"/>
  <c r="T445" i="3"/>
  <c r="U445" i="3"/>
  <c r="S446" i="3"/>
  <c r="T446" i="3"/>
  <c r="U446" i="3"/>
  <c r="S447" i="3"/>
  <c r="T447" i="3"/>
  <c r="U447" i="3"/>
  <c r="S448" i="3"/>
  <c r="T448" i="3"/>
  <c r="U448" i="3"/>
  <c r="S449" i="3"/>
  <c r="T449" i="3"/>
  <c r="U449" i="3"/>
  <c r="S450" i="3"/>
  <c r="T450" i="3"/>
  <c r="U450" i="3"/>
  <c r="S451" i="3"/>
  <c r="T451" i="3"/>
  <c r="U451" i="3"/>
  <c r="S452" i="3"/>
  <c r="T452" i="3"/>
  <c r="U452" i="3"/>
  <c r="S453" i="3"/>
  <c r="T453" i="3"/>
  <c r="U453" i="3"/>
  <c r="S454" i="3"/>
  <c r="T454" i="3"/>
  <c r="U454" i="3"/>
  <c r="S455" i="3"/>
  <c r="T455" i="3"/>
  <c r="U455" i="3"/>
  <c r="S456" i="3"/>
  <c r="T456" i="3"/>
  <c r="U456" i="3"/>
  <c r="V36" i="7"/>
  <c r="W36" i="7"/>
  <c r="X36" i="7"/>
  <c r="S457" i="3"/>
  <c r="T457" i="3"/>
  <c r="U457" i="3"/>
  <c r="S458" i="3"/>
  <c r="T458" i="3"/>
  <c r="U458" i="3"/>
  <c r="S459" i="3"/>
  <c r="T459" i="3"/>
  <c r="U459" i="3"/>
  <c r="S460" i="3"/>
  <c r="T460" i="3"/>
  <c r="U460" i="3"/>
  <c r="S461" i="3"/>
  <c r="T461" i="3"/>
  <c r="U461" i="3"/>
  <c r="S462" i="3"/>
  <c r="T462" i="3"/>
  <c r="U462" i="3"/>
  <c r="S463" i="3"/>
  <c r="T463" i="3"/>
  <c r="U463" i="3"/>
  <c r="S464" i="3"/>
  <c r="T464" i="3"/>
  <c r="U464" i="3"/>
  <c r="S465" i="3"/>
  <c r="T465" i="3"/>
  <c r="U465" i="3"/>
  <c r="S466" i="3"/>
  <c r="T466" i="3"/>
  <c r="U466" i="3"/>
  <c r="S467" i="3"/>
  <c r="T467" i="3"/>
  <c r="U467" i="3"/>
  <c r="S468" i="3"/>
  <c r="T468" i="3"/>
  <c r="U468" i="3"/>
  <c r="S469" i="3"/>
  <c r="T469" i="3"/>
  <c r="U469" i="3"/>
  <c r="S470" i="3"/>
  <c r="T470" i="3"/>
  <c r="U470" i="3"/>
  <c r="S471" i="3"/>
  <c r="T471" i="3"/>
  <c r="U471" i="3"/>
  <c r="S472" i="3"/>
  <c r="T472" i="3"/>
  <c r="U472" i="3"/>
  <c r="V37" i="7"/>
  <c r="W37" i="7"/>
  <c r="X37" i="7"/>
  <c r="S473" i="3"/>
  <c r="T473" i="3"/>
  <c r="U473" i="3"/>
  <c r="S474" i="3"/>
  <c r="T474" i="3"/>
  <c r="U474" i="3"/>
  <c r="S475" i="3"/>
  <c r="T475" i="3"/>
  <c r="U475" i="3"/>
  <c r="S476" i="3"/>
  <c r="T476" i="3"/>
  <c r="U476" i="3"/>
  <c r="S477" i="3"/>
  <c r="T477" i="3"/>
  <c r="U477" i="3"/>
  <c r="S478" i="3"/>
  <c r="T478" i="3"/>
  <c r="U478" i="3"/>
  <c r="S479" i="3"/>
  <c r="T479" i="3"/>
  <c r="U479" i="3"/>
  <c r="S480" i="3"/>
  <c r="T480" i="3"/>
  <c r="U480" i="3"/>
  <c r="S481" i="3"/>
  <c r="T481" i="3"/>
  <c r="U481" i="3"/>
  <c r="S482" i="3"/>
  <c r="T482" i="3"/>
  <c r="U482" i="3"/>
  <c r="S483" i="3"/>
  <c r="T483" i="3"/>
  <c r="U483" i="3"/>
  <c r="S484" i="3"/>
  <c r="T484" i="3"/>
  <c r="U484" i="3"/>
  <c r="S485" i="3"/>
  <c r="T485" i="3"/>
  <c r="U485" i="3"/>
  <c r="S486" i="3"/>
  <c r="T486" i="3"/>
  <c r="U486" i="3"/>
  <c r="S487" i="3"/>
  <c r="T487" i="3"/>
  <c r="U487" i="3"/>
  <c r="S488" i="3"/>
  <c r="T488" i="3"/>
  <c r="U488" i="3"/>
  <c r="V38" i="7"/>
  <c r="W38" i="7"/>
  <c r="X38" i="7"/>
  <c r="S489" i="3"/>
  <c r="T489" i="3"/>
  <c r="U489" i="3"/>
  <c r="S490" i="3"/>
  <c r="T490" i="3"/>
  <c r="U490" i="3"/>
  <c r="S491" i="3"/>
  <c r="T491" i="3"/>
  <c r="U491" i="3"/>
  <c r="S492" i="3"/>
  <c r="T492" i="3"/>
  <c r="U492" i="3"/>
  <c r="S493" i="3"/>
  <c r="T493" i="3"/>
  <c r="U493" i="3"/>
  <c r="S494" i="3"/>
  <c r="T494" i="3"/>
  <c r="U494" i="3"/>
  <c r="S495" i="3"/>
  <c r="T495" i="3"/>
  <c r="U495" i="3"/>
  <c r="S496" i="3"/>
  <c r="T496" i="3"/>
  <c r="U496" i="3"/>
  <c r="S497" i="3"/>
  <c r="T497" i="3"/>
  <c r="U497" i="3"/>
  <c r="S498" i="3"/>
  <c r="T498" i="3"/>
  <c r="U498" i="3"/>
  <c r="S499" i="3"/>
  <c r="T499" i="3"/>
  <c r="U499" i="3"/>
  <c r="S500" i="3"/>
  <c r="T500" i="3"/>
  <c r="U500" i="3"/>
  <c r="S501" i="3"/>
  <c r="T501" i="3"/>
  <c r="U501" i="3"/>
  <c r="S502" i="3"/>
  <c r="T502" i="3"/>
  <c r="U502" i="3"/>
  <c r="S503" i="3"/>
  <c r="T503" i="3"/>
  <c r="U503" i="3"/>
  <c r="S504" i="3"/>
  <c r="T504" i="3"/>
  <c r="U504" i="3"/>
  <c r="V39" i="7"/>
  <c r="W39" i="7"/>
  <c r="X39" i="7"/>
  <c r="S505" i="3"/>
  <c r="T505" i="3"/>
  <c r="U505" i="3"/>
  <c r="S506" i="3"/>
  <c r="T506" i="3"/>
  <c r="U506" i="3"/>
  <c r="S507" i="3"/>
  <c r="T507" i="3"/>
  <c r="U507" i="3"/>
  <c r="S508" i="3"/>
  <c r="T508" i="3"/>
  <c r="U508" i="3"/>
  <c r="S509" i="3"/>
  <c r="T509" i="3"/>
  <c r="U509" i="3"/>
  <c r="S510" i="3"/>
  <c r="T510" i="3"/>
  <c r="U510" i="3"/>
  <c r="S511" i="3"/>
  <c r="T511" i="3"/>
  <c r="U511" i="3"/>
  <c r="S512" i="3"/>
  <c r="T512" i="3"/>
  <c r="U512" i="3"/>
  <c r="S513" i="3"/>
  <c r="T513" i="3"/>
  <c r="U513" i="3"/>
  <c r="S514" i="3"/>
  <c r="T514" i="3"/>
  <c r="U514" i="3"/>
  <c r="S515" i="3"/>
  <c r="T515" i="3"/>
  <c r="U515" i="3"/>
  <c r="S516" i="3"/>
  <c r="T516" i="3"/>
  <c r="U516" i="3"/>
  <c r="S517" i="3"/>
  <c r="T517" i="3"/>
  <c r="U517" i="3"/>
  <c r="S518" i="3"/>
  <c r="T518" i="3"/>
  <c r="U518" i="3"/>
  <c r="S519" i="3"/>
  <c r="T519" i="3"/>
  <c r="U519" i="3"/>
  <c r="S520" i="3"/>
  <c r="T520" i="3"/>
  <c r="U520" i="3"/>
  <c r="V40" i="7"/>
  <c r="W40" i="7"/>
  <c r="X40" i="7"/>
  <c r="S521" i="3"/>
  <c r="T521" i="3"/>
  <c r="U521" i="3"/>
  <c r="S522" i="3"/>
  <c r="T522" i="3"/>
  <c r="U522" i="3"/>
  <c r="S523" i="3"/>
  <c r="T523" i="3"/>
  <c r="U523" i="3"/>
  <c r="S524" i="3"/>
  <c r="T524" i="3"/>
  <c r="U524" i="3"/>
  <c r="S525" i="3"/>
  <c r="T525" i="3"/>
  <c r="U525" i="3"/>
  <c r="S526" i="3"/>
  <c r="T526" i="3"/>
  <c r="U526" i="3"/>
  <c r="S527" i="3"/>
  <c r="T527" i="3"/>
  <c r="U527" i="3"/>
  <c r="S528" i="3"/>
  <c r="T528" i="3"/>
  <c r="U528" i="3"/>
  <c r="S529" i="3"/>
  <c r="T529" i="3"/>
  <c r="U529" i="3"/>
  <c r="S530" i="3"/>
  <c r="T530" i="3"/>
  <c r="U530" i="3"/>
  <c r="S531" i="3"/>
  <c r="T531" i="3"/>
  <c r="U531" i="3"/>
  <c r="S532" i="3"/>
  <c r="T532" i="3"/>
  <c r="U532" i="3"/>
  <c r="S533" i="3"/>
  <c r="T533" i="3"/>
  <c r="U533" i="3"/>
  <c r="S534" i="3"/>
  <c r="T534" i="3"/>
  <c r="U534" i="3"/>
  <c r="S535" i="3"/>
  <c r="T535" i="3"/>
  <c r="U535" i="3"/>
  <c r="S536" i="3"/>
  <c r="T536" i="3"/>
  <c r="U536" i="3"/>
  <c r="V41" i="7"/>
  <c r="W41" i="7"/>
  <c r="X41" i="7"/>
  <c r="S537" i="3"/>
  <c r="T537" i="3"/>
  <c r="U537" i="3"/>
  <c r="S538" i="3"/>
  <c r="T538" i="3"/>
  <c r="U538" i="3"/>
  <c r="S539" i="3"/>
  <c r="T539" i="3"/>
  <c r="U539" i="3"/>
  <c r="S540" i="3"/>
  <c r="T540" i="3"/>
  <c r="U540" i="3"/>
  <c r="S541" i="3"/>
  <c r="T541" i="3"/>
  <c r="U541" i="3"/>
  <c r="S542" i="3"/>
  <c r="T542" i="3"/>
  <c r="U542" i="3"/>
  <c r="S543" i="3"/>
  <c r="T543" i="3"/>
  <c r="U543" i="3"/>
  <c r="S544" i="3"/>
  <c r="T544" i="3"/>
  <c r="U544" i="3"/>
  <c r="S545" i="3"/>
  <c r="T545" i="3"/>
  <c r="U545" i="3"/>
  <c r="S546" i="3"/>
  <c r="T546" i="3"/>
  <c r="U546" i="3"/>
  <c r="S547" i="3"/>
  <c r="T547" i="3"/>
  <c r="U547" i="3"/>
  <c r="S548" i="3"/>
  <c r="T548" i="3"/>
  <c r="U548" i="3"/>
  <c r="S549" i="3"/>
  <c r="T549" i="3"/>
  <c r="U549" i="3"/>
  <c r="S550" i="3"/>
  <c r="T550" i="3"/>
  <c r="U550" i="3"/>
  <c r="S551" i="3"/>
  <c r="T551" i="3"/>
  <c r="U551" i="3"/>
  <c r="S552" i="3"/>
  <c r="T552" i="3"/>
  <c r="U552" i="3"/>
  <c r="V42" i="7"/>
  <c r="W42" i="7"/>
  <c r="X42" i="7"/>
  <c r="S553" i="3"/>
  <c r="T553" i="3"/>
  <c r="U553" i="3"/>
  <c r="S554" i="3"/>
  <c r="T554" i="3"/>
  <c r="U554" i="3"/>
  <c r="S555" i="3"/>
  <c r="T555" i="3"/>
  <c r="U555" i="3"/>
  <c r="S556" i="3"/>
  <c r="T556" i="3"/>
  <c r="U556" i="3"/>
  <c r="S557" i="3"/>
  <c r="T557" i="3"/>
  <c r="U557" i="3"/>
  <c r="S558" i="3"/>
  <c r="T558" i="3"/>
  <c r="U558" i="3"/>
  <c r="S559" i="3"/>
  <c r="T559" i="3"/>
  <c r="U559" i="3"/>
  <c r="S560" i="3"/>
  <c r="T560" i="3"/>
  <c r="U560" i="3"/>
  <c r="S561" i="3"/>
  <c r="T561" i="3"/>
  <c r="U561" i="3"/>
  <c r="S562" i="3"/>
  <c r="T562" i="3"/>
  <c r="U562" i="3"/>
  <c r="S563" i="3"/>
  <c r="T563" i="3"/>
  <c r="U563" i="3"/>
  <c r="S564" i="3"/>
  <c r="T564" i="3"/>
  <c r="U564" i="3"/>
  <c r="S565" i="3"/>
  <c r="T565" i="3"/>
  <c r="U565" i="3"/>
  <c r="S566" i="3"/>
  <c r="T566" i="3"/>
  <c r="U566" i="3"/>
  <c r="S567" i="3"/>
  <c r="T567" i="3"/>
  <c r="U567" i="3"/>
  <c r="S568" i="3"/>
  <c r="T568" i="3"/>
  <c r="U568" i="3"/>
  <c r="V43" i="7"/>
  <c r="W43" i="7"/>
  <c r="X43" i="7"/>
  <c r="S569" i="3"/>
  <c r="T569" i="3"/>
  <c r="U569" i="3"/>
  <c r="S570" i="3"/>
  <c r="T570" i="3"/>
  <c r="U570" i="3"/>
  <c r="S571" i="3"/>
  <c r="T571" i="3"/>
  <c r="U571" i="3"/>
  <c r="S572" i="3"/>
  <c r="T572" i="3"/>
  <c r="U572" i="3"/>
  <c r="S573" i="3"/>
  <c r="T573" i="3"/>
  <c r="U573" i="3"/>
  <c r="S574" i="3"/>
  <c r="T574" i="3"/>
  <c r="U574" i="3"/>
  <c r="S575" i="3"/>
  <c r="T575" i="3"/>
  <c r="U575" i="3"/>
  <c r="S576" i="3"/>
  <c r="T576" i="3"/>
  <c r="U576" i="3"/>
  <c r="S577" i="3"/>
  <c r="T577" i="3"/>
  <c r="U577" i="3"/>
  <c r="S578" i="3"/>
  <c r="T578" i="3"/>
  <c r="U578" i="3"/>
  <c r="S579" i="3"/>
  <c r="T579" i="3"/>
  <c r="U579" i="3"/>
  <c r="S580" i="3"/>
  <c r="T580" i="3"/>
  <c r="U580" i="3"/>
  <c r="S581" i="3"/>
  <c r="T581" i="3"/>
  <c r="U581" i="3"/>
  <c r="S582" i="3"/>
  <c r="T582" i="3"/>
  <c r="U582" i="3"/>
  <c r="S583" i="3"/>
  <c r="T583" i="3"/>
  <c r="U583" i="3"/>
  <c r="S584" i="3"/>
  <c r="T584" i="3"/>
  <c r="U584" i="3"/>
  <c r="V44" i="7"/>
  <c r="W44" i="7"/>
  <c r="X44" i="7"/>
  <c r="S585" i="3"/>
  <c r="T585" i="3"/>
  <c r="U585" i="3"/>
  <c r="S586" i="3"/>
  <c r="T586" i="3"/>
  <c r="U586" i="3"/>
  <c r="S587" i="3"/>
  <c r="T587" i="3"/>
  <c r="U587" i="3"/>
  <c r="S588" i="3"/>
  <c r="T588" i="3"/>
  <c r="U588" i="3"/>
  <c r="S589" i="3"/>
  <c r="T589" i="3"/>
  <c r="U589" i="3"/>
  <c r="S590" i="3"/>
  <c r="T590" i="3"/>
  <c r="U590" i="3"/>
  <c r="S591" i="3"/>
  <c r="T591" i="3"/>
  <c r="U591" i="3"/>
  <c r="S592" i="3"/>
  <c r="T592" i="3"/>
  <c r="U592" i="3"/>
  <c r="S593" i="3"/>
  <c r="T593" i="3"/>
  <c r="U593" i="3"/>
  <c r="S594" i="3"/>
  <c r="T594" i="3"/>
  <c r="U594" i="3"/>
  <c r="S595" i="3"/>
  <c r="T595" i="3"/>
  <c r="U595" i="3"/>
  <c r="S596" i="3"/>
  <c r="T596" i="3"/>
  <c r="U596" i="3"/>
  <c r="S597" i="3"/>
  <c r="T597" i="3"/>
  <c r="U597" i="3"/>
  <c r="S598" i="3"/>
  <c r="T598" i="3"/>
  <c r="U598" i="3"/>
  <c r="S599" i="3"/>
  <c r="T599" i="3"/>
  <c r="U599" i="3"/>
  <c r="S600" i="3"/>
  <c r="T600" i="3"/>
  <c r="U600" i="3"/>
  <c r="V45" i="7"/>
  <c r="W45" i="7"/>
  <c r="X45" i="7"/>
  <c r="S601" i="3"/>
  <c r="T601" i="3"/>
  <c r="U601" i="3"/>
  <c r="S602" i="3"/>
  <c r="T602" i="3"/>
  <c r="U602" i="3"/>
  <c r="S603" i="3"/>
  <c r="T603" i="3"/>
  <c r="U603" i="3"/>
  <c r="S604" i="3"/>
  <c r="T604" i="3"/>
  <c r="U604" i="3"/>
  <c r="S605" i="3"/>
  <c r="T605" i="3"/>
  <c r="U605" i="3"/>
  <c r="S606" i="3"/>
  <c r="T606" i="3"/>
  <c r="U606" i="3"/>
  <c r="S607" i="3"/>
  <c r="T607" i="3"/>
  <c r="U607" i="3"/>
  <c r="S608" i="3"/>
  <c r="T608" i="3"/>
  <c r="U608" i="3"/>
  <c r="S609" i="3"/>
  <c r="T609" i="3"/>
  <c r="U609" i="3"/>
  <c r="S610" i="3"/>
  <c r="T610" i="3"/>
  <c r="U610" i="3"/>
  <c r="S611" i="3"/>
  <c r="T611" i="3"/>
  <c r="U611" i="3"/>
  <c r="S612" i="3"/>
  <c r="T612" i="3"/>
  <c r="U612" i="3"/>
  <c r="S613" i="3"/>
  <c r="T613" i="3"/>
  <c r="U613" i="3"/>
  <c r="S614" i="3"/>
  <c r="T614" i="3"/>
  <c r="U614" i="3"/>
  <c r="S615" i="3"/>
  <c r="T615" i="3"/>
  <c r="U615" i="3"/>
  <c r="S616" i="3"/>
  <c r="T616" i="3"/>
  <c r="U616" i="3"/>
  <c r="V46" i="7"/>
  <c r="W46" i="7"/>
  <c r="X46" i="7"/>
  <c r="S617" i="3"/>
  <c r="T617" i="3"/>
  <c r="U617" i="3"/>
  <c r="S618" i="3"/>
  <c r="T618" i="3"/>
  <c r="U618" i="3"/>
  <c r="S619" i="3"/>
  <c r="T619" i="3"/>
  <c r="U619" i="3"/>
  <c r="S620" i="3"/>
  <c r="T620" i="3"/>
  <c r="U620" i="3"/>
  <c r="S621" i="3"/>
  <c r="T621" i="3"/>
  <c r="U621" i="3"/>
  <c r="S622" i="3"/>
  <c r="T622" i="3"/>
  <c r="U622" i="3"/>
  <c r="S623" i="3"/>
  <c r="T623" i="3"/>
  <c r="U623" i="3"/>
  <c r="S624" i="3"/>
  <c r="T624" i="3"/>
  <c r="U624" i="3"/>
  <c r="S625" i="3"/>
  <c r="T625" i="3"/>
  <c r="U625" i="3"/>
  <c r="S626" i="3"/>
  <c r="T626" i="3"/>
  <c r="U626" i="3"/>
  <c r="S627" i="3"/>
  <c r="T627" i="3"/>
  <c r="U627" i="3"/>
  <c r="S628" i="3"/>
  <c r="T628" i="3"/>
  <c r="U628" i="3"/>
  <c r="S629" i="3"/>
  <c r="T629" i="3"/>
  <c r="U629" i="3"/>
  <c r="S630" i="3"/>
  <c r="T630" i="3"/>
  <c r="U630" i="3"/>
  <c r="S631" i="3"/>
  <c r="T631" i="3"/>
  <c r="U631" i="3"/>
  <c r="S632" i="3"/>
  <c r="T632" i="3"/>
  <c r="U632" i="3"/>
  <c r="V47" i="7"/>
  <c r="W47" i="7"/>
  <c r="X47" i="7"/>
  <c r="S633" i="3"/>
  <c r="T633" i="3"/>
  <c r="U633" i="3"/>
  <c r="S634" i="3"/>
  <c r="T634" i="3"/>
  <c r="U634" i="3"/>
  <c r="S635" i="3"/>
  <c r="T635" i="3"/>
  <c r="U635" i="3"/>
  <c r="S636" i="3"/>
  <c r="T636" i="3"/>
  <c r="U636" i="3"/>
  <c r="S637" i="3"/>
  <c r="T637" i="3"/>
  <c r="U637" i="3"/>
  <c r="S638" i="3"/>
  <c r="T638" i="3"/>
  <c r="U638" i="3"/>
  <c r="S639" i="3"/>
  <c r="T639" i="3"/>
  <c r="U639" i="3"/>
  <c r="S640" i="3"/>
  <c r="T640" i="3"/>
  <c r="U640" i="3"/>
  <c r="S641" i="3"/>
  <c r="T641" i="3"/>
  <c r="U641" i="3"/>
  <c r="S642" i="3"/>
  <c r="T642" i="3"/>
  <c r="U642" i="3"/>
  <c r="S643" i="3"/>
  <c r="T643" i="3"/>
  <c r="U643" i="3"/>
  <c r="S644" i="3"/>
  <c r="T644" i="3"/>
  <c r="U644" i="3"/>
  <c r="S645" i="3"/>
  <c r="T645" i="3"/>
  <c r="U645" i="3"/>
  <c r="S646" i="3"/>
  <c r="T646" i="3"/>
  <c r="U646" i="3"/>
  <c r="S647" i="3"/>
  <c r="T647" i="3"/>
  <c r="U647" i="3"/>
  <c r="S648" i="3"/>
  <c r="T648" i="3"/>
  <c r="U648" i="3"/>
  <c r="V48" i="7"/>
  <c r="W48" i="7"/>
  <c r="X48" i="7"/>
  <c r="S649" i="3"/>
  <c r="T649" i="3"/>
  <c r="U649" i="3"/>
  <c r="S650" i="3"/>
  <c r="T650" i="3"/>
  <c r="U650" i="3"/>
  <c r="S651" i="3"/>
  <c r="T651" i="3"/>
  <c r="U651" i="3"/>
  <c r="S652" i="3"/>
  <c r="T652" i="3"/>
  <c r="U652" i="3"/>
  <c r="S653" i="3"/>
  <c r="T653" i="3"/>
  <c r="U653" i="3"/>
  <c r="S654" i="3"/>
  <c r="T654" i="3"/>
  <c r="U654" i="3"/>
  <c r="S655" i="3"/>
  <c r="T655" i="3"/>
  <c r="U655" i="3"/>
  <c r="S656" i="3"/>
  <c r="T656" i="3"/>
  <c r="U656" i="3"/>
  <c r="S657" i="3"/>
  <c r="T657" i="3"/>
  <c r="U657" i="3"/>
  <c r="S658" i="3"/>
  <c r="T658" i="3"/>
  <c r="U658" i="3"/>
  <c r="S659" i="3"/>
  <c r="T659" i="3"/>
  <c r="U659" i="3"/>
  <c r="S660" i="3"/>
  <c r="T660" i="3"/>
  <c r="U660" i="3"/>
  <c r="S661" i="3"/>
  <c r="T661" i="3"/>
  <c r="U661" i="3"/>
  <c r="S662" i="3"/>
  <c r="T662" i="3"/>
  <c r="U662" i="3"/>
  <c r="S663" i="3"/>
  <c r="T663" i="3"/>
  <c r="U663" i="3"/>
  <c r="S664" i="3"/>
  <c r="T664" i="3"/>
  <c r="U664" i="3"/>
  <c r="V49" i="7"/>
  <c r="W49" i="7"/>
  <c r="X49" i="7"/>
  <c r="S665" i="3"/>
  <c r="T665" i="3"/>
  <c r="U665" i="3"/>
  <c r="S666" i="3"/>
  <c r="T666" i="3"/>
  <c r="U666" i="3"/>
  <c r="S667" i="3"/>
  <c r="T667" i="3"/>
  <c r="U667" i="3"/>
  <c r="S668" i="3"/>
  <c r="T668" i="3"/>
  <c r="U668" i="3"/>
  <c r="S669" i="3"/>
  <c r="T669" i="3"/>
  <c r="U669" i="3"/>
  <c r="S670" i="3"/>
  <c r="T670" i="3"/>
  <c r="U670" i="3"/>
  <c r="S671" i="3"/>
  <c r="T671" i="3"/>
  <c r="U671" i="3"/>
  <c r="S672" i="3"/>
  <c r="T672" i="3"/>
  <c r="U672" i="3"/>
  <c r="S673" i="3"/>
  <c r="T673" i="3"/>
  <c r="U673" i="3"/>
  <c r="S674" i="3"/>
  <c r="T674" i="3"/>
  <c r="U674" i="3"/>
  <c r="S675" i="3"/>
  <c r="T675" i="3"/>
  <c r="U675" i="3"/>
  <c r="S676" i="3"/>
  <c r="T676" i="3"/>
  <c r="U676" i="3"/>
  <c r="S677" i="3"/>
  <c r="T677" i="3"/>
  <c r="U677" i="3"/>
  <c r="S678" i="3"/>
  <c r="T678" i="3"/>
  <c r="U678" i="3"/>
  <c r="S679" i="3"/>
  <c r="T679" i="3"/>
  <c r="U679" i="3"/>
  <c r="S680" i="3"/>
  <c r="T680" i="3"/>
  <c r="U680" i="3"/>
  <c r="V50" i="7"/>
  <c r="W50" i="7"/>
  <c r="X50" i="7"/>
  <c r="S681" i="3"/>
  <c r="T681" i="3"/>
  <c r="U681" i="3"/>
  <c r="S682" i="3"/>
  <c r="T682" i="3"/>
  <c r="U682" i="3"/>
  <c r="S683" i="3"/>
  <c r="T683" i="3"/>
  <c r="U683" i="3"/>
  <c r="S684" i="3"/>
  <c r="T684" i="3"/>
  <c r="U684" i="3"/>
  <c r="S685" i="3"/>
  <c r="T685" i="3"/>
  <c r="U685" i="3"/>
  <c r="S686" i="3"/>
  <c r="T686" i="3"/>
  <c r="U686" i="3"/>
  <c r="S687" i="3"/>
  <c r="T687" i="3"/>
  <c r="U687" i="3"/>
  <c r="S688" i="3"/>
  <c r="T688" i="3"/>
  <c r="U688" i="3"/>
  <c r="S689" i="3"/>
  <c r="T689" i="3"/>
  <c r="U689" i="3"/>
  <c r="S690" i="3"/>
  <c r="T690" i="3"/>
  <c r="U690" i="3"/>
  <c r="S691" i="3"/>
  <c r="T691" i="3"/>
  <c r="U691" i="3"/>
  <c r="S692" i="3"/>
  <c r="T692" i="3"/>
  <c r="U692" i="3"/>
  <c r="S693" i="3"/>
  <c r="T693" i="3"/>
  <c r="U693" i="3"/>
  <c r="S694" i="3"/>
  <c r="T694" i="3"/>
  <c r="U694" i="3"/>
  <c r="S695" i="3"/>
  <c r="T695" i="3"/>
  <c r="U695" i="3"/>
  <c r="S696" i="3"/>
  <c r="T696" i="3"/>
  <c r="U696" i="3"/>
  <c r="V51" i="7"/>
  <c r="W51" i="7"/>
  <c r="X51" i="7"/>
  <c r="S697" i="3"/>
  <c r="T697" i="3"/>
  <c r="U697" i="3"/>
  <c r="S698" i="3"/>
  <c r="T698" i="3"/>
  <c r="U698" i="3"/>
  <c r="S699" i="3"/>
  <c r="T699" i="3"/>
  <c r="U699" i="3"/>
  <c r="S700" i="3"/>
  <c r="T700" i="3"/>
  <c r="U700" i="3"/>
  <c r="S701" i="3"/>
  <c r="T701" i="3"/>
  <c r="U701" i="3"/>
  <c r="S702" i="3"/>
  <c r="T702" i="3"/>
  <c r="U702" i="3"/>
  <c r="S703" i="3"/>
  <c r="T703" i="3"/>
  <c r="U703" i="3"/>
  <c r="S704" i="3"/>
  <c r="T704" i="3"/>
  <c r="U704" i="3"/>
  <c r="S705" i="3"/>
  <c r="T705" i="3"/>
  <c r="U705" i="3"/>
  <c r="S706" i="3"/>
  <c r="T706" i="3"/>
  <c r="U706" i="3"/>
  <c r="S707" i="3"/>
  <c r="T707" i="3"/>
  <c r="U707" i="3"/>
  <c r="S708" i="3"/>
  <c r="T708" i="3"/>
  <c r="U708" i="3"/>
  <c r="S709" i="3"/>
  <c r="T709" i="3"/>
  <c r="U709" i="3"/>
  <c r="S710" i="3"/>
  <c r="T710" i="3"/>
  <c r="U710" i="3"/>
  <c r="S711" i="3"/>
  <c r="T711" i="3"/>
  <c r="U711" i="3"/>
  <c r="S712" i="3"/>
  <c r="T712" i="3"/>
  <c r="U712" i="3"/>
  <c r="V52" i="7"/>
  <c r="W52" i="7"/>
  <c r="X52" i="7"/>
  <c r="S713" i="3"/>
  <c r="T713" i="3"/>
  <c r="U713" i="3"/>
  <c r="S714" i="3"/>
  <c r="T714" i="3"/>
  <c r="U714" i="3"/>
  <c r="S715" i="3"/>
  <c r="T715" i="3"/>
  <c r="U715" i="3"/>
  <c r="S716" i="3"/>
  <c r="T716" i="3"/>
  <c r="U716" i="3"/>
  <c r="S717" i="3"/>
  <c r="T717" i="3"/>
  <c r="U717" i="3"/>
  <c r="S718" i="3"/>
  <c r="T718" i="3"/>
  <c r="U718" i="3"/>
  <c r="S719" i="3"/>
  <c r="T719" i="3"/>
  <c r="U719" i="3"/>
  <c r="S720" i="3"/>
  <c r="T720" i="3"/>
  <c r="U720" i="3"/>
  <c r="S721" i="3"/>
  <c r="T721" i="3"/>
  <c r="U721" i="3"/>
  <c r="S722" i="3"/>
  <c r="T722" i="3"/>
  <c r="U722" i="3"/>
  <c r="S723" i="3"/>
  <c r="T723" i="3"/>
  <c r="U723" i="3"/>
  <c r="S724" i="3"/>
  <c r="T724" i="3"/>
  <c r="U724" i="3"/>
  <c r="S725" i="3"/>
  <c r="T725" i="3"/>
  <c r="U725" i="3"/>
  <c r="S726" i="3"/>
  <c r="T726" i="3"/>
  <c r="U726" i="3"/>
  <c r="S727" i="3"/>
  <c r="T727" i="3"/>
  <c r="U727" i="3"/>
  <c r="S728" i="3"/>
  <c r="T728" i="3"/>
  <c r="U728" i="3"/>
  <c r="V53" i="7"/>
  <c r="W53" i="7"/>
  <c r="X53" i="7"/>
  <c r="S8" i="3"/>
  <c r="T8" i="3"/>
  <c r="U8" i="3"/>
  <c r="V8" i="7"/>
  <c r="V55" i="7" s="1"/>
  <c r="W8" i="7"/>
  <c r="X8" i="7"/>
  <c r="D11" i="27"/>
  <c r="Q11" i="27"/>
  <c r="AL11" i="27"/>
  <c r="AM11" i="27"/>
  <c r="D12" i="27"/>
  <c r="Q12" i="27"/>
  <c r="AL12" i="27"/>
  <c r="AM12" i="27"/>
  <c r="AQ12" i="27"/>
  <c r="AR12" i="27"/>
  <c r="AS12" i="27"/>
  <c r="AT12" i="27"/>
  <c r="AU12" i="27"/>
  <c r="AV12" i="27"/>
  <c r="D13" i="27"/>
  <c r="Q13" i="27"/>
  <c r="AL13" i="27"/>
  <c r="AM13" i="27"/>
  <c r="D14" i="27"/>
  <c r="Q14" i="27"/>
  <c r="AL14" i="27"/>
  <c r="AM14" i="27"/>
  <c r="AQ14" i="27"/>
  <c r="AR14" i="27"/>
  <c r="AS14" i="27"/>
  <c r="AT14" i="27"/>
  <c r="AU14" i="27"/>
  <c r="AV14" i="27"/>
  <c r="D15" i="27"/>
  <c r="Q15" i="27"/>
  <c r="AL15" i="27"/>
  <c r="AM15" i="27"/>
  <c r="D16" i="27"/>
  <c r="Q16" i="27"/>
  <c r="AL16" i="27"/>
  <c r="AM16" i="27"/>
  <c r="AQ16" i="27"/>
  <c r="AR16" i="27"/>
  <c r="AS16" i="27"/>
  <c r="AT16" i="27"/>
  <c r="AU16" i="27"/>
  <c r="AV16" i="27"/>
  <c r="D17" i="27"/>
  <c r="Q17" i="27"/>
  <c r="AL17" i="27"/>
  <c r="AM17" i="27"/>
  <c r="D18" i="27"/>
  <c r="Q18" i="27"/>
  <c r="AL18" i="27"/>
  <c r="AM18" i="27"/>
  <c r="AQ18" i="27"/>
  <c r="AR18" i="27"/>
  <c r="AS18" i="27"/>
  <c r="AT18" i="27"/>
  <c r="AU18" i="27"/>
  <c r="AV18" i="27"/>
  <c r="D19" i="27"/>
  <c r="Q19" i="27"/>
  <c r="AL19" i="27"/>
  <c r="AM19" i="27"/>
  <c r="D20" i="27"/>
  <c r="Q20" i="27"/>
  <c r="AL20" i="27"/>
  <c r="AM20" i="27"/>
  <c r="AQ20" i="27"/>
  <c r="AR20" i="27"/>
  <c r="AS20" i="27"/>
  <c r="AT20" i="27"/>
  <c r="AU20" i="27"/>
  <c r="AV20" i="27"/>
  <c r="D21" i="27"/>
  <c r="Q21" i="27"/>
  <c r="AL21" i="27"/>
  <c r="AM21" i="27"/>
  <c r="D22" i="27"/>
  <c r="Q22" i="27"/>
  <c r="AL22" i="27"/>
  <c r="AM22" i="27"/>
  <c r="AQ22" i="27"/>
  <c r="AR22" i="27"/>
  <c r="AS22" i="27"/>
  <c r="AT22" i="27"/>
  <c r="AU22" i="27"/>
  <c r="AV22" i="27"/>
  <c r="D23" i="27"/>
  <c r="Q23" i="27"/>
  <c r="AL23" i="27"/>
  <c r="AM23" i="27"/>
  <c r="D24" i="27"/>
  <c r="Q24" i="27"/>
  <c r="AL24" i="27"/>
  <c r="AM24" i="27"/>
  <c r="AQ24" i="27"/>
  <c r="AR24" i="27"/>
  <c r="AS24" i="27"/>
  <c r="AT24" i="27"/>
  <c r="AU24" i="27"/>
  <c r="AV24" i="27"/>
  <c r="D25" i="27"/>
  <c r="Q25" i="27"/>
  <c r="AL25" i="27"/>
  <c r="AM25" i="27"/>
  <c r="D26" i="27"/>
  <c r="Q26" i="27"/>
  <c r="AL26" i="27"/>
  <c r="AM26" i="27"/>
  <c r="AQ26" i="27"/>
  <c r="AR26" i="27"/>
  <c r="AS26" i="27"/>
  <c r="AT26" i="27"/>
  <c r="AU26" i="27"/>
  <c r="AV26" i="27"/>
  <c r="J28" i="27"/>
  <c r="Q28" i="27"/>
  <c r="X28" i="27"/>
  <c r="AE28" i="27"/>
  <c r="D29" i="27"/>
  <c r="I29" i="27"/>
  <c r="M29" i="27"/>
  <c r="P29" i="27"/>
  <c r="T29" i="27"/>
  <c r="W29" i="27"/>
  <c r="AA29" i="27"/>
  <c r="AD29" i="27"/>
  <c r="AH29" i="27"/>
  <c r="AN29" i="27"/>
  <c r="AQ29" i="27"/>
  <c r="AS29" i="27"/>
  <c r="AV29" i="27"/>
  <c r="D30" i="27"/>
  <c r="I30" i="27"/>
  <c r="M30" i="27"/>
  <c r="P30" i="27"/>
  <c r="T30" i="27"/>
  <c r="W30" i="27"/>
  <c r="AA30" i="27"/>
  <c r="AD30" i="27"/>
  <c r="AH30" i="27"/>
  <c r="AN30" i="27"/>
  <c r="AQ30" i="27"/>
  <c r="AS30" i="27"/>
  <c r="AV30" i="27"/>
  <c r="D31" i="27"/>
  <c r="I31" i="27"/>
  <c r="M31" i="27"/>
  <c r="P31" i="27"/>
  <c r="T31" i="27"/>
  <c r="W31" i="27"/>
  <c r="AA31" i="27"/>
  <c r="AD31" i="27"/>
  <c r="AH31" i="27"/>
  <c r="AN31" i="27"/>
  <c r="AQ31" i="27"/>
  <c r="AS31" i="27"/>
  <c r="AV31" i="27"/>
  <c r="D32" i="27"/>
  <c r="I32" i="27"/>
  <c r="M32" i="27"/>
  <c r="P32" i="27"/>
  <c r="T32" i="27"/>
  <c r="W32" i="27"/>
  <c r="AA32" i="27"/>
  <c r="AD32" i="27"/>
  <c r="AH32" i="27"/>
  <c r="AN32" i="27"/>
  <c r="AQ32" i="27"/>
  <c r="AS32" i="27"/>
  <c r="AV32" i="27"/>
  <c r="I34" i="27"/>
  <c r="M34" i="27"/>
  <c r="P34" i="27"/>
  <c r="T34" i="27"/>
  <c r="W34" i="27"/>
  <c r="AA34" i="27"/>
  <c r="AD34" i="27"/>
  <c r="AH34" i="27"/>
  <c r="AN34" i="27"/>
  <c r="AI3" i="27"/>
  <c r="AQ34" i="27"/>
  <c r="AN3" i="27" s="1"/>
  <c r="I35" i="27"/>
  <c r="M35" i="27"/>
  <c r="P35" i="27"/>
  <c r="T35" i="27"/>
  <c r="W35" i="27"/>
  <c r="AA35" i="27"/>
  <c r="AD35" i="27"/>
  <c r="AH35" i="27"/>
  <c r="AS35" i="27"/>
  <c r="AR3" i="27"/>
  <c r="AV35" i="27"/>
  <c r="AU3" i="27"/>
  <c r="K34" i="22"/>
  <c r="J5" i="22"/>
  <c r="L5" i="22"/>
  <c r="N5" i="22"/>
  <c r="P5" i="22"/>
  <c r="R5" i="22"/>
  <c r="V5" i="22"/>
  <c r="T5" i="22"/>
  <c r="L34" i="22"/>
  <c r="J34" i="22"/>
  <c r="H34" i="22"/>
  <c r="G34" i="22"/>
  <c r="N34" i="22"/>
  <c r="P34" i="22"/>
  <c r="R34" i="22"/>
  <c r="V34" i="22"/>
  <c r="T34" i="22"/>
  <c r="D5" i="22"/>
  <c r="F5" i="22"/>
  <c r="G5" i="22"/>
  <c r="H5" i="22"/>
  <c r="V54" i="7"/>
  <c r="W54" i="7"/>
  <c r="X54" i="7"/>
  <c r="T729" i="3"/>
  <c r="S729" i="3"/>
  <c r="U729" i="3"/>
  <c r="O4" i="3"/>
  <c r="Q4" i="3"/>
  <c r="J4" i="5"/>
  <c r="K4" i="5"/>
  <c r="L4" i="5"/>
  <c r="Q4" i="5"/>
  <c r="S4" i="5"/>
  <c r="U4" i="5"/>
  <c r="W4" i="5"/>
  <c r="O4" i="5"/>
  <c r="E4" i="14"/>
  <c r="F4" i="14"/>
  <c r="H4" i="14"/>
  <c r="I4" i="14"/>
  <c r="J4" i="14"/>
  <c r="P4" i="14"/>
  <c r="R4" i="14"/>
  <c r="T4" i="14"/>
  <c r="N4" i="14"/>
  <c r="L4" i="14"/>
  <c r="L4" i="7"/>
  <c r="N4" i="7"/>
  <c r="P4" i="7"/>
  <c r="R4" i="7"/>
  <c r="T4" i="7"/>
  <c r="L4" i="18"/>
  <c r="J4" i="18"/>
  <c r="D4" i="18"/>
  <c r="V4" i="18"/>
  <c r="D11" i="10"/>
  <c r="AE28" i="10"/>
  <c r="AD34" i="10" s="1"/>
  <c r="Q25" i="10"/>
  <c r="Q21" i="10"/>
  <c r="Q18" i="10"/>
  <c r="Q14" i="10"/>
  <c r="X28" i="10"/>
  <c r="Q26" i="10"/>
  <c r="Q22" i="10"/>
  <c r="Q17" i="10"/>
  <c r="Q13" i="10"/>
  <c r="Q28" i="10"/>
  <c r="Q23" i="10"/>
  <c r="Q19" i="10"/>
  <c r="Q16" i="10"/>
  <c r="Q12" i="10"/>
  <c r="J28" i="10"/>
  <c r="M34" i="10" s="1"/>
  <c r="Q24" i="10"/>
  <c r="Q20" i="10"/>
  <c r="Q15" i="10"/>
  <c r="Q11" i="10"/>
  <c r="AA34" i="10" s="1"/>
  <c r="D32" i="10"/>
  <c r="AQ32" i="10" s="1"/>
  <c r="D24" i="10"/>
  <c r="D19" i="10"/>
  <c r="AQ29" i="10" s="1"/>
  <c r="D17" i="10"/>
  <c r="D14" i="10"/>
  <c r="D31" i="10"/>
  <c r="D25" i="10"/>
  <c r="D20" i="10"/>
  <c r="D16" i="10"/>
  <c r="D13" i="10"/>
  <c r="D30" i="10"/>
  <c r="D26" i="10"/>
  <c r="D21" i="10"/>
  <c r="D15" i="10"/>
  <c r="D12" i="10"/>
  <c r="D29" i="10"/>
  <c r="D23" i="10"/>
  <c r="D22" i="10"/>
  <c r="D18" i="10"/>
  <c r="AN30" i="10" s="1"/>
  <c r="AL13" i="10"/>
  <c r="AN31" i="10" s="1"/>
  <c r="AM13" i="10"/>
  <c r="AQ31" i="10" s="1"/>
  <c r="AL14" i="10"/>
  <c r="AL11" i="10"/>
  <c r="AQ12" i="10" s="1"/>
  <c r="AL12" i="10"/>
  <c r="AR14" i="10"/>
  <c r="AM14" i="10"/>
  <c r="AM11" i="10"/>
  <c r="AM12" i="10"/>
  <c r="AS18" i="10" s="1"/>
  <c r="AT14" i="10"/>
  <c r="AU14" i="10"/>
  <c r="AV14" i="10"/>
  <c r="AL15" i="10"/>
  <c r="AM15" i="10"/>
  <c r="AL16" i="10"/>
  <c r="AR16" i="10"/>
  <c r="AM16" i="10"/>
  <c r="AT16" i="10"/>
  <c r="AU16" i="10"/>
  <c r="AV16" i="10"/>
  <c r="AL17" i="10"/>
  <c r="AM17" i="10"/>
  <c r="AL18" i="10"/>
  <c r="AQ20" i="10" s="1"/>
  <c r="AR18" i="10"/>
  <c r="AM18" i="10"/>
  <c r="AT18" i="10"/>
  <c r="AU18" i="10"/>
  <c r="AV18" i="10"/>
  <c r="AL19" i="10"/>
  <c r="AM19" i="10"/>
  <c r="AL20" i="10"/>
  <c r="AR20" i="10"/>
  <c r="AM20" i="10"/>
  <c r="AT20" i="10"/>
  <c r="AU20" i="10"/>
  <c r="AV20" i="10"/>
  <c r="AL21" i="10"/>
  <c r="AM21" i="10"/>
  <c r="AL22" i="10"/>
  <c r="AR22" i="10"/>
  <c r="AM22" i="10"/>
  <c r="AT22" i="10"/>
  <c r="AU22" i="10"/>
  <c r="AV22" i="10"/>
  <c r="AL23" i="10"/>
  <c r="AM23" i="10"/>
  <c r="AL24" i="10"/>
  <c r="AR24" i="10"/>
  <c r="AM24" i="10"/>
  <c r="AT24" i="10"/>
  <c r="AU24" i="10"/>
  <c r="AV24" i="10"/>
  <c r="AL25" i="10"/>
  <c r="AM25" i="10"/>
  <c r="AL26" i="10"/>
  <c r="AR26" i="10"/>
  <c r="AM26" i="10"/>
  <c r="AT26" i="10"/>
  <c r="AU26" i="10"/>
  <c r="AV26" i="10"/>
  <c r="AU12" i="10"/>
  <c r="AR12" i="10"/>
  <c r="AV12" i="10"/>
  <c r="AT12" i="10"/>
  <c r="M29" i="10"/>
  <c r="AH29" i="10"/>
  <c r="AA29" i="10"/>
  <c r="T29" i="10"/>
  <c r="T30" i="10"/>
  <c r="P35" i="10" s="1"/>
  <c r="M30" i="10"/>
  <c r="AH30" i="10"/>
  <c r="AA30" i="10"/>
  <c r="AA31" i="10"/>
  <c r="T31" i="10"/>
  <c r="M31" i="10"/>
  <c r="I35" i="10" s="1"/>
  <c r="AH31" i="10"/>
  <c r="AD35" i="10" s="1"/>
  <c r="AH32" i="10"/>
  <c r="AA32" i="10"/>
  <c r="T32" i="10"/>
  <c r="M32" i="10"/>
  <c r="AV32" i="10" s="1"/>
  <c r="AD29" i="10"/>
  <c r="AH35" i="10" s="1"/>
  <c r="W29" i="10"/>
  <c r="AA35" i="10" s="1"/>
  <c r="P29" i="10"/>
  <c r="T35" i="10" s="1"/>
  <c r="I29" i="10"/>
  <c r="AS29" i="10" s="1"/>
  <c r="I30" i="10"/>
  <c r="AS30" i="10" s="1"/>
  <c r="AD30" i="10"/>
  <c r="W30" i="10"/>
  <c r="P30" i="10"/>
  <c r="W31" i="10"/>
  <c r="P31" i="10"/>
  <c r="I31" i="10"/>
  <c r="AD31" i="10"/>
  <c r="W32" i="10"/>
  <c r="P32" i="10"/>
  <c r="I32" i="10"/>
  <c r="AS32" i="10" s="1"/>
  <c r="AD32" i="10"/>
  <c r="W35" i="10"/>
  <c r="AS26" i="10"/>
  <c r="AV29" i="10"/>
  <c r="AV30" i="10"/>
  <c r="M35" i="10"/>
  <c r="AS31" i="10"/>
  <c r="AS35" i="10" l="1"/>
  <c r="AR3" i="10" s="1"/>
  <c r="F4" i="7"/>
  <c r="AN29" i="10"/>
  <c r="AS16" i="10"/>
  <c r="I34" i="10"/>
  <c r="AH34" i="10"/>
  <c r="AQ22" i="10"/>
  <c r="AQ18" i="10"/>
  <c r="AN32" i="10"/>
  <c r="W34" i="10"/>
  <c r="AQ24" i="10"/>
  <c r="AQ30" i="10"/>
  <c r="AQ34" i="10" s="1"/>
  <c r="AN3" i="10" s="1"/>
  <c r="P34" i="10"/>
  <c r="AV31" i="10"/>
  <c r="AV35" i="10" s="1"/>
  <c r="AU3" i="10" s="1"/>
  <c r="AQ14" i="10"/>
  <c r="AS12" i="10"/>
  <c r="AQ26" i="10"/>
  <c r="AS14" i="10"/>
  <c r="AS24" i="10"/>
  <c r="T34" i="10"/>
  <c r="AS20" i="10"/>
  <c r="AS22" i="10"/>
  <c r="AQ16" i="10"/>
  <c r="AN34" i="10" l="1"/>
  <c r="AI3" i="10" s="1"/>
</calcChain>
</file>

<file path=xl/sharedStrings.xml><?xml version="1.0" encoding="utf-8"?>
<sst xmlns="http://schemas.openxmlformats.org/spreadsheetml/2006/main" count="10108" uniqueCount="306">
  <si>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</si>
  <si>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</si>
  <si>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</si>
  <si>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</si>
  <si>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</si>
  <si>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</si>
  <si>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</si>
  <si>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</si>
  <si>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</si>
  <si>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</si>
  <si>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</si>
  <si>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</si>
  <si>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</si>
  <si>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</si>
  <si>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</si>
  <si>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</si>
  <si>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</si>
  <si>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</si>
  <si>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</si>
  <si>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</si>
  <si>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</si>
  <si>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</si>
  <si>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</si>
  <si>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</si>
  <si>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</si>
  <si>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</si>
  <si>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</si>
  <si>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</si>
  <si>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</si>
  <si>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</si>
  <si>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</si>
  <si>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</si>
  <si>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</si>
  <si>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</si>
  <si>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</si>
  <si>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</si>
  <si>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</si>
  <si>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</si>
  <si>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</si>
  <si>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</si>
  <si>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</si>
  <si>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</si>
  <si>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</si>
  <si>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</si>
  <si>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</si>
  <si>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</si>
  <si>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</si>
  <si>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</si>
  <si>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</si>
  <si>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</si>
  <si>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</si>
  <si>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</si>
  <si>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</si>
  <si>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</si>
  <si>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</si>
  <si>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</si>
  <si>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</si>
  <si>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</si>
  <si>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</si>
  <si>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</si>
  <si>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</si>
  <si>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</si>
  <si>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</si>
  <si>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</si>
  <si>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</si>
  <si>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</si>
  <si>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</si>
  <si>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</si>
  <si>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</si>
  <si>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</si>
  <si>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</si>
  <si>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Adressen und Kadermeldungen 1. Bundesliga 1993 / 1994</t>
  </si>
  <si>
    <t>BW Concordia Lübeck</t>
  </si>
  <si>
    <t>KALLIES, Dirk</t>
  </si>
  <si>
    <t>BW Concordia Lübeck I</t>
  </si>
  <si>
    <t>KOCH, Normann</t>
  </si>
  <si>
    <t>SCHELL, Oliver</t>
  </si>
  <si>
    <t>WINCKELMANN, Benjamin</t>
  </si>
  <si>
    <t>WINCKELMANN, Sebastian</t>
  </si>
  <si>
    <t xml:space="preserve">TKC Fortuna Hamburg </t>
  </si>
  <si>
    <t>BOGUMIL, Wilfried</t>
  </si>
  <si>
    <t>TKC Fortuna Hamburg I</t>
  </si>
  <si>
    <t>JÜTTNER, Hacky</t>
  </si>
  <si>
    <t>KLECZ, Jan</t>
  </si>
  <si>
    <t>KUTSCHEID, Stefan</t>
  </si>
  <si>
    <t>LEU, Sven</t>
  </si>
  <si>
    <t>VON APPEN, Thorsten</t>
  </si>
  <si>
    <t>HAHN, Thomas</t>
  </si>
  <si>
    <t>HAHNE, Oliver</t>
  </si>
  <si>
    <t>HAHNE, Stefan</t>
  </si>
  <si>
    <t>WÖLK, Holger</t>
  </si>
  <si>
    <t xml:space="preserve">SG Waltrop / Menden </t>
  </si>
  <si>
    <t xml:space="preserve">SG Waltrop / Menden I </t>
  </si>
  <si>
    <t>BUß, Achim</t>
  </si>
  <si>
    <t xml:space="preserve">TKC 71 Hirschlanden </t>
  </si>
  <si>
    <t>BUZA, Benjamin</t>
  </si>
  <si>
    <t>TKC 71 Hirschlanden I</t>
  </si>
  <si>
    <t>HAMPEL, Frank</t>
  </si>
  <si>
    <t>LANGE, Klaudio</t>
  </si>
  <si>
    <t>SCHLOTZ, Rainer</t>
  </si>
  <si>
    <t>KLEOFACZ, Franz</t>
  </si>
  <si>
    <t>TFB ´77 Drispenstedt I</t>
  </si>
  <si>
    <t>KANDZIORA, Dirk</t>
  </si>
  <si>
    <t>NACHTIGALL, Frank</t>
  </si>
  <si>
    <t>SOCHA, Marcus</t>
  </si>
  <si>
    <t>SOCHA, Uwe</t>
  </si>
  <si>
    <t>GEHRUNG, Peter</t>
  </si>
  <si>
    <t>TKC Fortuna Düdinghausen</t>
  </si>
  <si>
    <t>ITEM, Ralf</t>
  </si>
  <si>
    <t>TKC Fortuna Düdinghausen I</t>
  </si>
  <si>
    <t>KÖNIG, Jens</t>
  </si>
  <si>
    <t>SCHADE, Michael</t>
  </si>
  <si>
    <t>SCHUSTER, Michael</t>
  </si>
  <si>
    <t>SCHUSTER, Andreas</t>
  </si>
  <si>
    <t>HOPPE, Thomas</t>
  </si>
  <si>
    <t xml:space="preserve">TKC Gallus Frankfurt </t>
  </si>
  <si>
    <t>BECK, Alexander</t>
  </si>
  <si>
    <t>TKC Gallus Frankfurt I</t>
  </si>
  <si>
    <t>HEINZE, Stefan</t>
  </si>
  <si>
    <t>KAUS, Michael</t>
  </si>
  <si>
    <t>PICHA, Michael</t>
  </si>
  <si>
    <t>TFC Eintracht Rehberge Berlin</t>
  </si>
  <si>
    <t>HANDTKE, Carsten</t>
  </si>
  <si>
    <t>TFC Eintracht Rehberge Berlin I</t>
  </si>
  <si>
    <t>MARQUARDT, Jürgen</t>
  </si>
  <si>
    <t>POCKRANDT, Andreas</t>
  </si>
  <si>
    <t>SCHURICKE, Ulrich</t>
  </si>
  <si>
    <t>LORENZEN, Christian</t>
  </si>
  <si>
    <t>TKC Peine</t>
  </si>
  <si>
    <t>TKC Peine I</t>
  </si>
  <si>
    <t>SCHUMACHER, Jens</t>
  </si>
  <si>
    <t>LEINZ, Martin</t>
  </si>
  <si>
    <t>LIETZ, Andreas</t>
  </si>
  <si>
    <t>MIKSCHIK, Markus</t>
  </si>
  <si>
    <t>REUTER, Frank</t>
  </si>
  <si>
    <t xml:space="preserve">TFG 38 Hildesheim </t>
  </si>
  <si>
    <t>FOIT, Jens</t>
  </si>
  <si>
    <t>TFG 38 Hildesheim I</t>
  </si>
  <si>
    <t>MANUEL, Jose´</t>
  </si>
  <si>
    <t>WIESEN, Sascha</t>
  </si>
  <si>
    <t>SCHWARZBACH, Christian</t>
  </si>
  <si>
    <t>Hacky Jüttner</t>
  </si>
  <si>
    <t xml:space="preserve">Leipeltstr. 4b / 21109 Hamburg </t>
  </si>
  <si>
    <t>Tel. 040 / 7541158</t>
  </si>
  <si>
    <t>1. Bundesliga 1993 / 1994</t>
  </si>
  <si>
    <t>Spielplan 1. Bundesliga 1993 / 1994</t>
  </si>
  <si>
    <t>1. Runde - Spiele vom 15.08.1993 bis 15.11.1993</t>
  </si>
  <si>
    <t>Heimmannschaft</t>
  </si>
  <si>
    <t>Gastmannschaft</t>
  </si>
  <si>
    <t>2. Runde - Spiele vom 16.11.1993 bis 15.02.1994</t>
  </si>
  <si>
    <t>3. Runde - Spiele vom 16.02.1994 bis 15.05.1994</t>
  </si>
  <si>
    <t>18:14</t>
  </si>
  <si>
    <t>64:57</t>
  </si>
  <si>
    <t>18:14 64:57</t>
  </si>
  <si>
    <t>14:18 57:64</t>
  </si>
  <si>
    <t>20:12</t>
  </si>
  <si>
    <t>62:49</t>
  </si>
  <si>
    <t>20:12 62:49</t>
  </si>
  <si>
    <t>12:20 49:62</t>
  </si>
  <si>
    <t>64:50</t>
  </si>
  <si>
    <t>20:12 64:50</t>
  </si>
  <si>
    <t>12:20 50:64</t>
  </si>
  <si>
    <t>10:22</t>
  </si>
  <si>
    <t>58:73</t>
  </si>
  <si>
    <t>10:22 58:73</t>
  </si>
  <si>
    <t>22:10 73:58</t>
  </si>
  <si>
    <t>17:15</t>
  </si>
  <si>
    <t>60:47</t>
  </si>
  <si>
    <t>17:15 60:47</t>
  </si>
  <si>
    <t>15:17 47:60</t>
  </si>
  <si>
    <t>12:20</t>
  </si>
  <si>
    <t>52:75</t>
  </si>
  <si>
    <t>12:20 52:75</t>
  </si>
  <si>
    <t>20:12 75:52</t>
  </si>
  <si>
    <t>S_ändern</t>
  </si>
  <si>
    <t>DEMBNY, Thomas</t>
  </si>
  <si>
    <t>54:70</t>
  </si>
  <si>
    <t>12:20 54:70</t>
  </si>
  <si>
    <t>20:12 70:54</t>
  </si>
  <si>
    <t>62:59</t>
  </si>
  <si>
    <t>17:15 62:59</t>
  </si>
  <si>
    <t>15:17 59:62</t>
  </si>
  <si>
    <t>65:54</t>
  </si>
  <si>
    <t>18:14 65:54</t>
  </si>
  <si>
    <t>14:18 54:65</t>
  </si>
  <si>
    <t>61:59</t>
  </si>
  <si>
    <t>17:15 61:59</t>
  </si>
  <si>
    <t>15:17 59:61</t>
  </si>
  <si>
    <t>15:17</t>
  </si>
  <si>
    <t>49:52</t>
  </si>
  <si>
    <t>15:17 49:52</t>
  </si>
  <si>
    <t>17:15 52:49</t>
  </si>
  <si>
    <t>19:13</t>
  </si>
  <si>
    <t>41:39</t>
  </si>
  <si>
    <t>19:13 41:39</t>
  </si>
  <si>
    <t>13:19 39:41</t>
  </si>
  <si>
    <t>59:46</t>
  </si>
  <si>
    <t>20:12 59:46</t>
  </si>
  <si>
    <t>12:20 46:59</t>
  </si>
  <si>
    <t>16:16</t>
  </si>
  <si>
    <t>47:52</t>
  </si>
  <si>
    <t>16:16 47:52</t>
  </si>
  <si>
    <t>16:16 52:47</t>
  </si>
  <si>
    <t>14:18</t>
  </si>
  <si>
    <t>70:83</t>
  </si>
  <si>
    <t>14:18 70:83</t>
  </si>
  <si>
    <t>18:14 83:70</t>
  </si>
  <si>
    <t>21:11</t>
  </si>
  <si>
    <t>73:60</t>
  </si>
  <si>
    <t>21:11 73:60</t>
  </si>
  <si>
    <t>11:21 60:73</t>
  </si>
  <si>
    <t>22:10</t>
  </si>
  <si>
    <t>85:70</t>
  </si>
  <si>
    <t>22:10 85:70</t>
  </si>
  <si>
    <t>10:22 70:85</t>
  </si>
  <si>
    <t>64:55</t>
  </si>
  <si>
    <t>16:16 64:55</t>
  </si>
  <si>
    <t>16:16 55:64</t>
  </si>
  <si>
    <t>60:52</t>
  </si>
  <si>
    <t>17:15 60:52</t>
  </si>
  <si>
    <t>15:17 52:60</t>
  </si>
  <si>
    <t>63:45</t>
  </si>
  <si>
    <t>21:11 63:45</t>
  </si>
  <si>
    <t>11:21 45:63</t>
  </si>
  <si>
    <t>13:19</t>
  </si>
  <si>
    <t>50:67</t>
  </si>
  <si>
    <t>13:19 50:67</t>
  </si>
  <si>
    <t>19:13 67:50</t>
  </si>
  <si>
    <t>57:61</t>
  </si>
  <si>
    <t>15:17 57:61</t>
  </si>
  <si>
    <t>17:15 61:57</t>
  </si>
  <si>
    <t>26:6</t>
  </si>
  <si>
    <t>82:54</t>
  </si>
  <si>
    <t>26:6 82:54</t>
  </si>
  <si>
    <t>6:26 54:82</t>
  </si>
  <si>
    <t>41:43</t>
  </si>
  <si>
    <t>16:16 41:43</t>
  </si>
  <si>
    <t>16:16 43:41</t>
  </si>
  <si>
    <t>59:58</t>
  </si>
  <si>
    <t>19:13 59:58</t>
  </si>
  <si>
    <t>13:19 58:59</t>
  </si>
  <si>
    <t>51:47</t>
  </si>
  <si>
    <t>19:13 51:47</t>
  </si>
  <si>
    <t>13:19 47:51</t>
  </si>
  <si>
    <t>59:66</t>
  </si>
  <si>
    <t>12:20 59:66</t>
  </si>
  <si>
    <t>20:12 66:59</t>
  </si>
  <si>
    <t>63:60</t>
  </si>
  <si>
    <t>14:18 63:60</t>
  </si>
  <si>
    <t>18:14 60:63</t>
  </si>
  <si>
    <t>24:8</t>
  </si>
  <si>
    <t>67:49</t>
  </si>
  <si>
    <t>24:8 67:49</t>
  </si>
  <si>
    <t>8:24 49:67</t>
  </si>
  <si>
    <t>48:55</t>
  </si>
  <si>
    <t>15:17 48:55</t>
  </si>
  <si>
    <t>17:15 55:48</t>
  </si>
  <si>
    <t>11:21</t>
  </si>
  <si>
    <t>11:21 49:52</t>
  </si>
  <si>
    <t>21:11 52:49</t>
  </si>
  <si>
    <t>52:60</t>
  </si>
  <si>
    <t>17:15 52:60</t>
  </si>
  <si>
    <t>15:17 60:52</t>
  </si>
  <si>
    <t>51:64</t>
  </si>
  <si>
    <t>13:19 51:64</t>
  </si>
  <si>
    <t>19:13 64:51</t>
  </si>
  <si>
    <t>23:9</t>
  </si>
  <si>
    <t>63:44</t>
  </si>
  <si>
    <t>23:9 63:44</t>
  </si>
  <si>
    <t>9:23 44:63</t>
  </si>
  <si>
    <t>47:62</t>
  </si>
  <si>
    <t>12:20 47:62</t>
  </si>
  <si>
    <t>20:12 62:47</t>
  </si>
  <si>
    <t>61:44</t>
  </si>
  <si>
    <t>20:12 61:44</t>
  </si>
  <si>
    <t>12:20 44:61</t>
  </si>
  <si>
    <t>9:23</t>
  </si>
  <si>
    <t>43:54</t>
  </si>
  <si>
    <t>9:23 43:54</t>
  </si>
  <si>
    <t>23:9 54:43</t>
  </si>
  <si>
    <t>58:70</t>
  </si>
  <si>
    <t>11:21 58:70</t>
  </si>
  <si>
    <t>21:11 70:58</t>
  </si>
  <si>
    <t>60:54</t>
  </si>
  <si>
    <t>20:12 60:54</t>
  </si>
  <si>
    <t>12:20 54:60</t>
  </si>
  <si>
    <t>6:26</t>
  </si>
  <si>
    <t>45:71</t>
  </si>
  <si>
    <t>6:26 45:71</t>
  </si>
  <si>
    <t>26:6 71:45</t>
  </si>
  <si>
    <t>70:69</t>
  </si>
  <si>
    <t>16:16 70:69</t>
  </si>
  <si>
    <t>16:16 69:70</t>
  </si>
  <si>
    <t>63:53</t>
  </si>
  <si>
    <t>22:10 63:53</t>
  </si>
  <si>
    <t>10:22 53:63</t>
  </si>
  <si>
    <t>45:41</t>
  </si>
  <si>
    <t>19:13 45:41</t>
  </si>
  <si>
    <t>13:19 41:45</t>
  </si>
  <si>
    <t>58:63</t>
  </si>
  <si>
    <t>14:18 58:63</t>
  </si>
  <si>
    <t>18:14 63:58</t>
  </si>
  <si>
    <t>48:57</t>
  </si>
  <si>
    <t>16:16 48:57</t>
  </si>
  <si>
    <t>16:16 57:48</t>
  </si>
  <si>
    <t>BOGOMIL, Wilfried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</si>
</sst>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6" formatCode="0.0"/>
    <numFmt numFmtId="196" formatCode="00000"/>
  </numFmts>
  <fonts count="47">
    <font>
      <sz val="10"/>
      <name val="Arial"/>
    </font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26"/>
      <name val="Arial Black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0"/>
      <color indexed="9"/>
      <name val="Arial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2" fillId="0" borderId="0"/>
    <xf numFmtId="0" fontId="45" fillId="0" borderId="0"/>
    <xf numFmtId="0" fontId="22" fillId="0" borderId="0"/>
  </cellStyleXfs>
  <cellXfs count="49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/>
    <xf numFmtId="0" fontId="0" fillId="0" borderId="0" xfId="0" applyBorder="1"/>
    <xf numFmtId="0" fontId="2" fillId="0" borderId="1" xfId="0" applyFont="1" applyFill="1" applyBorder="1" applyAlignment="1"/>
    <xf numFmtId="0" fontId="0" fillId="0" borderId="0" xfId="0" applyFill="1"/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0" fontId="0" fillId="0" borderId="1" xfId="0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Fill="1"/>
    <xf numFmtId="0" fontId="0" fillId="0" borderId="0" xfId="0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/>
    <xf numFmtId="0" fontId="1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/>
    <xf numFmtId="0" fontId="14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/>
    </xf>
    <xf numFmtId="0" fontId="14" fillId="0" borderId="7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vertical="center"/>
    </xf>
    <xf numFmtId="0" fontId="11" fillId="0" borderId="0" xfId="0" applyFont="1"/>
    <xf numFmtId="0" fontId="15" fillId="0" borderId="0" xfId="0" applyFont="1"/>
    <xf numFmtId="0" fontId="15" fillId="0" borderId="2" xfId="0" applyFont="1" applyBorder="1"/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3" xfId="0" applyFont="1" applyBorder="1"/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15" fillId="0" borderId="0" xfId="0" applyFont="1" applyBorder="1" applyAlignment="1">
      <alignment horizontal="center"/>
    </xf>
    <xf numFmtId="14" fontId="15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86" fontId="0" fillId="0" borderId="0" xfId="0" applyNumberFormat="1"/>
    <xf numFmtId="2" fontId="0" fillId="0" borderId="0" xfId="0" applyNumberForma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right"/>
    </xf>
    <xf numFmtId="0" fontId="11" fillId="0" borderId="0" xfId="0" applyFont="1" applyFill="1"/>
    <xf numFmtId="0" fontId="0" fillId="0" borderId="0" xfId="0" applyBorder="1" applyAlignment="1"/>
    <xf numFmtId="0" fontId="15" fillId="0" borderId="3" xfId="0" applyFont="1" applyBorder="1" applyAlignment="1"/>
    <xf numFmtId="0" fontId="18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186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0" fillId="0" borderId="0" xfId="0" applyFont="1"/>
    <xf numFmtId="0" fontId="13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Border="1"/>
    <xf numFmtId="0" fontId="2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0" xfId="5"/>
    <xf numFmtId="0" fontId="22" fillId="0" borderId="0" xfId="5" applyAlignment="1">
      <alignment horizontal="center"/>
    </xf>
    <xf numFmtId="0" fontId="22" fillId="0" borderId="0" xfId="5" applyBorder="1" applyAlignment="1">
      <alignment horizontal="center"/>
    </xf>
    <xf numFmtId="0" fontId="8" fillId="0" borderId="0" xfId="5" applyFont="1" applyBorder="1" applyAlignment="1">
      <alignment horizontal="center" vertical="center"/>
    </xf>
    <xf numFmtId="0" fontId="2" fillId="0" borderId="7" xfId="5" applyFont="1" applyBorder="1" applyAlignment="1">
      <alignment horizontal="center"/>
    </xf>
    <xf numFmtId="0" fontId="14" fillId="0" borderId="5" xfId="5" applyFont="1" applyBorder="1" applyAlignment="1">
      <alignment horizontal="center" vertical="center"/>
    </xf>
    <xf numFmtId="0" fontId="2" fillId="0" borderId="5" xfId="5" applyFont="1" applyBorder="1"/>
    <xf numFmtId="0" fontId="2" fillId="0" borderId="6" xfId="5" applyFont="1" applyBorder="1"/>
    <xf numFmtId="0" fontId="2" fillId="0" borderId="0" xfId="5" applyFont="1"/>
    <xf numFmtId="0" fontId="2" fillId="0" borderId="5" xfId="5" applyFont="1" applyBorder="1" applyAlignment="1">
      <alignment horizontal="center"/>
    </xf>
    <xf numFmtId="0" fontId="15" fillId="0" borderId="2" xfId="5" applyFont="1" applyBorder="1" applyAlignment="1">
      <alignment horizontal="center"/>
    </xf>
    <xf numFmtId="0" fontId="15" fillId="0" borderId="3" xfId="5" applyFont="1" applyBorder="1"/>
    <xf numFmtId="0" fontId="15" fillId="0" borderId="3" xfId="5" applyFont="1" applyBorder="1" applyAlignment="1">
      <alignment horizontal="left" vertical="center"/>
    </xf>
    <xf numFmtId="0" fontId="15" fillId="0" borderId="3" xfId="5" applyFont="1" applyBorder="1" applyAlignment="1">
      <alignment horizontal="center" vertical="center"/>
    </xf>
    <xf numFmtId="0" fontId="15" fillId="0" borderId="4" xfId="5" applyFont="1" applyBorder="1" applyAlignment="1">
      <alignment horizontal="center" vertical="center"/>
    </xf>
    <xf numFmtId="0" fontId="15" fillId="0" borderId="0" xfId="5" applyFont="1"/>
    <xf numFmtId="0" fontId="15" fillId="0" borderId="2" xfId="5" applyFont="1" applyBorder="1"/>
    <xf numFmtId="0" fontId="15" fillId="0" borderId="3" xfId="5" applyFont="1" applyBorder="1" applyAlignment="1">
      <alignment horizontal="center"/>
    </xf>
    <xf numFmtId="0" fontId="11" fillId="0" borderId="0" xfId="5" applyFont="1"/>
    <xf numFmtId="0" fontId="8" fillId="0" borderId="0" xfId="5" applyFont="1" applyAlignment="1">
      <alignment horizontal="center" vertical="center"/>
    </xf>
    <xf numFmtId="1" fontId="22" fillId="0" borderId="0" xfId="5" applyNumberFormat="1" applyAlignment="1">
      <alignment horizontal="center"/>
    </xf>
    <xf numFmtId="186" fontId="22" fillId="0" borderId="0" xfId="5" applyNumberFormat="1"/>
    <xf numFmtId="0" fontId="2" fillId="0" borderId="0" xfId="5" applyFont="1" applyBorder="1"/>
    <xf numFmtId="0" fontId="2" fillId="0" borderId="5" xfId="5" applyFont="1" applyBorder="1" applyAlignment="1">
      <alignment horizontal="right"/>
    </xf>
    <xf numFmtId="0" fontId="15" fillId="0" borderId="0" xfId="5" applyFont="1" applyBorder="1" applyAlignment="1">
      <alignment horizontal="center" vertical="center"/>
    </xf>
    <xf numFmtId="0" fontId="25" fillId="0" borderId="0" xfId="5" applyFont="1"/>
    <xf numFmtId="186" fontId="22" fillId="0" borderId="0" xfId="5" applyNumberFormat="1" applyAlignment="1">
      <alignment horizontal="right"/>
    </xf>
    <xf numFmtId="0" fontId="1" fillId="0" borderId="5" xfId="5" applyFont="1" applyBorder="1"/>
    <xf numFmtId="0" fontId="1" fillId="0" borderId="6" xfId="5" applyFont="1" applyBorder="1"/>
    <xf numFmtId="49" fontId="26" fillId="0" borderId="0" xfId="0" applyNumberFormat="1" applyFont="1" applyFill="1" applyBorder="1" applyAlignment="1">
      <alignment horizontal="center"/>
    </xf>
    <xf numFmtId="0" fontId="30" fillId="0" borderId="0" xfId="0" applyFont="1"/>
    <xf numFmtId="49" fontId="28" fillId="0" borderId="0" xfId="0" applyNumberFormat="1" applyFont="1" applyBorder="1"/>
    <xf numFmtId="49" fontId="28" fillId="0" borderId="0" xfId="0" applyNumberFormat="1" applyFont="1" applyFill="1" applyBorder="1"/>
    <xf numFmtId="49" fontId="28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/>
    <xf numFmtId="49" fontId="30" fillId="0" borderId="0" xfId="0" applyNumberFormat="1" applyFont="1" applyFill="1" applyBorder="1"/>
    <xf numFmtId="49" fontId="30" fillId="0" borderId="0" xfId="0" applyNumberFormat="1" applyFont="1" applyFill="1" applyBorder="1" applyAlignment="1">
      <alignment horizontal="center"/>
    </xf>
    <xf numFmtId="49" fontId="30" fillId="0" borderId="0" xfId="0" applyNumberFormat="1" applyFont="1" applyBorder="1"/>
    <xf numFmtId="49" fontId="30" fillId="0" borderId="0" xfId="0" applyNumberFormat="1" applyFont="1"/>
    <xf numFmtId="49" fontId="28" fillId="0" borderId="0" xfId="0" applyNumberFormat="1" applyFont="1" applyBorder="1" applyAlignment="1">
      <alignment horizontal="center"/>
    </xf>
    <xf numFmtId="49" fontId="30" fillId="0" borderId="0" xfId="0" applyNumberFormat="1" applyFont="1" applyAlignment="1">
      <alignment horizontal="center"/>
    </xf>
    <xf numFmtId="49" fontId="28" fillId="0" borderId="0" xfId="0" applyNumberFormat="1" applyFont="1" applyBorder="1" applyAlignment="1">
      <alignment horizontal="left"/>
    </xf>
    <xf numFmtId="49" fontId="28" fillId="0" borderId="0" xfId="0" applyNumberFormat="1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left"/>
    </xf>
    <xf numFmtId="49" fontId="30" fillId="0" borderId="0" xfId="0" applyNumberFormat="1" applyFont="1" applyBorder="1" applyAlignment="1">
      <alignment horizontal="left"/>
    </xf>
    <xf numFmtId="49" fontId="30" fillId="0" borderId="0" xfId="0" applyNumberFormat="1" applyFont="1" applyAlignment="1">
      <alignment horizontal="left"/>
    </xf>
    <xf numFmtId="49" fontId="26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3" fontId="22" fillId="0" borderId="0" xfId="7" applyNumberFormat="1" applyAlignment="1">
      <alignment horizontal="center"/>
    </xf>
    <xf numFmtId="0" fontId="22" fillId="0" borderId="0" xfId="7" applyAlignment="1">
      <alignment horizontal="center"/>
    </xf>
    <xf numFmtId="0" fontId="22" fillId="0" borderId="0" xfId="7"/>
    <xf numFmtId="0" fontId="22" fillId="0" borderId="8" xfId="7" applyBorder="1" applyAlignment="1">
      <alignment horizontal="center" textRotation="90"/>
    </xf>
    <xf numFmtId="49" fontId="22" fillId="0" borderId="0" xfId="7" applyNumberFormat="1" applyAlignment="1">
      <alignment horizontal="center"/>
    </xf>
    <xf numFmtId="0" fontId="22" fillId="0" borderId="8" xfId="7" applyBorder="1" applyAlignment="1">
      <alignment horizontal="right" vertical="center"/>
    </xf>
    <xf numFmtId="0" fontId="31" fillId="2" borderId="8" xfId="7" applyFont="1" applyFill="1" applyBorder="1" applyAlignment="1">
      <alignment horizontal="center" vertical="center"/>
    </xf>
    <xf numFmtId="0" fontId="22" fillId="2" borderId="8" xfId="7" applyFill="1" applyBorder="1" applyAlignment="1">
      <alignment horizontal="center" vertical="center"/>
    </xf>
    <xf numFmtId="0" fontId="22" fillId="3" borderId="8" xfId="7" applyFill="1" applyBorder="1"/>
    <xf numFmtId="0" fontId="22" fillId="0" borderId="0" xfId="7" applyFont="1" applyAlignment="1">
      <alignment horizontal="center"/>
    </xf>
    <xf numFmtId="0" fontId="22" fillId="0" borderId="0" xfId="7" applyFont="1"/>
    <xf numFmtId="0" fontId="32" fillId="0" borderId="0" xfId="7" applyFont="1" applyAlignment="1">
      <alignment horizontal="center" vertical="center" wrapText="1"/>
    </xf>
    <xf numFmtId="0" fontId="33" fillId="0" borderId="0" xfId="7" applyFont="1"/>
    <xf numFmtId="0" fontId="34" fillId="0" borderId="9" xfId="7" applyFont="1" applyBorder="1" applyAlignment="1">
      <alignment vertical="center" textRotation="90"/>
    </xf>
    <xf numFmtId="0" fontId="34" fillId="0" borderId="10" xfId="7" applyFont="1" applyBorder="1" applyAlignment="1">
      <alignment vertical="center"/>
    </xf>
    <xf numFmtId="186" fontId="15" fillId="0" borderId="3" xfId="5" applyNumberFormat="1" applyFont="1" applyBorder="1" applyAlignment="1">
      <alignment horizontal="center"/>
    </xf>
    <xf numFmtId="186" fontId="2" fillId="0" borderId="7" xfId="5" applyNumberFormat="1" applyFont="1" applyBorder="1"/>
    <xf numFmtId="186" fontId="15" fillId="0" borderId="2" xfId="5" applyNumberFormat="1" applyFont="1" applyBorder="1" applyAlignment="1">
      <alignment horizontal="center"/>
    </xf>
    <xf numFmtId="186" fontId="15" fillId="0" borderId="3" xfId="5" applyNumberFormat="1" applyFont="1" applyBorder="1"/>
    <xf numFmtId="186" fontId="2" fillId="0" borderId="5" xfId="5" applyNumberFormat="1" applyFont="1" applyBorder="1"/>
    <xf numFmtId="186" fontId="15" fillId="0" borderId="4" xfId="5" applyNumberFormat="1" applyFont="1" applyBorder="1"/>
    <xf numFmtId="186" fontId="2" fillId="0" borderId="6" xfId="5" applyNumberFormat="1" applyFont="1" applyBorder="1"/>
    <xf numFmtId="0" fontId="0" fillId="0" borderId="11" xfId="0" applyBorder="1"/>
    <xf numFmtId="0" fontId="36" fillId="0" borderId="12" xfId="0" applyFont="1" applyBorder="1" applyAlignment="1">
      <alignment horizontal="centerContinuous" vertical="center"/>
    </xf>
    <xf numFmtId="0" fontId="37" fillId="0" borderId="13" xfId="0" applyFont="1" applyBorder="1" applyAlignment="1">
      <alignment horizontal="centerContinuous"/>
    </xf>
    <xf numFmtId="0" fontId="0" fillId="0" borderId="14" xfId="0" applyBorder="1"/>
    <xf numFmtId="0" fontId="38" fillId="0" borderId="0" xfId="0" applyFont="1" applyBorder="1" applyAlignment="1">
      <alignment horizontal="centerContinuous" vertical="center"/>
    </xf>
    <xf numFmtId="0" fontId="37" fillId="0" borderId="15" xfId="0" applyFont="1" applyBorder="1" applyAlignment="1">
      <alignment horizontal="centerContinuous"/>
    </xf>
    <xf numFmtId="0" fontId="37" fillId="0" borderId="14" xfId="0" applyFont="1" applyBorder="1" applyAlignment="1"/>
    <xf numFmtId="0" fontId="39" fillId="0" borderId="0" xfId="0" applyFont="1" applyBorder="1" applyAlignment="1">
      <alignment horizontal="centerContinuous"/>
    </xf>
    <xf numFmtId="0" fontId="40" fillId="0" borderId="15" xfId="0" applyFont="1" applyBorder="1" applyAlignment="1">
      <alignment horizontal="centerContinuous"/>
    </xf>
    <xf numFmtId="0" fontId="39" fillId="0" borderId="14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39" fillId="0" borderId="15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35" fillId="0" borderId="0" xfId="2" applyBorder="1" applyAlignment="1" applyProtection="1">
      <alignment horizontal="centerContinuous"/>
    </xf>
    <xf numFmtId="0" fontId="10" fillId="0" borderId="16" xfId="0" applyFont="1" applyBorder="1" applyAlignment="1">
      <alignment horizontal="center"/>
    </xf>
    <xf numFmtId="0" fontId="35" fillId="0" borderId="17" xfId="2" applyBorder="1" applyAlignment="1" applyProtection="1">
      <alignment horizontal="centerContinuous"/>
    </xf>
    <xf numFmtId="0" fontId="10" fillId="0" borderId="18" xfId="0" applyFont="1" applyBorder="1" applyAlignment="1">
      <alignment horizontal="centerContinuous"/>
    </xf>
    <xf numFmtId="0" fontId="37" fillId="0" borderId="0" xfId="0" applyFont="1" applyBorder="1" applyAlignment="1">
      <alignment horizontal="centerContinuous"/>
    </xf>
    <xf numFmtId="0" fontId="37" fillId="0" borderId="14" xfId="0" applyFont="1" applyBorder="1"/>
    <xf numFmtId="0" fontId="37" fillId="0" borderId="0" xfId="0" applyFont="1" applyBorder="1"/>
    <xf numFmtId="0" fontId="37" fillId="0" borderId="15" xfId="0" applyFont="1" applyBorder="1"/>
    <xf numFmtId="0" fontId="40" fillId="0" borderId="0" xfId="0" applyFont="1" applyBorder="1"/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0" xfId="0" applyFont="1" applyBorder="1" applyAlignment="1"/>
    <xf numFmtId="0" fontId="39" fillId="0" borderId="0" xfId="0" applyFont="1" applyBorder="1"/>
    <xf numFmtId="0" fontId="39" fillId="0" borderId="0" xfId="0" applyFont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>
      <alignment horizontal="left"/>
    </xf>
    <xf numFmtId="0" fontId="9" fillId="0" borderId="19" xfId="0" applyFont="1" applyBorder="1"/>
    <xf numFmtId="0" fontId="9" fillId="3" borderId="20" xfId="0" applyFont="1" applyFill="1" applyBorder="1"/>
    <xf numFmtId="0" fontId="9" fillId="0" borderId="21" xfId="0" applyFont="1" applyBorder="1"/>
    <xf numFmtId="0" fontId="42" fillId="4" borderId="22" xfId="0" applyNumberFormat="1" applyFont="1" applyFill="1" applyBorder="1" applyAlignment="1" applyProtection="1">
      <alignment vertical="center"/>
      <protection locked="0"/>
    </xf>
    <xf numFmtId="0" fontId="23" fillId="3" borderId="23" xfId="0" applyNumberFormat="1" applyFont="1" applyFill="1" applyBorder="1" applyAlignment="1" applyProtection="1">
      <alignment vertical="center"/>
      <protection locked="0"/>
    </xf>
    <xf numFmtId="0" fontId="10" fillId="0" borderId="0" xfId="0" applyFont="1"/>
    <xf numFmtId="0" fontId="43" fillId="4" borderId="22" xfId="0" applyNumberFormat="1" applyFont="1" applyFill="1" applyBorder="1" applyAlignment="1" applyProtection="1">
      <alignment vertical="center"/>
      <protection locked="0"/>
    </xf>
    <xf numFmtId="0" fontId="43" fillId="4" borderId="24" xfId="0" applyNumberFormat="1" applyFont="1" applyFill="1" applyBorder="1" applyAlignment="1" applyProtection="1">
      <alignment vertical="center"/>
      <protection locked="0"/>
    </xf>
    <xf numFmtId="0" fontId="23" fillId="3" borderId="25" xfId="0" applyNumberFormat="1" applyFont="1" applyFill="1" applyBorder="1" applyAlignment="1" applyProtection="1">
      <alignment vertical="center"/>
      <protection locked="0"/>
    </xf>
    <xf numFmtId="0" fontId="23" fillId="3" borderId="26" xfId="0" applyNumberFormat="1" applyFont="1" applyFill="1" applyBorder="1" applyAlignment="1" applyProtection="1">
      <alignment vertical="center"/>
      <protection locked="0"/>
    </xf>
    <xf numFmtId="0" fontId="10" fillId="3" borderId="23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49" fontId="20" fillId="0" borderId="0" xfId="0" applyNumberFormat="1" applyFont="1" applyBorder="1" applyAlignment="1">
      <alignment horizontal="left"/>
    </xf>
    <xf numFmtId="0" fontId="19" fillId="0" borderId="16" xfId="3" applyBorder="1" applyAlignment="1" applyProtection="1">
      <alignment horizontal="center"/>
    </xf>
    <xf numFmtId="0" fontId="19" fillId="0" borderId="17" xfId="3" applyBorder="1" applyAlignment="1" applyProtection="1">
      <alignment horizontal="center"/>
    </xf>
    <xf numFmtId="0" fontId="19" fillId="0" borderId="18" xfId="3" applyBorder="1" applyAlignment="1" applyProtection="1">
      <alignment horizontal="center"/>
    </xf>
    <xf numFmtId="0" fontId="3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4"/>
    <xf numFmtId="0" fontId="2" fillId="3" borderId="0" xfId="4" applyFill="1"/>
    <xf numFmtId="0" fontId="2" fillId="0" borderId="0" xfId="4" applyAlignment="1"/>
    <xf numFmtId="0" fontId="2" fillId="3" borderId="0" xfId="4" applyFill="1" applyProtection="1"/>
    <xf numFmtId="0" fontId="2" fillId="3" borderId="0" xfId="4" applyFill="1" applyBorder="1" applyAlignment="1" applyProtection="1">
      <alignment horizontal="center"/>
    </xf>
    <xf numFmtId="0" fontId="2" fillId="3" borderId="0" xfId="4" applyFill="1" applyAlignment="1" applyProtection="1"/>
    <xf numFmtId="0" fontId="2" fillId="0" borderId="0" xfId="4" applyBorder="1"/>
    <xf numFmtId="0" fontId="2" fillId="3" borderId="0" xfId="4" applyFill="1" applyBorder="1" applyProtection="1"/>
    <xf numFmtId="0" fontId="2" fillId="3" borderId="0" xfId="4" applyFill="1" applyBorder="1" applyAlignment="1" applyProtection="1"/>
    <xf numFmtId="0" fontId="7" fillId="3" borderId="0" xfId="4" applyFont="1" applyFill="1" applyProtection="1"/>
    <xf numFmtId="0" fontId="7" fillId="3" borderId="0" xfId="4" applyFont="1" applyFill="1" applyAlignment="1" applyProtection="1"/>
    <xf numFmtId="0" fontId="2" fillId="0" borderId="0" xfId="4" applyAlignment="1">
      <alignment vertical="center"/>
    </xf>
    <xf numFmtId="0" fontId="2" fillId="3" borderId="0" xfId="4" applyFill="1" applyAlignment="1" applyProtection="1">
      <alignment vertical="center"/>
    </xf>
    <xf numFmtId="0" fontId="4" fillId="3" borderId="3" xfId="4" applyFont="1" applyFill="1" applyBorder="1" applyAlignment="1" applyProtection="1">
      <alignment horizontal="center" vertical="center"/>
    </xf>
    <xf numFmtId="0" fontId="4" fillId="3" borderId="4" xfId="4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/>
    </xf>
    <xf numFmtId="0" fontId="2" fillId="3" borderId="3" xfId="4" applyFill="1" applyBorder="1" applyAlignment="1" applyProtection="1">
      <alignment horizontal="center" vertical="center"/>
    </xf>
    <xf numFmtId="0" fontId="2" fillId="3" borderId="0" xfId="4" applyFill="1" applyBorder="1" applyAlignment="1" applyProtection="1">
      <alignment horizontal="center" vertical="center"/>
    </xf>
    <xf numFmtId="0" fontId="2" fillId="3" borderId="4" xfId="4" applyFill="1" applyBorder="1" applyAlignment="1" applyProtection="1">
      <alignment vertical="center"/>
    </xf>
    <xf numFmtId="0" fontId="2" fillId="3" borderId="3" xfId="4" applyFill="1" applyBorder="1" applyAlignment="1" applyProtection="1">
      <alignment vertical="center"/>
    </xf>
    <xf numFmtId="0" fontId="3" fillId="3" borderId="4" xfId="4" applyFont="1" applyFill="1" applyBorder="1" applyAlignment="1" applyProtection="1">
      <alignment horizontal="left" vertical="center"/>
    </xf>
    <xf numFmtId="0" fontId="3" fillId="3" borderId="3" xfId="4" applyFont="1" applyFill="1" applyBorder="1" applyAlignment="1" applyProtection="1">
      <alignment horizontal="left" vertical="center"/>
    </xf>
    <xf numFmtId="0" fontId="3" fillId="3" borderId="2" xfId="4" applyFont="1" applyFill="1" applyBorder="1" applyAlignment="1" applyProtection="1">
      <alignment horizontal="left" vertical="center"/>
    </xf>
    <xf numFmtId="0" fontId="2" fillId="3" borderId="2" xfId="4" applyFont="1" applyFill="1" applyBorder="1" applyAlignment="1" applyProtection="1">
      <alignment horizontal="left"/>
    </xf>
    <xf numFmtId="0" fontId="3" fillId="3" borderId="3" xfId="4" applyFont="1" applyFill="1" applyBorder="1" applyAlignment="1" applyProtection="1">
      <alignment horizontal="center" vertical="center"/>
    </xf>
    <xf numFmtId="0" fontId="2" fillId="3" borderId="2" xfId="4" applyFont="1" applyFill="1" applyBorder="1" applyAlignment="1" applyProtection="1">
      <alignment horizontal="left" vertical="center"/>
    </xf>
    <xf numFmtId="0" fontId="2" fillId="3" borderId="4" xfId="4" applyFill="1" applyBorder="1" applyAlignment="1" applyProtection="1">
      <alignment horizontal="center" vertical="center"/>
    </xf>
    <xf numFmtId="0" fontId="2" fillId="3" borderId="2" xfId="4" applyFill="1" applyBorder="1" applyAlignment="1" applyProtection="1">
      <alignment horizontal="center" vertical="center"/>
    </xf>
    <xf numFmtId="0" fontId="5" fillId="3" borderId="1" xfId="4" applyFont="1" applyFill="1" applyBorder="1" applyAlignment="1" applyProtection="1">
      <alignment horizontal="left"/>
    </xf>
    <xf numFmtId="0" fontId="5" fillId="3" borderId="1" xfId="4" applyFont="1" applyFill="1" applyBorder="1" applyAlignment="1" applyProtection="1">
      <alignment horizontal="right"/>
    </xf>
    <xf numFmtId="0" fontId="2" fillId="3" borderId="0" xfId="4" applyFill="1" applyAlignment="1" applyProtection="1">
      <alignment horizontal="center"/>
    </xf>
    <xf numFmtId="0" fontId="2" fillId="3" borderId="1" xfId="4" applyFill="1" applyBorder="1" applyAlignment="1" applyProtection="1">
      <alignment horizontal="left"/>
    </xf>
    <xf numFmtId="0" fontId="2" fillId="3" borderId="0" xfId="4" applyFont="1" applyFill="1" applyAlignment="1" applyProtection="1"/>
    <xf numFmtId="0" fontId="2" fillId="5" borderId="0" xfId="4" applyFill="1" applyProtection="1"/>
    <xf numFmtId="0" fontId="2" fillId="5" borderId="0" xfId="4" applyFill="1" applyAlignment="1" applyProtection="1"/>
    <xf numFmtId="0" fontId="2" fillId="5" borderId="0" xfId="4" applyFill="1" applyBorder="1" applyAlignment="1" applyProtection="1"/>
    <xf numFmtId="0" fontId="2" fillId="5" borderId="0" xfId="4" applyFill="1" applyBorder="1" applyProtection="1"/>
    <xf numFmtId="0" fontId="2" fillId="5" borderId="1" xfId="4" applyFill="1" applyBorder="1" applyAlignment="1" applyProtection="1"/>
    <xf numFmtId="0" fontId="2" fillId="5" borderId="1" xfId="4" applyFill="1" applyBorder="1" applyProtection="1"/>
    <xf numFmtId="0" fontId="2" fillId="5" borderId="0" xfId="4" applyFill="1" applyBorder="1" applyAlignment="1" applyProtection="1">
      <alignment horizontal="left"/>
    </xf>
    <xf numFmtId="0" fontId="2" fillId="5" borderId="0" xfId="4" applyFont="1" applyFill="1" applyProtection="1"/>
    <xf numFmtId="0" fontId="2" fillId="5" borderId="0" xfId="4" applyFont="1" applyFill="1" applyAlignment="1" applyProtection="1"/>
    <xf numFmtId="0" fontId="16" fillId="5" borderId="0" xfId="4" applyFont="1" applyFill="1" applyBorder="1" applyProtection="1"/>
    <xf numFmtId="0" fontId="3" fillId="0" borderId="0" xfId="4" applyFont="1" applyAlignment="1">
      <alignment horizontal="center" vertical="center"/>
    </xf>
    <xf numFmtId="0" fontId="3" fillId="5" borderId="0" xfId="4" applyFont="1" applyFill="1" applyAlignment="1" applyProtection="1">
      <alignment horizontal="center" vertical="center"/>
    </xf>
    <xf numFmtId="0" fontId="3" fillId="5" borderId="0" xfId="4" applyFont="1" applyFill="1" applyBorder="1" applyAlignment="1" applyProtection="1">
      <alignment horizontal="center" vertical="center"/>
    </xf>
    <xf numFmtId="0" fontId="4" fillId="5" borderId="0" xfId="4" applyFont="1" applyFill="1" applyBorder="1" applyAlignment="1" applyProtection="1">
      <alignment horizontal="center" vertical="center"/>
    </xf>
    <xf numFmtId="0" fontId="2" fillId="5" borderId="0" xfId="4" applyFill="1" applyBorder="1" applyAlignment="1" applyProtection="1">
      <alignment horizontal="center"/>
    </xf>
    <xf numFmtId="0" fontId="2" fillId="5" borderId="0" xfId="4" applyFill="1" applyAlignment="1" applyProtection="1">
      <alignment horizontal="center"/>
    </xf>
    <xf numFmtId="0" fontId="3" fillId="5" borderId="0" xfId="4" applyFont="1" applyFill="1" applyBorder="1" applyAlignment="1" applyProtection="1">
      <alignment horizontal="left"/>
    </xf>
    <xf numFmtId="0" fontId="2" fillId="5" borderId="1" xfId="4" applyFont="1" applyFill="1" applyBorder="1" applyAlignment="1" applyProtection="1"/>
    <xf numFmtId="0" fontId="42" fillId="0" borderId="27" xfId="0" applyNumberFormat="1" applyFont="1" applyFill="1" applyBorder="1" applyAlignment="1" applyProtection="1">
      <alignment vertical="center"/>
      <protection locked="0"/>
    </xf>
    <xf numFmtId="0" fontId="10" fillId="3" borderId="26" xfId="0" applyNumberFormat="1" applyFont="1" applyFill="1" applyBorder="1" applyAlignment="1" applyProtection="1">
      <alignment vertical="center"/>
      <protection locked="0"/>
    </xf>
    <xf numFmtId="0" fontId="43" fillId="0" borderId="22" xfId="0" applyNumberFormat="1" applyFont="1" applyFill="1" applyBorder="1" applyAlignment="1" applyProtection="1">
      <alignment vertical="center"/>
      <protection locked="0"/>
    </xf>
    <xf numFmtId="0" fontId="10" fillId="3" borderId="23" xfId="0" applyNumberFormat="1" applyFont="1" applyFill="1" applyBorder="1" applyAlignment="1" applyProtection="1">
      <alignment vertical="center"/>
      <protection locked="0"/>
    </xf>
    <xf numFmtId="0" fontId="43" fillId="0" borderId="24" xfId="0" applyNumberFormat="1" applyFont="1" applyFill="1" applyBorder="1" applyAlignment="1" applyProtection="1">
      <alignment vertical="center"/>
      <protection locked="0"/>
    </xf>
    <xf numFmtId="0" fontId="10" fillId="3" borderId="25" xfId="0" applyNumberFormat="1" applyFont="1" applyFill="1" applyBorder="1" applyAlignment="1" applyProtection="1">
      <alignment vertical="center"/>
      <protection locked="0"/>
    </xf>
    <xf numFmtId="0" fontId="35" fillId="0" borderId="24" xfId="1" applyNumberFormat="1" applyFill="1" applyBorder="1" applyAlignment="1" applyProtection="1">
      <alignment vertical="center"/>
      <protection locked="0"/>
    </xf>
    <xf numFmtId="0" fontId="10" fillId="3" borderId="24" xfId="0" applyNumberFormat="1" applyFont="1" applyFill="1" applyBorder="1" applyAlignment="1" applyProtection="1">
      <alignment vertical="center"/>
      <protection locked="0"/>
    </xf>
    <xf numFmtId="196" fontId="42" fillId="0" borderId="22" xfId="0" applyNumberFormat="1" applyFont="1" applyFill="1" applyBorder="1" applyAlignment="1" applyProtection="1">
      <alignment vertical="top"/>
      <protection locked="0"/>
    </xf>
    <xf numFmtId="0" fontId="42" fillId="4" borderId="27" xfId="0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49" fontId="29" fillId="0" borderId="28" xfId="0" applyNumberFormat="1" applyFont="1" applyFill="1" applyBorder="1" applyAlignment="1">
      <alignment horizontal="left"/>
    </xf>
    <xf numFmtId="49" fontId="29" fillId="0" borderId="10" xfId="0" applyNumberFormat="1" applyFont="1" applyFill="1" applyBorder="1"/>
    <xf numFmtId="49" fontId="29" fillId="0" borderId="9" xfId="0" applyNumberFormat="1" applyFont="1" applyFill="1" applyBorder="1" applyAlignment="1">
      <alignment horizontal="center"/>
    </xf>
    <xf numFmtId="49" fontId="29" fillId="0" borderId="28" xfId="0" applyNumberFormat="1" applyFont="1" applyFill="1" applyBorder="1" applyAlignment="1">
      <alignment horizontal="center"/>
    </xf>
    <xf numFmtId="49" fontId="27" fillId="0" borderId="28" xfId="0" applyNumberFormat="1" applyFont="1" applyFill="1" applyBorder="1" applyAlignment="1">
      <alignment horizontal="center"/>
    </xf>
    <xf numFmtId="49" fontId="26" fillId="0" borderId="28" xfId="0" applyNumberFormat="1" applyFont="1" applyFill="1" applyBorder="1" applyAlignment="1">
      <alignment horizontal="center"/>
    </xf>
    <xf numFmtId="0" fontId="22" fillId="3" borderId="8" xfId="7" applyFill="1" applyBorder="1" applyAlignment="1">
      <alignment horizontal="center" vertical="center" wrapText="1"/>
    </xf>
    <xf numFmtId="49" fontId="30" fillId="0" borderId="28" xfId="0" applyNumberFormat="1" applyFont="1" applyFill="1" applyBorder="1" applyAlignment="1">
      <alignment horizontal="left"/>
    </xf>
    <xf numFmtId="49" fontId="30" fillId="0" borderId="10" xfId="0" applyNumberFormat="1" applyFont="1" applyFill="1" applyBorder="1"/>
    <xf numFmtId="49" fontId="30" fillId="0" borderId="28" xfId="0" applyNumberFormat="1" applyFont="1" applyFill="1" applyBorder="1" applyAlignment="1">
      <alignment horizontal="center"/>
    </xf>
    <xf numFmtId="49" fontId="30" fillId="0" borderId="28" xfId="0" applyNumberFormat="1" applyFont="1" applyBorder="1" applyAlignment="1">
      <alignment horizontal="left"/>
    </xf>
    <xf numFmtId="49" fontId="30" fillId="0" borderId="10" xfId="0" applyNumberFormat="1" applyFont="1" applyBorder="1"/>
    <xf numFmtId="49" fontId="30" fillId="0" borderId="28" xfId="0" applyNumberFormat="1" applyFont="1" applyBorder="1" applyAlignment="1">
      <alignment horizontal="center"/>
    </xf>
    <xf numFmtId="49" fontId="26" fillId="0" borderId="28" xfId="0" applyNumberFormat="1" applyFont="1" applyBorder="1" applyAlignment="1">
      <alignment horizontal="center"/>
    </xf>
    <xf numFmtId="49" fontId="30" fillId="0" borderId="29" xfId="0" applyNumberFormat="1" applyFont="1" applyFill="1" applyBorder="1" applyAlignment="1">
      <alignment horizontal="left"/>
    </xf>
    <xf numFmtId="49" fontId="30" fillId="0" borderId="30" xfId="0" applyNumberFormat="1" applyFont="1" applyFill="1" applyBorder="1"/>
    <xf numFmtId="49" fontId="30" fillId="0" borderId="29" xfId="0" applyNumberFormat="1" applyFont="1" applyFill="1" applyBorder="1" applyAlignment="1">
      <alignment horizontal="center"/>
    </xf>
    <xf numFmtId="49" fontId="26" fillId="0" borderId="29" xfId="0" applyNumberFormat="1" applyFont="1" applyFill="1" applyBorder="1" applyAlignment="1">
      <alignment horizontal="center"/>
    </xf>
    <xf numFmtId="49" fontId="27" fillId="0" borderId="31" xfId="0" applyNumberFormat="1" applyFont="1" applyFill="1" applyBorder="1" applyAlignment="1">
      <alignment horizontal="center"/>
    </xf>
    <xf numFmtId="49" fontId="26" fillId="0" borderId="31" xfId="0" applyNumberFormat="1" applyFont="1" applyFill="1" applyBorder="1" applyAlignment="1">
      <alignment horizontal="center"/>
    </xf>
    <xf numFmtId="49" fontId="26" fillId="0" borderId="31" xfId="0" applyNumberFormat="1" applyFont="1" applyBorder="1" applyAlignment="1">
      <alignment horizontal="center"/>
    </xf>
    <xf numFmtId="49" fontId="26" fillId="0" borderId="32" xfId="0" applyNumberFormat="1" applyFont="1" applyFill="1" applyBorder="1" applyAlignment="1">
      <alignment horizontal="center"/>
    </xf>
    <xf numFmtId="49" fontId="29" fillId="0" borderId="9" xfId="0" applyNumberFormat="1" applyFont="1" applyFill="1" applyBorder="1" applyAlignment="1">
      <alignment horizontal="left"/>
    </xf>
    <xf numFmtId="49" fontId="27" fillId="0" borderId="9" xfId="0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6" fillId="0" borderId="34" xfId="0" applyNumberFormat="1" applyFont="1" applyFill="1" applyBorder="1" applyAlignment="1">
      <alignment horizontal="left"/>
    </xf>
    <xf numFmtId="49" fontId="26" fillId="0" borderId="35" xfId="0" applyNumberFormat="1" applyFont="1" applyFill="1" applyBorder="1"/>
    <xf numFmtId="49" fontId="11" fillId="0" borderId="5" xfId="0" applyNumberFormat="1" applyFont="1" applyFill="1" applyBorder="1" applyAlignment="1">
      <alignment horizontal="center"/>
    </xf>
    <xf numFmtId="49" fontId="26" fillId="0" borderId="5" xfId="0" applyNumberFormat="1" applyFont="1" applyFill="1" applyBorder="1"/>
    <xf numFmtId="49" fontId="26" fillId="0" borderId="34" xfId="0" applyNumberFormat="1" applyFont="1" applyFill="1" applyBorder="1" applyAlignment="1">
      <alignment horizontal="center"/>
    </xf>
    <xf numFmtId="49" fontId="26" fillId="0" borderId="21" xfId="0" applyNumberFormat="1" applyFont="1" applyFill="1" applyBorder="1" applyAlignment="1">
      <alignment horizontal="center"/>
    </xf>
    <xf numFmtId="49" fontId="26" fillId="0" borderId="5" xfId="0" applyNumberFormat="1" applyFont="1" applyFill="1" applyBorder="1" applyAlignment="1">
      <alignment horizontal="left"/>
    </xf>
    <xf numFmtId="49" fontId="30" fillId="0" borderId="10" xfId="0" applyNumberFormat="1" applyFont="1" applyFill="1" applyBorder="1" applyAlignment="1">
      <alignment horizontal="left"/>
    </xf>
    <xf numFmtId="49" fontId="30" fillId="0" borderId="10" xfId="0" applyNumberFormat="1" applyFont="1" applyBorder="1" applyAlignment="1">
      <alignment horizontal="left"/>
    </xf>
    <xf numFmtId="49" fontId="29" fillId="0" borderId="10" xfId="0" applyNumberFormat="1" applyFont="1" applyFill="1" applyBorder="1" applyAlignment="1">
      <alignment horizontal="left"/>
    </xf>
    <xf numFmtId="49" fontId="30" fillId="0" borderId="30" xfId="0" applyNumberFormat="1" applyFont="1" applyFill="1" applyBorder="1" applyAlignment="1">
      <alignment horizontal="left"/>
    </xf>
    <xf numFmtId="0" fontId="26" fillId="0" borderId="36" xfId="0" applyFont="1" applyBorder="1" applyAlignment="1">
      <alignment horizontal="center"/>
    </xf>
    <xf numFmtId="49" fontId="30" fillId="0" borderId="29" xfId="0" applyNumberFormat="1" applyFont="1" applyBorder="1" applyAlignment="1">
      <alignment horizontal="left"/>
    </xf>
    <xf numFmtId="49" fontId="30" fillId="0" borderId="30" xfId="0" applyNumberFormat="1" applyFont="1" applyBorder="1"/>
    <xf numFmtId="49" fontId="30" fillId="0" borderId="29" xfId="0" applyNumberFormat="1" applyFont="1" applyBorder="1" applyAlignment="1">
      <alignment horizontal="center"/>
    </xf>
    <xf numFmtId="49" fontId="26" fillId="0" borderId="29" xfId="0" applyNumberFormat="1" applyFont="1" applyBorder="1" applyAlignment="1">
      <alignment horizontal="center"/>
    </xf>
    <xf numFmtId="49" fontId="26" fillId="0" borderId="32" xfId="0" applyNumberFormat="1" applyFont="1" applyBorder="1" applyAlignment="1">
      <alignment horizontal="center"/>
    </xf>
    <xf numFmtId="49" fontId="30" fillId="0" borderId="30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left"/>
    </xf>
    <xf numFmtId="49" fontId="30" fillId="0" borderId="9" xfId="0" applyNumberFormat="1" applyFont="1" applyBorder="1" applyAlignment="1">
      <alignment horizontal="center"/>
    </xf>
    <xf numFmtId="49" fontId="30" fillId="0" borderId="9" xfId="0" applyNumberFormat="1" applyFont="1" applyBorder="1" applyAlignment="1">
      <alignment horizontal="left"/>
    </xf>
    <xf numFmtId="49" fontId="26" fillId="0" borderId="9" xfId="0" applyNumberFormat="1" applyFont="1" applyBorder="1" applyAlignment="1">
      <alignment horizontal="center"/>
    </xf>
    <xf numFmtId="49" fontId="26" fillId="0" borderId="33" xfId="0" applyNumberFormat="1" applyFont="1" applyBorder="1" applyAlignment="1">
      <alignment horizontal="center"/>
    </xf>
    <xf numFmtId="49" fontId="26" fillId="0" borderId="34" xfId="0" applyNumberFormat="1" applyFont="1" applyBorder="1" applyAlignment="1">
      <alignment horizontal="left"/>
    </xf>
    <xf numFmtId="49" fontId="26" fillId="0" borderId="35" xfId="0" applyNumberFormat="1" applyFont="1" applyBorder="1"/>
    <xf numFmtId="49" fontId="11" fillId="0" borderId="5" xfId="0" applyNumberFormat="1" applyFont="1" applyBorder="1" applyAlignment="1">
      <alignment horizontal="center"/>
    </xf>
    <xf numFmtId="49" fontId="26" fillId="0" borderId="5" xfId="0" applyNumberFormat="1" applyFont="1" applyBorder="1"/>
    <xf numFmtId="49" fontId="26" fillId="0" borderId="34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49" fontId="26" fillId="0" borderId="5" xfId="0" applyNumberFormat="1" applyFont="1" applyBorder="1" applyAlignment="1">
      <alignment horizontal="left"/>
    </xf>
    <xf numFmtId="14" fontId="30" fillId="0" borderId="37" xfId="0" applyNumberFormat="1" applyFont="1" applyBorder="1" applyAlignment="1">
      <alignment horizontal="center"/>
    </xf>
    <xf numFmtId="0" fontId="22" fillId="4" borderId="8" xfId="7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2" fillId="6" borderId="0" xfId="5" applyFill="1" applyBorder="1" applyAlignment="1">
      <alignment horizontal="center"/>
    </xf>
    <xf numFmtId="0" fontId="22" fillId="6" borderId="0" xfId="5" applyFill="1" applyBorder="1" applyAlignment="1">
      <alignment horizontal="left"/>
    </xf>
    <xf numFmtId="0" fontId="22" fillId="6" borderId="0" xfId="5" applyFill="1" applyAlignment="1">
      <alignment horizontal="center"/>
    </xf>
    <xf numFmtId="0" fontId="22" fillId="6" borderId="0" xfId="5" applyFill="1" applyBorder="1"/>
    <xf numFmtId="0" fontId="22" fillId="6" borderId="0" xfId="5" applyFill="1"/>
    <xf numFmtId="186" fontId="22" fillId="6" borderId="0" xfId="5" applyNumberFormat="1" applyFill="1" applyAlignment="1">
      <alignment horizontal="center"/>
    </xf>
    <xf numFmtId="186" fontId="22" fillId="6" borderId="0" xfId="5" applyNumberFormat="1" applyFill="1" applyBorder="1"/>
    <xf numFmtId="186" fontId="22" fillId="6" borderId="0" xfId="5" applyNumberFormat="1" applyFill="1" applyBorder="1" applyAlignment="1">
      <alignment horizontal="center"/>
    </xf>
    <xf numFmtId="0" fontId="22" fillId="7" borderId="0" xfId="5" applyFill="1" applyBorder="1" applyAlignment="1">
      <alignment horizontal="center"/>
    </xf>
    <xf numFmtId="0" fontId="22" fillId="7" borderId="0" xfId="5" applyFill="1" applyBorder="1" applyAlignment="1">
      <alignment horizontal="left"/>
    </xf>
    <xf numFmtId="0" fontId="22" fillId="7" borderId="0" xfId="5" applyFill="1" applyAlignment="1">
      <alignment horizontal="center"/>
    </xf>
    <xf numFmtId="0" fontId="22" fillId="7" borderId="0" xfId="5" applyFill="1" applyBorder="1"/>
    <xf numFmtId="0" fontId="22" fillId="7" borderId="0" xfId="5" applyFill="1"/>
    <xf numFmtId="186" fontId="22" fillId="7" borderId="0" xfId="5" applyNumberFormat="1" applyFill="1" applyAlignment="1">
      <alignment horizontal="center"/>
    </xf>
    <xf numFmtId="186" fontId="22" fillId="7" borderId="0" xfId="5" applyNumberFormat="1" applyFill="1" applyBorder="1"/>
    <xf numFmtId="186" fontId="22" fillId="7" borderId="0" xfId="5" applyNumberFormat="1" applyFill="1" applyBorder="1" applyAlignment="1">
      <alignment horizontal="center"/>
    </xf>
    <xf numFmtId="0" fontId="22" fillId="6" borderId="38" xfId="5" applyFill="1" applyBorder="1" applyAlignment="1">
      <alignment horizontal="center"/>
    </xf>
    <xf numFmtId="0" fontId="22" fillId="6" borderId="38" xfId="5" applyFill="1" applyBorder="1" applyAlignment="1">
      <alignment horizontal="left"/>
    </xf>
    <xf numFmtId="0" fontId="22" fillId="6" borderId="38" xfId="5" applyFill="1" applyBorder="1"/>
    <xf numFmtId="186" fontId="22" fillId="6" borderId="38" xfId="5" applyNumberFormat="1" applyFill="1" applyBorder="1" applyAlignment="1">
      <alignment horizontal="center"/>
    </xf>
    <xf numFmtId="186" fontId="22" fillId="6" borderId="38" xfId="5" applyNumberFormat="1" applyFill="1" applyBorder="1"/>
    <xf numFmtId="0" fontId="22" fillId="0" borderId="0" xfId="5" applyAlignment="1">
      <alignment horizontal="left"/>
    </xf>
    <xf numFmtId="186" fontId="22" fillId="0" borderId="0" xfId="5" applyNumberFormat="1" applyAlignment="1">
      <alignment horizontal="center"/>
    </xf>
    <xf numFmtId="0" fontId="22" fillId="0" borderId="38" xfId="5" applyFill="1" applyBorder="1" applyAlignment="1">
      <alignment horizontal="left"/>
    </xf>
    <xf numFmtId="0" fontId="22" fillId="0" borderId="38" xfId="5" applyFill="1" applyBorder="1" applyAlignment="1">
      <alignment horizontal="center"/>
    </xf>
    <xf numFmtId="0" fontId="22" fillId="0" borderId="38" xfId="5" applyFill="1" applyBorder="1"/>
    <xf numFmtId="186" fontId="22" fillId="0" borderId="38" xfId="5" applyNumberFormat="1" applyFill="1" applyBorder="1"/>
    <xf numFmtId="186" fontId="22" fillId="0" borderId="38" xfId="5" applyNumberFormat="1" applyFill="1" applyBorder="1" applyAlignment="1">
      <alignment horizontal="center"/>
    </xf>
    <xf numFmtId="0" fontId="22" fillId="0" borderId="39" xfId="5" applyBorder="1" applyAlignment="1">
      <alignment horizontal="center"/>
    </xf>
    <xf numFmtId="0" fontId="22" fillId="0" borderId="39" xfId="5" applyFill="1" applyBorder="1" applyAlignment="1">
      <alignment horizontal="left"/>
    </xf>
    <xf numFmtId="0" fontId="22" fillId="0" borderId="39" xfId="5" applyFill="1" applyBorder="1" applyAlignment="1">
      <alignment horizontal="center"/>
    </xf>
    <xf numFmtId="0" fontId="22" fillId="0" borderId="39" xfId="5" applyFill="1" applyBorder="1"/>
    <xf numFmtId="0" fontId="22" fillId="0" borderId="39" xfId="5" applyBorder="1"/>
    <xf numFmtId="186" fontId="22" fillId="0" borderId="39" xfId="5" applyNumberFormat="1" applyBorder="1" applyAlignment="1">
      <alignment horizontal="center"/>
    </xf>
    <xf numFmtId="186" fontId="22" fillId="0" borderId="39" xfId="5" applyNumberFormat="1" applyFill="1" applyBorder="1"/>
    <xf numFmtId="186" fontId="22" fillId="0" borderId="39" xfId="5" applyNumberFormat="1" applyFill="1" applyBorder="1" applyAlignment="1">
      <alignment horizontal="center"/>
    </xf>
    <xf numFmtId="0" fontId="22" fillId="0" borderId="0" xfId="5" applyFill="1" applyBorder="1" applyAlignment="1">
      <alignment horizontal="left"/>
    </xf>
    <xf numFmtId="0" fontId="22" fillId="0" borderId="0" xfId="5" applyFill="1" applyBorder="1" applyAlignment="1">
      <alignment horizontal="center"/>
    </xf>
    <xf numFmtId="0" fontId="22" fillId="0" borderId="0" xfId="5" applyFill="1" applyBorder="1"/>
    <xf numFmtId="0" fontId="22" fillId="0" borderId="0" xfId="5" applyBorder="1"/>
    <xf numFmtId="186" fontId="22" fillId="0" borderId="0" xfId="5" applyNumberFormat="1" applyBorder="1" applyAlignment="1">
      <alignment horizontal="center"/>
    </xf>
    <xf numFmtId="186" fontId="22" fillId="0" borderId="0" xfId="5" applyNumberFormat="1" applyFill="1" applyBorder="1"/>
    <xf numFmtId="186" fontId="22" fillId="0" borderId="0" xfId="5" applyNumberFormat="1" applyFill="1" applyBorder="1" applyAlignment="1">
      <alignment horizontal="center"/>
    </xf>
    <xf numFmtId="14" fontId="30" fillId="0" borderId="40" xfId="0" applyNumberFormat="1" applyFont="1" applyBorder="1" applyAlignment="1">
      <alignment horizontal="center"/>
    </xf>
    <xf numFmtId="14" fontId="28" fillId="0" borderId="41" xfId="0" applyNumberFormat="1" applyFont="1" applyBorder="1" applyAlignment="1">
      <alignment horizontal="center"/>
    </xf>
    <xf numFmtId="14" fontId="30" fillId="0" borderId="41" xfId="0" applyNumberFormat="1" applyFont="1" applyBorder="1" applyAlignment="1">
      <alignment horizontal="center"/>
    </xf>
    <xf numFmtId="0" fontId="46" fillId="0" borderId="0" xfId="0" applyFont="1" applyBorder="1"/>
    <xf numFmtId="0" fontId="0" fillId="8" borderId="0" xfId="0" applyFill="1"/>
    <xf numFmtId="2" fontId="0" fillId="8" borderId="0" xfId="0" applyNumberFormat="1" applyFill="1" applyAlignment="1">
      <alignment horizontal="center"/>
    </xf>
    <xf numFmtId="186" fontId="0" fillId="8" borderId="0" xfId="0" applyNumberFormat="1" applyFill="1"/>
    <xf numFmtId="1" fontId="11" fillId="0" borderId="0" xfId="0" applyNumberFormat="1" applyFont="1" applyAlignment="1">
      <alignment horizontal="center"/>
    </xf>
    <xf numFmtId="0" fontId="4" fillId="3" borderId="2" xfId="4" applyFont="1" applyFill="1" applyBorder="1" applyAlignment="1" applyProtection="1">
      <alignment horizontal="right" vertical="center"/>
    </xf>
    <xf numFmtId="0" fontId="4" fillId="3" borderId="3" xfId="4" applyFont="1" applyFill="1" applyBorder="1" applyAlignment="1" applyProtection="1">
      <alignment horizontal="right" vertical="center"/>
    </xf>
    <xf numFmtId="0" fontId="4" fillId="3" borderId="3" xfId="4" applyFont="1" applyFill="1" applyBorder="1" applyAlignment="1" applyProtection="1">
      <alignment horizontal="left" vertical="center"/>
    </xf>
    <xf numFmtId="0" fontId="4" fillId="3" borderId="4" xfId="4" applyFont="1" applyFill="1" applyBorder="1" applyAlignment="1" applyProtection="1">
      <alignment horizontal="left" vertical="center"/>
    </xf>
    <xf numFmtId="0" fontId="4" fillId="3" borderId="2" xfId="4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center" vertical="center"/>
    </xf>
    <xf numFmtId="0" fontId="4" fillId="3" borderId="4" xfId="4" applyFont="1" applyFill="1" applyBorder="1" applyAlignment="1" applyProtection="1">
      <alignment horizontal="center" vertical="center"/>
    </xf>
    <xf numFmtId="0" fontId="2" fillId="3" borderId="3" xfId="4" applyFill="1" applyBorder="1" applyAlignment="1" applyProtection="1">
      <alignment horizontal="left"/>
    </xf>
    <xf numFmtId="0" fontId="2" fillId="3" borderId="4" xfId="4" applyFill="1" applyBorder="1" applyAlignment="1" applyProtection="1">
      <alignment horizontal="left"/>
    </xf>
    <xf numFmtId="1" fontId="4" fillId="3" borderId="2" xfId="4" applyNumberFormat="1" applyFont="1" applyFill="1" applyBorder="1" applyAlignment="1" applyProtection="1">
      <alignment horizontal="right" vertical="center"/>
    </xf>
    <xf numFmtId="1" fontId="4" fillId="3" borderId="3" xfId="4" applyNumberFormat="1" applyFont="1" applyFill="1" applyBorder="1" applyAlignment="1" applyProtection="1">
      <alignment horizontal="right" vertical="center"/>
    </xf>
    <xf numFmtId="1" fontId="4" fillId="3" borderId="3" xfId="4" applyNumberFormat="1" applyFont="1" applyFill="1" applyBorder="1" applyAlignment="1" applyProtection="1">
      <alignment horizontal="left" vertical="center"/>
    </xf>
    <xf numFmtId="1" fontId="4" fillId="3" borderId="4" xfId="4" applyNumberFormat="1" applyFont="1" applyFill="1" applyBorder="1" applyAlignment="1" applyProtection="1">
      <alignment horizontal="left" vertical="center"/>
    </xf>
    <xf numFmtId="0" fontId="2" fillId="3" borderId="1" xfId="4" applyFill="1" applyBorder="1" applyAlignment="1" applyProtection="1">
      <alignment horizontal="left"/>
    </xf>
    <xf numFmtId="1" fontId="2" fillId="0" borderId="1" xfId="0" applyNumberFormat="1" applyFont="1" applyFill="1" applyBorder="1" applyAlignment="1" applyProtection="1">
      <alignment horizontal="right"/>
      <protection locked="0"/>
    </xf>
    <xf numFmtId="1" fontId="2" fillId="0" borderId="1" xfId="0" applyNumberFormat="1" applyFont="1" applyFill="1" applyBorder="1" applyAlignment="1" applyProtection="1">
      <alignment horizontal="left" wrapText="1"/>
      <protection locked="0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0" fontId="6" fillId="3" borderId="3" xfId="4" applyFont="1" applyFill="1" applyBorder="1" applyAlignment="1" applyProtection="1">
      <alignment horizontal="left" vertical="center"/>
    </xf>
    <xf numFmtId="0" fontId="6" fillId="3" borderId="4" xfId="4" applyFont="1" applyFill="1" applyBorder="1" applyAlignment="1" applyProtection="1">
      <alignment horizontal="left" vertical="center"/>
    </xf>
    <xf numFmtId="0" fontId="2" fillId="3" borderId="3" xfId="4" applyFont="1" applyFill="1" applyBorder="1" applyAlignment="1" applyProtection="1">
      <alignment horizontal="left" vertical="center"/>
    </xf>
    <xf numFmtId="0" fontId="2" fillId="3" borderId="4" xfId="4" applyFont="1" applyFill="1" applyBorder="1" applyAlignment="1" applyProtection="1">
      <alignment horizontal="left" vertical="center"/>
    </xf>
    <xf numFmtId="0" fontId="2" fillId="3" borderId="3" xfId="4" applyFill="1" applyBorder="1" applyAlignment="1" applyProtection="1">
      <alignment horizontal="left" vertical="center"/>
    </xf>
    <xf numFmtId="0" fontId="2" fillId="3" borderId="4" xfId="4" applyFill="1" applyBorder="1" applyAlignment="1" applyProtection="1">
      <alignment horizontal="left" vertical="center"/>
    </xf>
    <xf numFmtId="14" fontId="2" fillId="5" borderId="1" xfId="0" applyNumberFormat="1" applyFont="1" applyFill="1" applyBorder="1" applyAlignment="1">
      <alignment horizontal="left"/>
    </xf>
    <xf numFmtId="0" fontId="4" fillId="5" borderId="0" xfId="4" applyFont="1" applyFill="1" applyBorder="1" applyAlignment="1" applyProtection="1">
      <alignment horizontal="center" vertical="center"/>
    </xf>
    <xf numFmtId="0" fontId="4" fillId="5" borderId="0" xfId="4" applyFont="1" applyFill="1" applyAlignment="1" applyProtection="1">
      <alignment horizontal="center" vertical="center"/>
    </xf>
    <xf numFmtId="0" fontId="2" fillId="5" borderId="0" xfId="4" applyFont="1" applyFill="1" applyAlignment="1" applyProtection="1">
      <alignment horizontal="center"/>
    </xf>
    <xf numFmtId="0" fontId="2" fillId="5" borderId="1" xfId="4" applyFill="1" applyBorder="1" applyAlignment="1" applyProtection="1">
      <alignment horizontal="center"/>
    </xf>
    <xf numFmtId="14" fontId="0" fillId="5" borderId="1" xfId="0" applyNumberFormat="1" applyFill="1" applyBorder="1" applyAlignment="1">
      <alignment horizontal="center"/>
    </xf>
    <xf numFmtId="14" fontId="3" fillId="5" borderId="1" xfId="4" applyNumberFormat="1" applyFont="1" applyFill="1" applyBorder="1" applyAlignment="1" applyProtection="1">
      <alignment horizontal="left"/>
    </xf>
    <xf numFmtId="14" fontId="3" fillId="5" borderId="0" xfId="4" applyNumberFormat="1" applyFont="1" applyFill="1" applyBorder="1" applyAlignment="1" applyProtection="1">
      <alignment horizontal="left"/>
    </xf>
    <xf numFmtId="14" fontId="9" fillId="5" borderId="1" xfId="0" applyNumberFormat="1" applyFont="1" applyFill="1" applyBorder="1" applyAlignment="1">
      <alignment horizontal="left"/>
    </xf>
    <xf numFmtId="14" fontId="9" fillId="5" borderId="3" xfId="0" applyNumberFormat="1" applyFont="1" applyFill="1" applyBorder="1" applyAlignment="1">
      <alignment horizontal="left"/>
    </xf>
    <xf numFmtId="0" fontId="2" fillId="5" borderId="0" xfId="4" applyFill="1" applyBorder="1" applyAlignment="1" applyProtection="1">
      <alignment horizont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44" fillId="0" borderId="7" xfId="6" applyFont="1" applyFill="1" applyBorder="1" applyAlignment="1">
      <alignment horizontal="center"/>
    </xf>
    <xf numFmtId="0" fontId="44" fillId="0" borderId="5" xfId="6" applyFont="1" applyFill="1" applyBorder="1" applyAlignment="1">
      <alignment horizontal="center"/>
    </xf>
    <xf numFmtId="0" fontId="44" fillId="0" borderId="6" xfId="6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9" fillId="0" borderId="1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left" vertical="center"/>
    </xf>
    <xf numFmtId="14" fontId="9" fillId="0" borderId="3" xfId="0" applyNumberFormat="1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8" fillId="0" borderId="7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/>
    </xf>
    <xf numFmtId="0" fontId="2" fillId="0" borderId="7" xfId="5" applyFont="1" applyBorder="1" applyAlignment="1">
      <alignment horizontal="center"/>
    </xf>
    <xf numFmtId="0" fontId="2" fillId="0" borderId="5" xfId="5" applyFont="1" applyBorder="1" applyAlignment="1">
      <alignment horizontal="center"/>
    </xf>
    <xf numFmtId="0" fontId="2" fillId="0" borderId="6" xfId="5" applyFont="1" applyBorder="1" applyAlignment="1">
      <alignment horizontal="center"/>
    </xf>
    <xf numFmtId="0" fontId="24" fillId="0" borderId="0" xfId="5" applyFont="1" applyAlignment="1">
      <alignment horizontal="center"/>
    </xf>
  </cellXfs>
  <cellStyles count="8">
    <cellStyle name="Hyperlink_I Bundesliga Tabelle_Spielplan 06-07" xfId="1"/>
    <cellStyle name="Hyperlink_I Bundesliga Tabelle_Spielplan_Kader 06-07" xfId="2"/>
    <cellStyle name="Link" xfId="3" builtinId="8"/>
    <cellStyle name="Standard" xfId="0" builtinId="0"/>
    <cellStyle name="Standard 2" xfId="4"/>
    <cellStyle name="Standard_Druckseite" xfId="5"/>
    <cellStyle name="Standard_I_Bundesliga_Spielplan 04_05" xfId="6"/>
    <cellStyle name="Standard_Kreuz (2)" xfId="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26</xdr:col>
          <xdr:colOff>0</xdr:colOff>
          <xdr:row>1</xdr:row>
          <xdr:rowOff>19050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EDAA2E3D-44FA-53DB-F1FD-C394E0F2BB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ERGEBNIS ÜBERNEHMEN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28575</xdr:colOff>
          <xdr:row>0</xdr:row>
          <xdr:rowOff>0</xdr:rowOff>
        </xdr:from>
        <xdr:to>
          <xdr:col>35</xdr:col>
          <xdr:colOff>76200</xdr:colOff>
          <xdr:row>1</xdr:row>
          <xdr:rowOff>19050</xdr:rowOff>
        </xdr:to>
        <xdr:sp macro="" textlink="">
          <xdr:nvSpPr>
            <xdr:cNvPr id="16386" name="Button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CFE35EDE-4440-EBEC-0255-5D6C2D30F9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ABBRUCH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0</xdr:row>
          <xdr:rowOff>85725</xdr:rowOff>
        </xdr:from>
        <xdr:to>
          <xdr:col>0</xdr:col>
          <xdr:colOff>1562100</xdr:colOff>
          <xdr:row>8</xdr:row>
          <xdr:rowOff>28575</xdr:rowOff>
        </xdr:to>
        <xdr:grpSp>
          <xdr:nvGrpSpPr>
            <xdr:cNvPr id="15453" name="Group 1">
              <a:extLst>
                <a:ext uri="{FF2B5EF4-FFF2-40B4-BE49-F238E27FC236}">
                  <a16:creationId xmlns:a16="http://schemas.microsoft.com/office/drawing/2014/main" id="{15D0C31B-70F2-14D2-216A-AD001DDDD182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1450" y="85725"/>
              <a:ext cx="1390650" cy="1524000"/>
              <a:chOff x="18" y="9"/>
              <a:chExt cx="146" cy="147"/>
            </a:xfrm>
          </xdr:grpSpPr>
          <xdr:sp macro="" textlink="">
            <xdr:nvSpPr>
              <xdr:cNvPr id="15362" name="Object 2" hidden="1">
                <a:extLst>
                  <a:ext uri="{63B3BB69-23CF-44E3-9099-C40C66FF867C}">
                    <a14:compatExt spid="_x0000_s15362"/>
                  </a:ext>
                  <a:ext uri="{FF2B5EF4-FFF2-40B4-BE49-F238E27FC236}">
                    <a16:creationId xmlns:a16="http://schemas.microsoft.com/office/drawing/2014/main" id="{66DC4569-777E-84FE-3832-90DE6D349864}"/>
                  </a:ext>
                </a:extLst>
              </xdr:cNvPr>
              <xdr:cNvSpPr/>
            </xdr:nvSpPr>
            <xdr:spPr bwMode="auto">
              <a:xfrm>
                <a:off x="54" y="9"/>
                <a:ext cx="69" cy="84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5363" name="Object 3" hidden="1">
                <a:extLst>
                  <a:ext uri="{63B3BB69-23CF-44E3-9099-C40C66FF867C}">
                    <a14:compatExt spid="_x0000_s15363"/>
                  </a:ext>
                  <a:ext uri="{FF2B5EF4-FFF2-40B4-BE49-F238E27FC236}">
                    <a16:creationId xmlns:a16="http://schemas.microsoft.com/office/drawing/2014/main" id="{2AC59CF6-C2D3-3506-A68B-B7F2ABC50D89}"/>
                  </a:ext>
                </a:extLst>
              </xdr:cNvPr>
              <xdr:cNvSpPr/>
            </xdr:nvSpPr>
            <xdr:spPr bwMode="auto">
              <a:xfrm>
                <a:off x="18" y="100"/>
                <a:ext cx="146" cy="56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5</xdr:col>
          <xdr:colOff>447675</xdr:colOff>
          <xdr:row>0</xdr:row>
          <xdr:rowOff>247650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4AE5E7AA-1E80-2C57-36B5-D9D66BFDDE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NACH PUNKTE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447675</xdr:colOff>
          <xdr:row>0</xdr:row>
          <xdr:rowOff>0</xdr:rowOff>
        </xdr:from>
        <xdr:to>
          <xdr:col>7</xdr:col>
          <xdr:colOff>723900</xdr:colOff>
          <xdr:row>0</xdr:row>
          <xdr:rowOff>247650</xdr:rowOff>
        </xdr:to>
        <xdr:sp macro="" textlink="">
          <xdr:nvSpPr>
            <xdr:cNvPr id="4115" name="Butto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CE34275D-71C3-8D33-4B7A-8268F05D87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NACH REIHENFOLGE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4</xdr:col>
          <xdr:colOff>323850</xdr:colOff>
          <xdr:row>0</xdr:row>
          <xdr:rowOff>266700</xdr:rowOff>
        </xdr:to>
        <xdr:sp macro="" textlink="">
          <xdr:nvSpPr>
            <xdr:cNvPr id="1078" name="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E87BC191-7E4A-9B3A-3622-F0C1056A04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NACH TOREN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314325</xdr:colOff>
          <xdr:row>0</xdr:row>
          <xdr:rowOff>9525</xdr:rowOff>
        </xdr:from>
        <xdr:to>
          <xdr:col>8</xdr:col>
          <xdr:colOff>0</xdr:colOff>
          <xdr:row>0</xdr:row>
          <xdr:rowOff>266700</xdr:rowOff>
        </xdr:to>
        <xdr:sp macro="" textlink="">
          <xdr:nvSpPr>
            <xdr:cNvPr id="1079" name="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E3E4D875-7546-A4D7-CDF2-A606259678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NACH REIHENFOLGE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142875</xdr:rowOff>
    </xdr:to>
    <xdr:sp macro="" textlink="">
      <xdr:nvSpPr>
        <xdr:cNvPr id="25884" name="AutoShape 1" descr="Eine Matrixformel, die Konstanten verwendet">
          <a:extLst>
            <a:ext uri="{FF2B5EF4-FFF2-40B4-BE49-F238E27FC236}">
              <a16:creationId xmlns:a16="http://schemas.microsoft.com/office/drawing/2014/main" id="{7B5632C4-9707-A522-7839-D7B53DC447A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478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314325</xdr:colOff>
      <xdr:row>60</xdr:row>
      <xdr:rowOff>133350</xdr:rowOff>
    </xdr:to>
    <xdr:sp macro="" textlink="">
      <xdr:nvSpPr>
        <xdr:cNvPr id="25885" name="AutoShape 1" descr="Eine Matrixformel, die Konstanten verwendet">
          <a:extLst>
            <a:ext uri="{FF2B5EF4-FFF2-40B4-BE49-F238E27FC236}">
              <a16:creationId xmlns:a16="http://schemas.microsoft.com/office/drawing/2014/main" id="{000DD09E-6761-C3F5-B689-89D95EF47FC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9867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165</xdr:row>
      <xdr:rowOff>0</xdr:rowOff>
    </xdr:from>
    <xdr:to>
      <xdr:col>11</xdr:col>
      <xdr:colOff>314325</xdr:colOff>
      <xdr:row>166</xdr:row>
      <xdr:rowOff>133350</xdr:rowOff>
    </xdr:to>
    <xdr:sp macro="" textlink="">
      <xdr:nvSpPr>
        <xdr:cNvPr id="25886" name="AutoShape 1" descr="Eine Matrixformel, die Konstanten verwendet">
          <a:extLst>
            <a:ext uri="{FF2B5EF4-FFF2-40B4-BE49-F238E27FC236}">
              <a16:creationId xmlns:a16="http://schemas.microsoft.com/office/drawing/2014/main" id="{A1454B82-4145-44C5-F6F1-F9838FCEB54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031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314325</xdr:colOff>
      <xdr:row>33</xdr:row>
      <xdr:rowOff>133350</xdr:rowOff>
    </xdr:to>
    <xdr:sp macro="" textlink="">
      <xdr:nvSpPr>
        <xdr:cNvPr id="25887" name="AutoShape 1" descr="Eine Matrixformel, die Konstanten verwendet">
          <a:extLst>
            <a:ext uri="{FF2B5EF4-FFF2-40B4-BE49-F238E27FC236}">
              <a16:creationId xmlns:a16="http://schemas.microsoft.com/office/drawing/2014/main" id="{CC914924-0FBA-EA5D-340A-81EAAC8712F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95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347</xdr:row>
      <xdr:rowOff>0</xdr:rowOff>
    </xdr:from>
    <xdr:to>
      <xdr:col>11</xdr:col>
      <xdr:colOff>314325</xdr:colOff>
      <xdr:row>348</xdr:row>
      <xdr:rowOff>133350</xdr:rowOff>
    </xdr:to>
    <xdr:sp macro="" textlink="">
      <xdr:nvSpPr>
        <xdr:cNvPr id="25888" name="AutoShape 1" descr="Eine Matrixformel, die Konstanten verwendet">
          <a:extLst>
            <a:ext uri="{FF2B5EF4-FFF2-40B4-BE49-F238E27FC236}">
              <a16:creationId xmlns:a16="http://schemas.microsoft.com/office/drawing/2014/main" id="{4A5AADB8-2D5E-6A4D-7B24-E35A54A7DB6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502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146</xdr:row>
      <xdr:rowOff>0</xdr:rowOff>
    </xdr:from>
    <xdr:to>
      <xdr:col>11</xdr:col>
      <xdr:colOff>314325</xdr:colOff>
      <xdr:row>147</xdr:row>
      <xdr:rowOff>133350</xdr:rowOff>
    </xdr:to>
    <xdr:sp macro="" textlink="">
      <xdr:nvSpPr>
        <xdr:cNvPr id="25889" name="AutoShape 1" descr="Eine Matrixformel, die Konstanten verwendet">
          <a:extLst>
            <a:ext uri="{FF2B5EF4-FFF2-40B4-BE49-F238E27FC236}">
              <a16:creationId xmlns:a16="http://schemas.microsoft.com/office/drawing/2014/main" id="{20872028-61FF-1426-492C-3F2F16ADA87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3955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348</xdr:row>
      <xdr:rowOff>0</xdr:rowOff>
    </xdr:from>
    <xdr:to>
      <xdr:col>11</xdr:col>
      <xdr:colOff>314325</xdr:colOff>
      <xdr:row>349</xdr:row>
      <xdr:rowOff>133350</xdr:rowOff>
    </xdr:to>
    <xdr:sp macro="" textlink="">
      <xdr:nvSpPr>
        <xdr:cNvPr id="25890" name="AutoShape 1" descr="Eine Matrixformel, die Konstanten verwendet">
          <a:extLst>
            <a:ext uri="{FF2B5EF4-FFF2-40B4-BE49-F238E27FC236}">
              <a16:creationId xmlns:a16="http://schemas.microsoft.com/office/drawing/2014/main" id="{4B109843-3212-0769-2B6F-2CA929ACC61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664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314325</xdr:colOff>
      <xdr:row>204</xdr:row>
      <xdr:rowOff>133350</xdr:rowOff>
    </xdr:to>
    <xdr:sp macro="" textlink="">
      <xdr:nvSpPr>
        <xdr:cNvPr id="25891" name="AutoShape 1" descr="Eine Matrixformel, die Konstanten verwendet">
          <a:extLst>
            <a:ext uri="{FF2B5EF4-FFF2-40B4-BE49-F238E27FC236}">
              <a16:creationId xmlns:a16="http://schemas.microsoft.com/office/drawing/2014/main" id="{4027689E-0DE9-5CC2-7CF3-7DA495FE950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185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118</xdr:row>
      <xdr:rowOff>0</xdr:rowOff>
    </xdr:from>
    <xdr:to>
      <xdr:col>11</xdr:col>
      <xdr:colOff>314325</xdr:colOff>
      <xdr:row>119</xdr:row>
      <xdr:rowOff>133350</xdr:rowOff>
    </xdr:to>
    <xdr:sp macro="" textlink="">
      <xdr:nvSpPr>
        <xdr:cNvPr id="25892" name="AutoShape 1" descr="Eine Matrixformel, die Konstanten verwendet">
          <a:extLst>
            <a:ext uri="{FF2B5EF4-FFF2-40B4-BE49-F238E27FC236}">
              <a16:creationId xmlns:a16="http://schemas.microsoft.com/office/drawing/2014/main" id="{8B597E33-A593-F32C-72D8-1D5B2CD585B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421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314325</xdr:colOff>
      <xdr:row>79</xdr:row>
      <xdr:rowOff>133350</xdr:rowOff>
    </xdr:to>
    <xdr:sp macro="" textlink="">
      <xdr:nvSpPr>
        <xdr:cNvPr id="25893" name="AutoShape 1" descr="Eine Matrixformel, die Konstanten verwendet">
          <a:extLst>
            <a:ext uri="{FF2B5EF4-FFF2-40B4-BE49-F238E27FC236}">
              <a16:creationId xmlns:a16="http://schemas.microsoft.com/office/drawing/2014/main" id="{BB1DBE6A-3E58-5008-DE83-B1A1309D63D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2944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314325</xdr:colOff>
      <xdr:row>79</xdr:row>
      <xdr:rowOff>133350</xdr:rowOff>
    </xdr:to>
    <xdr:sp macro="" textlink="">
      <xdr:nvSpPr>
        <xdr:cNvPr id="25894" name="AutoShape 1" descr="Eine Matrixformel, die Konstanten verwendet">
          <a:extLst>
            <a:ext uri="{FF2B5EF4-FFF2-40B4-BE49-F238E27FC236}">
              <a16:creationId xmlns:a16="http://schemas.microsoft.com/office/drawing/2014/main" id="{8236BCEA-FE0F-3C7C-6C8F-5528990568C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2944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314325</xdr:colOff>
      <xdr:row>156</xdr:row>
      <xdr:rowOff>133350</xdr:rowOff>
    </xdr:to>
    <xdr:sp macro="" textlink="">
      <xdr:nvSpPr>
        <xdr:cNvPr id="25895" name="AutoShape 1" descr="Eine Matrixformel, die Konstanten verwendet">
          <a:extLst>
            <a:ext uri="{FF2B5EF4-FFF2-40B4-BE49-F238E27FC236}">
              <a16:creationId xmlns:a16="http://schemas.microsoft.com/office/drawing/2014/main" id="{630369C3-47A4-20AC-0F43-F42BE394B58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412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314325</xdr:colOff>
      <xdr:row>156</xdr:row>
      <xdr:rowOff>133350</xdr:rowOff>
    </xdr:to>
    <xdr:sp macro="" textlink="">
      <xdr:nvSpPr>
        <xdr:cNvPr id="25896" name="AutoShape 1" descr="Eine Matrixformel, die Konstanten verwendet">
          <a:extLst>
            <a:ext uri="{FF2B5EF4-FFF2-40B4-BE49-F238E27FC236}">
              <a16:creationId xmlns:a16="http://schemas.microsoft.com/office/drawing/2014/main" id="{E5AE3F0A-DACE-EFC7-4311-CDF9224CDCC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412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314325</xdr:colOff>
      <xdr:row>77</xdr:row>
      <xdr:rowOff>133350</xdr:rowOff>
    </xdr:to>
    <xdr:sp macro="" textlink="">
      <xdr:nvSpPr>
        <xdr:cNvPr id="25897" name="AutoShape 1" descr="Eine Matrixformel, die Konstanten verwendet">
          <a:extLst>
            <a:ext uri="{FF2B5EF4-FFF2-40B4-BE49-F238E27FC236}">
              <a16:creationId xmlns:a16="http://schemas.microsoft.com/office/drawing/2014/main" id="{EC858FB8-78BE-B9D3-6090-4AF516BA5FA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2620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314325</xdr:colOff>
      <xdr:row>77</xdr:row>
      <xdr:rowOff>133350</xdr:rowOff>
    </xdr:to>
    <xdr:sp macro="" textlink="">
      <xdr:nvSpPr>
        <xdr:cNvPr id="25898" name="AutoShape 1" descr="Eine Matrixformel, die Konstanten verwendet">
          <a:extLst>
            <a:ext uri="{FF2B5EF4-FFF2-40B4-BE49-F238E27FC236}">
              <a16:creationId xmlns:a16="http://schemas.microsoft.com/office/drawing/2014/main" id="{A3DAA89A-313E-BC46-AEC7-67190BE7DC8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2620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172</xdr:row>
      <xdr:rowOff>0</xdr:rowOff>
    </xdr:from>
    <xdr:to>
      <xdr:col>11</xdr:col>
      <xdr:colOff>314325</xdr:colOff>
      <xdr:row>173</xdr:row>
      <xdr:rowOff>133350</xdr:rowOff>
    </xdr:to>
    <xdr:sp macro="" textlink="">
      <xdr:nvSpPr>
        <xdr:cNvPr id="25899" name="AutoShape 1" descr="Eine Matrixformel, die Konstanten verwendet">
          <a:extLst>
            <a:ext uri="{FF2B5EF4-FFF2-40B4-BE49-F238E27FC236}">
              <a16:creationId xmlns:a16="http://schemas.microsoft.com/office/drawing/2014/main" id="{E529321C-7AD8-0CBD-5282-4C040E2118C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165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172</xdr:row>
      <xdr:rowOff>0</xdr:rowOff>
    </xdr:from>
    <xdr:to>
      <xdr:col>11</xdr:col>
      <xdr:colOff>314325</xdr:colOff>
      <xdr:row>173</xdr:row>
      <xdr:rowOff>133350</xdr:rowOff>
    </xdr:to>
    <xdr:sp macro="" textlink="">
      <xdr:nvSpPr>
        <xdr:cNvPr id="25900" name="AutoShape 1" descr="Eine Matrixformel, die Konstanten verwendet">
          <a:extLst>
            <a:ext uri="{FF2B5EF4-FFF2-40B4-BE49-F238E27FC236}">
              <a16:creationId xmlns:a16="http://schemas.microsoft.com/office/drawing/2014/main" id="{CB6BA784-6565-9C59-A0E1-0A04E1AD459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165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253</xdr:row>
      <xdr:rowOff>0</xdr:rowOff>
    </xdr:from>
    <xdr:to>
      <xdr:col>11</xdr:col>
      <xdr:colOff>314325</xdr:colOff>
      <xdr:row>254</xdr:row>
      <xdr:rowOff>133350</xdr:rowOff>
    </xdr:to>
    <xdr:sp macro="" textlink="">
      <xdr:nvSpPr>
        <xdr:cNvPr id="25901" name="AutoShape 1" descr="Eine Matrixformel, die Konstanten verwendet">
          <a:extLst>
            <a:ext uri="{FF2B5EF4-FFF2-40B4-BE49-F238E27FC236}">
              <a16:creationId xmlns:a16="http://schemas.microsoft.com/office/drawing/2014/main" id="{0117370A-C10D-2B50-21D9-841B0CE3380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281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253</xdr:row>
      <xdr:rowOff>0</xdr:rowOff>
    </xdr:from>
    <xdr:to>
      <xdr:col>11</xdr:col>
      <xdr:colOff>314325</xdr:colOff>
      <xdr:row>254</xdr:row>
      <xdr:rowOff>133350</xdr:rowOff>
    </xdr:to>
    <xdr:sp macro="" textlink="">
      <xdr:nvSpPr>
        <xdr:cNvPr id="25902" name="AutoShape 1" descr="Eine Matrixformel, die Konstanten verwendet">
          <a:extLst>
            <a:ext uri="{FF2B5EF4-FFF2-40B4-BE49-F238E27FC236}">
              <a16:creationId xmlns:a16="http://schemas.microsoft.com/office/drawing/2014/main" id="{6E0F7025-38CB-7873-4972-EF7C1C5280B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281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314</xdr:row>
      <xdr:rowOff>0</xdr:rowOff>
    </xdr:from>
    <xdr:to>
      <xdr:col>11</xdr:col>
      <xdr:colOff>314325</xdr:colOff>
      <xdr:row>315</xdr:row>
      <xdr:rowOff>133350</xdr:rowOff>
    </xdr:to>
    <xdr:sp macro="" textlink="">
      <xdr:nvSpPr>
        <xdr:cNvPr id="25903" name="AutoShape 1" descr="Eine Matrixformel, die Konstanten verwendet">
          <a:extLst>
            <a:ext uri="{FF2B5EF4-FFF2-40B4-BE49-F238E27FC236}">
              <a16:creationId xmlns:a16="http://schemas.microsoft.com/office/drawing/2014/main" id="{AEB0E709-D3D2-18E8-8EFC-D1D1285C72D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158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314</xdr:row>
      <xdr:rowOff>0</xdr:rowOff>
    </xdr:from>
    <xdr:to>
      <xdr:col>11</xdr:col>
      <xdr:colOff>314325</xdr:colOff>
      <xdr:row>315</xdr:row>
      <xdr:rowOff>133350</xdr:rowOff>
    </xdr:to>
    <xdr:sp macro="" textlink="">
      <xdr:nvSpPr>
        <xdr:cNvPr id="25904" name="AutoShape 1" descr="Eine Matrixformel, die Konstanten verwendet">
          <a:extLst>
            <a:ext uri="{FF2B5EF4-FFF2-40B4-BE49-F238E27FC236}">
              <a16:creationId xmlns:a16="http://schemas.microsoft.com/office/drawing/2014/main" id="{9415086E-709A-47CF-E071-EFA9F17880A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158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314325</xdr:colOff>
      <xdr:row>41</xdr:row>
      <xdr:rowOff>133350</xdr:rowOff>
    </xdr:to>
    <xdr:sp macro="" textlink="">
      <xdr:nvSpPr>
        <xdr:cNvPr id="25905" name="AutoShape 1" descr="Eine Matrixformel, die Konstanten verwendet">
          <a:extLst>
            <a:ext uri="{FF2B5EF4-FFF2-40B4-BE49-F238E27FC236}">
              <a16:creationId xmlns:a16="http://schemas.microsoft.com/office/drawing/2014/main" id="{8C8DC3A9-6573-68DB-248F-5B70BD35422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79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314325</xdr:colOff>
      <xdr:row>41</xdr:row>
      <xdr:rowOff>133350</xdr:rowOff>
    </xdr:to>
    <xdr:sp macro="" textlink="">
      <xdr:nvSpPr>
        <xdr:cNvPr id="25906" name="AutoShape 1" descr="Eine Matrixformel, die Konstanten verwendet">
          <a:extLst>
            <a:ext uri="{FF2B5EF4-FFF2-40B4-BE49-F238E27FC236}">
              <a16:creationId xmlns:a16="http://schemas.microsoft.com/office/drawing/2014/main" id="{F579B552-7CFC-0B03-5FA4-ABE1F6D16E2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79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0</xdr:rowOff>
    </xdr:from>
    <xdr:to>
      <xdr:col>11</xdr:col>
      <xdr:colOff>314325</xdr:colOff>
      <xdr:row>356</xdr:row>
      <xdr:rowOff>133350</xdr:rowOff>
    </xdr:to>
    <xdr:sp macro="" textlink="">
      <xdr:nvSpPr>
        <xdr:cNvPr id="25907" name="AutoShape 1" descr="Eine Matrixformel, die Konstanten verwendet">
          <a:extLst>
            <a:ext uri="{FF2B5EF4-FFF2-40B4-BE49-F238E27FC236}">
              <a16:creationId xmlns:a16="http://schemas.microsoft.com/office/drawing/2014/main" id="{819FEF1F-B753-C18E-8621-C5B7905FE0B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797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0</xdr:rowOff>
    </xdr:from>
    <xdr:to>
      <xdr:col>11</xdr:col>
      <xdr:colOff>314325</xdr:colOff>
      <xdr:row>356</xdr:row>
      <xdr:rowOff>133350</xdr:rowOff>
    </xdr:to>
    <xdr:sp macro="" textlink="">
      <xdr:nvSpPr>
        <xdr:cNvPr id="25908" name="AutoShape 1" descr="Eine Matrixformel, die Konstanten verwendet">
          <a:extLst>
            <a:ext uri="{FF2B5EF4-FFF2-40B4-BE49-F238E27FC236}">
              <a16:creationId xmlns:a16="http://schemas.microsoft.com/office/drawing/2014/main" id="{8AA1DEEB-BC70-6D52-FDCA-062337937EA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797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314325</xdr:colOff>
      <xdr:row>18</xdr:row>
      <xdr:rowOff>133350</xdr:rowOff>
    </xdr:to>
    <xdr:sp macro="" textlink="">
      <xdr:nvSpPr>
        <xdr:cNvPr id="25909" name="AutoShape 1" descr="Eine Matrixformel, die Konstanten verwendet">
          <a:extLst>
            <a:ext uri="{FF2B5EF4-FFF2-40B4-BE49-F238E27FC236}">
              <a16:creationId xmlns:a16="http://schemas.microsoft.com/office/drawing/2014/main" id="{A9AADC0D-7D55-CCDE-A014-26035F661F9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6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314325</xdr:colOff>
      <xdr:row>18</xdr:row>
      <xdr:rowOff>133350</xdr:rowOff>
    </xdr:to>
    <xdr:sp macro="" textlink="">
      <xdr:nvSpPr>
        <xdr:cNvPr id="25910" name="AutoShape 1" descr="Eine Matrixformel, die Konstanten verwendet">
          <a:extLst>
            <a:ext uri="{FF2B5EF4-FFF2-40B4-BE49-F238E27FC236}">
              <a16:creationId xmlns:a16="http://schemas.microsoft.com/office/drawing/2014/main" id="{42285FF9-5CDD-BC1A-4DBA-190D7709C15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6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276</xdr:row>
      <xdr:rowOff>0</xdr:rowOff>
    </xdr:from>
    <xdr:to>
      <xdr:col>11</xdr:col>
      <xdr:colOff>314325</xdr:colOff>
      <xdr:row>277</xdr:row>
      <xdr:rowOff>133350</xdr:rowOff>
    </xdr:to>
    <xdr:sp macro="" textlink="">
      <xdr:nvSpPr>
        <xdr:cNvPr id="25911" name="AutoShape 1" descr="Eine Matrixformel, die Konstanten verwendet">
          <a:extLst>
            <a:ext uri="{FF2B5EF4-FFF2-40B4-BE49-F238E27FC236}">
              <a16:creationId xmlns:a16="http://schemas.microsoft.com/office/drawing/2014/main" id="{20390540-9E9F-4798-8BBC-7B44DCDA307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005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276</xdr:row>
      <xdr:rowOff>0</xdr:rowOff>
    </xdr:from>
    <xdr:to>
      <xdr:col>11</xdr:col>
      <xdr:colOff>314325</xdr:colOff>
      <xdr:row>277</xdr:row>
      <xdr:rowOff>133350</xdr:rowOff>
    </xdr:to>
    <xdr:sp macro="" textlink="">
      <xdr:nvSpPr>
        <xdr:cNvPr id="25912" name="AutoShape 1" descr="Eine Matrixformel, die Konstanten verwendet">
          <a:extLst>
            <a:ext uri="{FF2B5EF4-FFF2-40B4-BE49-F238E27FC236}">
              <a16:creationId xmlns:a16="http://schemas.microsoft.com/office/drawing/2014/main" id="{7913FFBB-4A7A-EC55-2276-FD6D57CCC76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005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314325</xdr:colOff>
      <xdr:row>23</xdr:row>
      <xdr:rowOff>133350</xdr:rowOff>
    </xdr:to>
    <xdr:sp macro="" textlink="">
      <xdr:nvSpPr>
        <xdr:cNvPr id="25913" name="AutoShape 1" descr="Eine Matrixformel, die Konstanten verwendet">
          <a:extLst>
            <a:ext uri="{FF2B5EF4-FFF2-40B4-BE49-F238E27FC236}">
              <a16:creationId xmlns:a16="http://schemas.microsoft.com/office/drawing/2014/main" id="{A0EECB82-B20A-EBD5-288D-CCBEC630518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76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314325</xdr:colOff>
      <xdr:row>23</xdr:row>
      <xdr:rowOff>133350</xdr:rowOff>
    </xdr:to>
    <xdr:sp macro="" textlink="">
      <xdr:nvSpPr>
        <xdr:cNvPr id="25914" name="AutoShape 1" descr="Eine Matrixformel, die Konstanten verwendet">
          <a:extLst>
            <a:ext uri="{FF2B5EF4-FFF2-40B4-BE49-F238E27FC236}">
              <a16:creationId xmlns:a16="http://schemas.microsoft.com/office/drawing/2014/main" id="{5A085D83-9DDC-9DE7-D558-F9653A74144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76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312</xdr:row>
      <xdr:rowOff>0</xdr:rowOff>
    </xdr:from>
    <xdr:to>
      <xdr:col>11</xdr:col>
      <xdr:colOff>314325</xdr:colOff>
      <xdr:row>313</xdr:row>
      <xdr:rowOff>133350</xdr:rowOff>
    </xdr:to>
    <xdr:sp macro="" textlink="">
      <xdr:nvSpPr>
        <xdr:cNvPr id="25915" name="AutoShape 1" descr="Eine Matrixformel, die Konstanten verwendet">
          <a:extLst>
            <a:ext uri="{FF2B5EF4-FFF2-40B4-BE49-F238E27FC236}">
              <a16:creationId xmlns:a16="http://schemas.microsoft.com/office/drawing/2014/main" id="{19CE79E2-697C-F2CF-A0C0-0D805FC0B8B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834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312</xdr:row>
      <xdr:rowOff>0</xdr:rowOff>
    </xdr:from>
    <xdr:to>
      <xdr:col>11</xdr:col>
      <xdr:colOff>314325</xdr:colOff>
      <xdr:row>313</xdr:row>
      <xdr:rowOff>133350</xdr:rowOff>
    </xdr:to>
    <xdr:sp macro="" textlink="">
      <xdr:nvSpPr>
        <xdr:cNvPr id="25916" name="AutoShape 1" descr="Eine Matrixformel, die Konstanten verwendet">
          <a:extLst>
            <a:ext uri="{FF2B5EF4-FFF2-40B4-BE49-F238E27FC236}">
              <a16:creationId xmlns:a16="http://schemas.microsoft.com/office/drawing/2014/main" id="{B93A9120-9A46-8F8C-1A1C-0A961EEC0A7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834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321</xdr:row>
      <xdr:rowOff>0</xdr:rowOff>
    </xdr:from>
    <xdr:to>
      <xdr:col>11</xdr:col>
      <xdr:colOff>314325</xdr:colOff>
      <xdr:row>322</xdr:row>
      <xdr:rowOff>133350</xdr:rowOff>
    </xdr:to>
    <xdr:sp macro="" textlink="">
      <xdr:nvSpPr>
        <xdr:cNvPr id="25917" name="AutoShape 1" descr="Eine Matrixformel, die Konstanten verwendet">
          <a:extLst>
            <a:ext uri="{FF2B5EF4-FFF2-40B4-BE49-F238E27FC236}">
              <a16:creationId xmlns:a16="http://schemas.microsoft.com/office/drawing/2014/main" id="{F61E35C3-1FF5-64DC-8053-51B4F206894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292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321</xdr:row>
      <xdr:rowOff>0</xdr:rowOff>
    </xdr:from>
    <xdr:to>
      <xdr:col>11</xdr:col>
      <xdr:colOff>314325</xdr:colOff>
      <xdr:row>322</xdr:row>
      <xdr:rowOff>133350</xdr:rowOff>
    </xdr:to>
    <xdr:sp macro="" textlink="">
      <xdr:nvSpPr>
        <xdr:cNvPr id="25918" name="AutoShape 1" descr="Eine Matrixformel, die Konstanten verwendet">
          <a:extLst>
            <a:ext uri="{FF2B5EF4-FFF2-40B4-BE49-F238E27FC236}">
              <a16:creationId xmlns:a16="http://schemas.microsoft.com/office/drawing/2014/main" id="{A8091C78-39D3-CC95-C951-F59597F3199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292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221</xdr:row>
      <xdr:rowOff>0</xdr:rowOff>
    </xdr:from>
    <xdr:to>
      <xdr:col>11</xdr:col>
      <xdr:colOff>314325</xdr:colOff>
      <xdr:row>222</xdr:row>
      <xdr:rowOff>133350</xdr:rowOff>
    </xdr:to>
    <xdr:sp macro="" textlink="">
      <xdr:nvSpPr>
        <xdr:cNvPr id="25919" name="AutoShape 1" descr="Eine Matrixformel, die Konstanten verwendet">
          <a:extLst>
            <a:ext uri="{FF2B5EF4-FFF2-40B4-BE49-F238E27FC236}">
              <a16:creationId xmlns:a16="http://schemas.microsoft.com/office/drawing/2014/main" id="{5317AAE8-06FA-F3C9-8282-8CEA5F2D4BE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099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221</xdr:row>
      <xdr:rowOff>0</xdr:rowOff>
    </xdr:from>
    <xdr:to>
      <xdr:col>11</xdr:col>
      <xdr:colOff>314325</xdr:colOff>
      <xdr:row>222</xdr:row>
      <xdr:rowOff>133350</xdr:rowOff>
    </xdr:to>
    <xdr:sp macro="" textlink="">
      <xdr:nvSpPr>
        <xdr:cNvPr id="25920" name="AutoShape 1" descr="Eine Matrixformel, die Konstanten verwendet">
          <a:extLst>
            <a:ext uri="{FF2B5EF4-FFF2-40B4-BE49-F238E27FC236}">
              <a16:creationId xmlns:a16="http://schemas.microsoft.com/office/drawing/2014/main" id="{2E93E20E-1396-F2D4-7AF1-48EFEAC337E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099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314325</xdr:colOff>
      <xdr:row>149</xdr:row>
      <xdr:rowOff>133350</xdr:rowOff>
    </xdr:to>
    <xdr:sp macro="" textlink="">
      <xdr:nvSpPr>
        <xdr:cNvPr id="25921" name="AutoShape 1" descr="Eine Matrixformel, die Konstanten verwendet">
          <a:extLst>
            <a:ext uri="{FF2B5EF4-FFF2-40B4-BE49-F238E27FC236}">
              <a16:creationId xmlns:a16="http://schemas.microsoft.com/office/drawing/2014/main" id="{A11F8FF4-F252-0192-8CFA-48FD8EF5E24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279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314325</xdr:colOff>
      <xdr:row>149</xdr:row>
      <xdr:rowOff>133350</xdr:rowOff>
    </xdr:to>
    <xdr:sp macro="" textlink="">
      <xdr:nvSpPr>
        <xdr:cNvPr id="25922" name="AutoShape 1" descr="Eine Matrixformel, die Konstanten verwendet">
          <a:extLst>
            <a:ext uri="{FF2B5EF4-FFF2-40B4-BE49-F238E27FC236}">
              <a16:creationId xmlns:a16="http://schemas.microsoft.com/office/drawing/2014/main" id="{638936F8-D4C1-CAB4-53F5-3D1CCBCA9CE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279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272</xdr:row>
      <xdr:rowOff>0</xdr:rowOff>
    </xdr:from>
    <xdr:to>
      <xdr:col>11</xdr:col>
      <xdr:colOff>314325</xdr:colOff>
      <xdr:row>273</xdr:row>
      <xdr:rowOff>133350</xdr:rowOff>
    </xdr:to>
    <xdr:sp macro="" textlink="">
      <xdr:nvSpPr>
        <xdr:cNvPr id="25923" name="AutoShape 1" descr="Eine Matrixformel, die Konstanten verwendet">
          <a:extLst>
            <a:ext uri="{FF2B5EF4-FFF2-40B4-BE49-F238E27FC236}">
              <a16:creationId xmlns:a16="http://schemas.microsoft.com/office/drawing/2014/main" id="{6E664229-5517-6B94-5C35-9BC90E96154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4357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272</xdr:row>
      <xdr:rowOff>0</xdr:rowOff>
    </xdr:from>
    <xdr:to>
      <xdr:col>11</xdr:col>
      <xdr:colOff>314325</xdr:colOff>
      <xdr:row>273</xdr:row>
      <xdr:rowOff>133350</xdr:rowOff>
    </xdr:to>
    <xdr:sp macro="" textlink="">
      <xdr:nvSpPr>
        <xdr:cNvPr id="25924" name="AutoShape 1" descr="Eine Matrixformel, die Konstanten verwendet">
          <a:extLst>
            <a:ext uri="{FF2B5EF4-FFF2-40B4-BE49-F238E27FC236}">
              <a16:creationId xmlns:a16="http://schemas.microsoft.com/office/drawing/2014/main" id="{A863CD68-7EA4-C833-94B4-390A4F74882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4357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314325</xdr:colOff>
      <xdr:row>219</xdr:row>
      <xdr:rowOff>133350</xdr:rowOff>
    </xdr:to>
    <xdr:sp macro="" textlink="">
      <xdr:nvSpPr>
        <xdr:cNvPr id="25925" name="AutoShape 1" descr="Eine Matrixformel, die Konstanten verwendet">
          <a:extLst>
            <a:ext uri="{FF2B5EF4-FFF2-40B4-BE49-F238E27FC236}">
              <a16:creationId xmlns:a16="http://schemas.microsoft.com/office/drawing/2014/main" id="{30FB2FD6-62EC-F636-8D7B-63FE863B5C3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613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314325</xdr:colOff>
      <xdr:row>219</xdr:row>
      <xdr:rowOff>133350</xdr:rowOff>
    </xdr:to>
    <xdr:sp macro="" textlink="">
      <xdr:nvSpPr>
        <xdr:cNvPr id="25926" name="AutoShape 1" descr="Eine Matrixformel, die Konstanten verwendet">
          <a:extLst>
            <a:ext uri="{FF2B5EF4-FFF2-40B4-BE49-F238E27FC236}">
              <a16:creationId xmlns:a16="http://schemas.microsoft.com/office/drawing/2014/main" id="{8D30500B-5CE0-F908-A645-23100C7928A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613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314325</xdr:colOff>
      <xdr:row>219</xdr:row>
      <xdr:rowOff>133350</xdr:rowOff>
    </xdr:to>
    <xdr:sp macro="" textlink="">
      <xdr:nvSpPr>
        <xdr:cNvPr id="25927" name="AutoShape 1" descr="Eine Matrixformel, die Konstanten verwendet">
          <a:extLst>
            <a:ext uri="{FF2B5EF4-FFF2-40B4-BE49-F238E27FC236}">
              <a16:creationId xmlns:a16="http://schemas.microsoft.com/office/drawing/2014/main" id="{26070577-3FAC-CB3E-587F-95E1EAE6FD5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613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311</xdr:row>
      <xdr:rowOff>0</xdr:rowOff>
    </xdr:from>
    <xdr:to>
      <xdr:col>11</xdr:col>
      <xdr:colOff>314325</xdr:colOff>
      <xdr:row>312</xdr:row>
      <xdr:rowOff>133350</xdr:rowOff>
    </xdr:to>
    <xdr:sp macro="" textlink="">
      <xdr:nvSpPr>
        <xdr:cNvPr id="25928" name="AutoShape 1" descr="Eine Matrixformel, die Konstanten verwendet">
          <a:extLst>
            <a:ext uri="{FF2B5EF4-FFF2-40B4-BE49-F238E27FC236}">
              <a16:creationId xmlns:a16="http://schemas.microsoft.com/office/drawing/2014/main" id="{4BFC1185-1F85-AF26-782B-7A214B49C15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673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311</xdr:row>
      <xdr:rowOff>0</xdr:rowOff>
    </xdr:from>
    <xdr:to>
      <xdr:col>11</xdr:col>
      <xdr:colOff>314325</xdr:colOff>
      <xdr:row>312</xdr:row>
      <xdr:rowOff>133350</xdr:rowOff>
    </xdr:to>
    <xdr:sp macro="" textlink="">
      <xdr:nvSpPr>
        <xdr:cNvPr id="25929" name="AutoShape 1" descr="Eine Matrixformel, die Konstanten verwendet">
          <a:extLst>
            <a:ext uri="{FF2B5EF4-FFF2-40B4-BE49-F238E27FC236}">
              <a16:creationId xmlns:a16="http://schemas.microsoft.com/office/drawing/2014/main" id="{D2727447-AF9E-FB30-3327-F1B21FDAF98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673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311</xdr:row>
      <xdr:rowOff>0</xdr:rowOff>
    </xdr:from>
    <xdr:to>
      <xdr:col>11</xdr:col>
      <xdr:colOff>314325</xdr:colOff>
      <xdr:row>312</xdr:row>
      <xdr:rowOff>133350</xdr:rowOff>
    </xdr:to>
    <xdr:sp macro="" textlink="">
      <xdr:nvSpPr>
        <xdr:cNvPr id="25930" name="AutoShape 1" descr="Eine Matrixformel, die Konstanten verwendet">
          <a:extLst>
            <a:ext uri="{FF2B5EF4-FFF2-40B4-BE49-F238E27FC236}">
              <a16:creationId xmlns:a16="http://schemas.microsoft.com/office/drawing/2014/main" id="{48C53420-7228-61C2-31EB-34DCFC06708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673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314325</xdr:colOff>
      <xdr:row>230</xdr:row>
      <xdr:rowOff>133350</xdr:rowOff>
    </xdr:to>
    <xdr:sp macro="" textlink="">
      <xdr:nvSpPr>
        <xdr:cNvPr id="25931" name="AutoShape 1" descr="Eine Matrixformel, die Konstanten verwendet">
          <a:extLst>
            <a:ext uri="{FF2B5EF4-FFF2-40B4-BE49-F238E27FC236}">
              <a16:creationId xmlns:a16="http://schemas.microsoft.com/office/drawing/2014/main" id="{E2B5A5C5-57E1-7404-6B7F-A704E488618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395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314325</xdr:colOff>
      <xdr:row>230</xdr:row>
      <xdr:rowOff>133350</xdr:rowOff>
    </xdr:to>
    <xdr:sp macro="" textlink="">
      <xdr:nvSpPr>
        <xdr:cNvPr id="25932" name="AutoShape 1" descr="Eine Matrixformel, die Konstanten verwendet">
          <a:extLst>
            <a:ext uri="{FF2B5EF4-FFF2-40B4-BE49-F238E27FC236}">
              <a16:creationId xmlns:a16="http://schemas.microsoft.com/office/drawing/2014/main" id="{22A8ACDB-4A18-56CF-F9B0-4F88EEB2F28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395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314325</xdr:colOff>
      <xdr:row>230</xdr:row>
      <xdr:rowOff>133350</xdr:rowOff>
    </xdr:to>
    <xdr:sp macro="" textlink="">
      <xdr:nvSpPr>
        <xdr:cNvPr id="25933" name="AutoShape 1" descr="Eine Matrixformel, die Konstanten verwendet">
          <a:extLst>
            <a:ext uri="{FF2B5EF4-FFF2-40B4-BE49-F238E27FC236}">
              <a16:creationId xmlns:a16="http://schemas.microsoft.com/office/drawing/2014/main" id="{79C1ED20-4CD0-1F84-DE25-8CC8E6B1753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395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309</xdr:row>
      <xdr:rowOff>0</xdr:rowOff>
    </xdr:from>
    <xdr:to>
      <xdr:col>11</xdr:col>
      <xdr:colOff>314325</xdr:colOff>
      <xdr:row>310</xdr:row>
      <xdr:rowOff>133350</xdr:rowOff>
    </xdr:to>
    <xdr:sp macro="" textlink="">
      <xdr:nvSpPr>
        <xdr:cNvPr id="25934" name="AutoShape 1" descr="Eine Matrixformel, die Konstanten verwendet">
          <a:extLst>
            <a:ext uri="{FF2B5EF4-FFF2-40B4-BE49-F238E27FC236}">
              <a16:creationId xmlns:a16="http://schemas.microsoft.com/office/drawing/2014/main" id="{BDAAF06D-766B-139C-9601-D4D6DE8ED9E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349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309</xdr:row>
      <xdr:rowOff>0</xdr:rowOff>
    </xdr:from>
    <xdr:to>
      <xdr:col>11</xdr:col>
      <xdr:colOff>314325</xdr:colOff>
      <xdr:row>310</xdr:row>
      <xdr:rowOff>133350</xdr:rowOff>
    </xdr:to>
    <xdr:sp macro="" textlink="">
      <xdr:nvSpPr>
        <xdr:cNvPr id="25935" name="AutoShape 1" descr="Eine Matrixformel, die Konstanten verwendet">
          <a:extLst>
            <a:ext uri="{FF2B5EF4-FFF2-40B4-BE49-F238E27FC236}">
              <a16:creationId xmlns:a16="http://schemas.microsoft.com/office/drawing/2014/main" id="{7480A863-BF5E-6F84-02E3-1783B813B76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349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309</xdr:row>
      <xdr:rowOff>0</xdr:rowOff>
    </xdr:from>
    <xdr:to>
      <xdr:col>11</xdr:col>
      <xdr:colOff>314325</xdr:colOff>
      <xdr:row>310</xdr:row>
      <xdr:rowOff>133350</xdr:rowOff>
    </xdr:to>
    <xdr:sp macro="" textlink="">
      <xdr:nvSpPr>
        <xdr:cNvPr id="25936" name="AutoShape 1" descr="Eine Matrixformel, die Konstanten verwendet">
          <a:extLst>
            <a:ext uri="{FF2B5EF4-FFF2-40B4-BE49-F238E27FC236}">
              <a16:creationId xmlns:a16="http://schemas.microsoft.com/office/drawing/2014/main" id="{315CD7C1-B3F8-DFEC-64F6-8CCB53D9D72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349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265</xdr:row>
      <xdr:rowOff>0</xdr:rowOff>
    </xdr:from>
    <xdr:to>
      <xdr:col>11</xdr:col>
      <xdr:colOff>314325</xdr:colOff>
      <xdr:row>266</xdr:row>
      <xdr:rowOff>133350</xdr:rowOff>
    </xdr:to>
    <xdr:sp macro="" textlink="">
      <xdr:nvSpPr>
        <xdr:cNvPr id="25937" name="AutoShape 1" descr="Eine Matrixformel, die Konstanten verwendet">
          <a:extLst>
            <a:ext uri="{FF2B5EF4-FFF2-40B4-BE49-F238E27FC236}">
              <a16:creationId xmlns:a16="http://schemas.microsoft.com/office/drawing/2014/main" id="{408D972B-67B1-91F0-A881-71AEC412A12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224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265</xdr:row>
      <xdr:rowOff>0</xdr:rowOff>
    </xdr:from>
    <xdr:to>
      <xdr:col>11</xdr:col>
      <xdr:colOff>314325</xdr:colOff>
      <xdr:row>266</xdr:row>
      <xdr:rowOff>133350</xdr:rowOff>
    </xdr:to>
    <xdr:sp macro="" textlink="">
      <xdr:nvSpPr>
        <xdr:cNvPr id="25938" name="AutoShape 1" descr="Eine Matrixformel, die Konstanten verwendet">
          <a:extLst>
            <a:ext uri="{FF2B5EF4-FFF2-40B4-BE49-F238E27FC236}">
              <a16:creationId xmlns:a16="http://schemas.microsoft.com/office/drawing/2014/main" id="{FCBFBD50-534A-7F82-8AE8-A22C9EF8E89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224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265</xdr:row>
      <xdr:rowOff>0</xdr:rowOff>
    </xdr:from>
    <xdr:to>
      <xdr:col>11</xdr:col>
      <xdr:colOff>314325</xdr:colOff>
      <xdr:row>266</xdr:row>
      <xdr:rowOff>133350</xdr:rowOff>
    </xdr:to>
    <xdr:sp macro="" textlink="">
      <xdr:nvSpPr>
        <xdr:cNvPr id="25939" name="AutoShape 1" descr="Eine Matrixformel, die Konstanten verwendet">
          <a:extLst>
            <a:ext uri="{FF2B5EF4-FFF2-40B4-BE49-F238E27FC236}">
              <a16:creationId xmlns:a16="http://schemas.microsoft.com/office/drawing/2014/main" id="{6FE16CC8-F452-4D91-5DA3-C36DFB06273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224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314325</xdr:colOff>
      <xdr:row>46</xdr:row>
      <xdr:rowOff>133350</xdr:rowOff>
    </xdr:to>
    <xdr:sp macro="" textlink="">
      <xdr:nvSpPr>
        <xdr:cNvPr id="25940" name="AutoShape 1" descr="Eine Matrixformel, die Konstanten verwendet">
          <a:extLst>
            <a:ext uri="{FF2B5EF4-FFF2-40B4-BE49-F238E27FC236}">
              <a16:creationId xmlns:a16="http://schemas.microsoft.com/office/drawing/2014/main" id="{DB8C5A57-1B5D-368B-C051-28A832DD1A7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600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314325</xdr:colOff>
      <xdr:row>46</xdr:row>
      <xdr:rowOff>133350</xdr:rowOff>
    </xdr:to>
    <xdr:sp macro="" textlink="">
      <xdr:nvSpPr>
        <xdr:cNvPr id="25941" name="AutoShape 1" descr="Eine Matrixformel, die Konstanten verwendet">
          <a:extLst>
            <a:ext uri="{FF2B5EF4-FFF2-40B4-BE49-F238E27FC236}">
              <a16:creationId xmlns:a16="http://schemas.microsoft.com/office/drawing/2014/main" id="{44C540FE-E069-2E2C-EAD4-126D0036965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600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314325</xdr:colOff>
      <xdr:row>46</xdr:row>
      <xdr:rowOff>133350</xdr:rowOff>
    </xdr:to>
    <xdr:sp macro="" textlink="">
      <xdr:nvSpPr>
        <xdr:cNvPr id="25942" name="AutoShape 1" descr="Eine Matrixformel, die Konstanten verwendet">
          <a:extLst>
            <a:ext uri="{FF2B5EF4-FFF2-40B4-BE49-F238E27FC236}">
              <a16:creationId xmlns:a16="http://schemas.microsoft.com/office/drawing/2014/main" id="{17694ED6-59CB-9849-AABE-A2EDEAD5697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600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314325</xdr:colOff>
      <xdr:row>30</xdr:row>
      <xdr:rowOff>133350</xdr:rowOff>
    </xdr:to>
    <xdr:sp macro="" textlink="">
      <xdr:nvSpPr>
        <xdr:cNvPr id="25943" name="AutoShape 1" descr="Eine Matrixformel, die Konstanten verwendet">
          <a:extLst>
            <a:ext uri="{FF2B5EF4-FFF2-40B4-BE49-F238E27FC236}">
              <a16:creationId xmlns:a16="http://schemas.microsoft.com/office/drawing/2014/main" id="{DF3DEE28-89FA-CB60-7E08-332E069CABA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1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314325</xdr:colOff>
      <xdr:row>30</xdr:row>
      <xdr:rowOff>133350</xdr:rowOff>
    </xdr:to>
    <xdr:sp macro="" textlink="">
      <xdr:nvSpPr>
        <xdr:cNvPr id="25944" name="AutoShape 1" descr="Eine Matrixformel, die Konstanten verwendet">
          <a:extLst>
            <a:ext uri="{FF2B5EF4-FFF2-40B4-BE49-F238E27FC236}">
              <a16:creationId xmlns:a16="http://schemas.microsoft.com/office/drawing/2014/main" id="{FFDAD094-E789-DC0C-16B6-E92A9CFB2C6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1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314325</xdr:colOff>
      <xdr:row>30</xdr:row>
      <xdr:rowOff>133350</xdr:rowOff>
    </xdr:to>
    <xdr:sp macro="" textlink="">
      <xdr:nvSpPr>
        <xdr:cNvPr id="25945" name="AutoShape 1" descr="Eine Matrixformel, die Konstanten verwendet">
          <a:extLst>
            <a:ext uri="{FF2B5EF4-FFF2-40B4-BE49-F238E27FC236}">
              <a16:creationId xmlns:a16="http://schemas.microsoft.com/office/drawing/2014/main" id="{E381BAE6-FA32-C981-DC12-E175F791EBE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1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0</xdr:rowOff>
    </xdr:from>
    <xdr:to>
      <xdr:col>11</xdr:col>
      <xdr:colOff>314325</xdr:colOff>
      <xdr:row>133</xdr:row>
      <xdr:rowOff>133350</xdr:rowOff>
    </xdr:to>
    <xdr:sp macro="" textlink="">
      <xdr:nvSpPr>
        <xdr:cNvPr id="25946" name="AutoShape 1" descr="Eine Matrixformel, die Konstanten verwendet">
          <a:extLst>
            <a:ext uri="{FF2B5EF4-FFF2-40B4-BE49-F238E27FC236}">
              <a16:creationId xmlns:a16="http://schemas.microsoft.com/office/drawing/2014/main" id="{4A7DE8AB-6A35-023B-D79D-3C40A743C04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688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0</xdr:rowOff>
    </xdr:from>
    <xdr:to>
      <xdr:col>11</xdr:col>
      <xdr:colOff>314325</xdr:colOff>
      <xdr:row>133</xdr:row>
      <xdr:rowOff>133350</xdr:rowOff>
    </xdr:to>
    <xdr:sp macro="" textlink="">
      <xdr:nvSpPr>
        <xdr:cNvPr id="25947" name="AutoShape 1" descr="Eine Matrixformel, die Konstanten verwendet">
          <a:extLst>
            <a:ext uri="{FF2B5EF4-FFF2-40B4-BE49-F238E27FC236}">
              <a16:creationId xmlns:a16="http://schemas.microsoft.com/office/drawing/2014/main" id="{1F1BB5DF-18AA-03B5-A37B-85FBA45CC56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688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0</xdr:rowOff>
    </xdr:from>
    <xdr:to>
      <xdr:col>11</xdr:col>
      <xdr:colOff>314325</xdr:colOff>
      <xdr:row>133</xdr:row>
      <xdr:rowOff>133350</xdr:rowOff>
    </xdr:to>
    <xdr:sp macro="" textlink="">
      <xdr:nvSpPr>
        <xdr:cNvPr id="25948" name="AutoShape 1" descr="Eine Matrixformel, die Konstanten verwendet">
          <a:extLst>
            <a:ext uri="{FF2B5EF4-FFF2-40B4-BE49-F238E27FC236}">
              <a16:creationId xmlns:a16="http://schemas.microsoft.com/office/drawing/2014/main" id="{B25155B9-14FF-61EA-268A-5339080B3CA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688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314325</xdr:colOff>
      <xdr:row>31</xdr:row>
      <xdr:rowOff>133350</xdr:rowOff>
    </xdr:to>
    <xdr:sp macro="" textlink="">
      <xdr:nvSpPr>
        <xdr:cNvPr id="25949" name="AutoShape 1" descr="Eine Matrixformel, die Konstanten verwendet">
          <a:extLst>
            <a:ext uri="{FF2B5EF4-FFF2-40B4-BE49-F238E27FC236}">
              <a16:creationId xmlns:a16="http://schemas.microsoft.com/office/drawing/2014/main" id="{E0B576C0-EAC3-EA8B-BE35-8DDAC3B5C84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7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314325</xdr:colOff>
      <xdr:row>31</xdr:row>
      <xdr:rowOff>133350</xdr:rowOff>
    </xdr:to>
    <xdr:sp macro="" textlink="">
      <xdr:nvSpPr>
        <xdr:cNvPr id="25950" name="AutoShape 1" descr="Eine Matrixformel, die Konstanten verwendet">
          <a:extLst>
            <a:ext uri="{FF2B5EF4-FFF2-40B4-BE49-F238E27FC236}">
              <a16:creationId xmlns:a16="http://schemas.microsoft.com/office/drawing/2014/main" id="{2C9CAA83-E54B-A17B-645D-B4235FCBE0F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7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314325</xdr:colOff>
      <xdr:row>31</xdr:row>
      <xdr:rowOff>133350</xdr:rowOff>
    </xdr:to>
    <xdr:sp macro="" textlink="">
      <xdr:nvSpPr>
        <xdr:cNvPr id="25951" name="AutoShape 1" descr="Eine Matrixformel, die Konstanten verwendet">
          <a:extLst>
            <a:ext uri="{FF2B5EF4-FFF2-40B4-BE49-F238E27FC236}">
              <a16:creationId xmlns:a16="http://schemas.microsoft.com/office/drawing/2014/main" id="{48A6AAE0-7DB3-4FD4-4A8D-3FB55F760FD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7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161</xdr:row>
      <xdr:rowOff>0</xdr:rowOff>
    </xdr:from>
    <xdr:to>
      <xdr:col>11</xdr:col>
      <xdr:colOff>314325</xdr:colOff>
      <xdr:row>162</xdr:row>
      <xdr:rowOff>133350</xdr:rowOff>
    </xdr:to>
    <xdr:sp macro="" textlink="">
      <xdr:nvSpPr>
        <xdr:cNvPr id="25952" name="AutoShape 1" descr="Eine Matrixformel, die Konstanten verwendet">
          <a:extLst>
            <a:ext uri="{FF2B5EF4-FFF2-40B4-BE49-F238E27FC236}">
              <a16:creationId xmlns:a16="http://schemas.microsoft.com/office/drawing/2014/main" id="{FD5E1FEA-82F7-5EFC-2C81-BEDC9AAFA08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384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161</xdr:row>
      <xdr:rowOff>0</xdr:rowOff>
    </xdr:from>
    <xdr:to>
      <xdr:col>11</xdr:col>
      <xdr:colOff>314325</xdr:colOff>
      <xdr:row>162</xdr:row>
      <xdr:rowOff>133350</xdr:rowOff>
    </xdr:to>
    <xdr:sp macro="" textlink="">
      <xdr:nvSpPr>
        <xdr:cNvPr id="25953" name="AutoShape 1" descr="Eine Matrixformel, die Konstanten verwendet">
          <a:extLst>
            <a:ext uri="{FF2B5EF4-FFF2-40B4-BE49-F238E27FC236}">
              <a16:creationId xmlns:a16="http://schemas.microsoft.com/office/drawing/2014/main" id="{F9A5E520-8E25-DF33-D43D-7B0E8BCD408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384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161</xdr:row>
      <xdr:rowOff>0</xdr:rowOff>
    </xdr:from>
    <xdr:to>
      <xdr:col>11</xdr:col>
      <xdr:colOff>314325</xdr:colOff>
      <xdr:row>162</xdr:row>
      <xdr:rowOff>133350</xdr:rowOff>
    </xdr:to>
    <xdr:sp macro="" textlink="">
      <xdr:nvSpPr>
        <xdr:cNvPr id="25954" name="AutoShape 1" descr="Eine Matrixformel, die Konstanten verwendet">
          <a:extLst>
            <a:ext uri="{FF2B5EF4-FFF2-40B4-BE49-F238E27FC236}">
              <a16:creationId xmlns:a16="http://schemas.microsoft.com/office/drawing/2014/main" id="{6833055A-B9E7-0466-7C97-83CCEF5C68A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384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216</xdr:row>
      <xdr:rowOff>0</xdr:rowOff>
    </xdr:from>
    <xdr:to>
      <xdr:col>11</xdr:col>
      <xdr:colOff>314325</xdr:colOff>
      <xdr:row>217</xdr:row>
      <xdr:rowOff>133350</xdr:rowOff>
    </xdr:to>
    <xdr:sp macro="" textlink="">
      <xdr:nvSpPr>
        <xdr:cNvPr id="25955" name="AutoShape 1" descr="Eine Matrixformel, die Konstanten verwendet">
          <a:extLst>
            <a:ext uri="{FF2B5EF4-FFF2-40B4-BE49-F238E27FC236}">
              <a16:creationId xmlns:a16="http://schemas.microsoft.com/office/drawing/2014/main" id="{26A38346-C543-726B-CC73-EEE670FE4F7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290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216</xdr:row>
      <xdr:rowOff>0</xdr:rowOff>
    </xdr:from>
    <xdr:to>
      <xdr:col>11</xdr:col>
      <xdr:colOff>314325</xdr:colOff>
      <xdr:row>217</xdr:row>
      <xdr:rowOff>133350</xdr:rowOff>
    </xdr:to>
    <xdr:sp macro="" textlink="">
      <xdr:nvSpPr>
        <xdr:cNvPr id="25956" name="AutoShape 1" descr="Eine Matrixformel, die Konstanten verwendet">
          <a:extLst>
            <a:ext uri="{FF2B5EF4-FFF2-40B4-BE49-F238E27FC236}">
              <a16:creationId xmlns:a16="http://schemas.microsoft.com/office/drawing/2014/main" id="{34C748A3-510A-7ABC-1E15-85011F8FABF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290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216</xdr:row>
      <xdr:rowOff>0</xdr:rowOff>
    </xdr:from>
    <xdr:to>
      <xdr:col>11</xdr:col>
      <xdr:colOff>314325</xdr:colOff>
      <xdr:row>217</xdr:row>
      <xdr:rowOff>133350</xdr:rowOff>
    </xdr:to>
    <xdr:sp macro="" textlink="">
      <xdr:nvSpPr>
        <xdr:cNvPr id="25957" name="AutoShape 1" descr="Eine Matrixformel, die Konstanten verwendet">
          <a:extLst>
            <a:ext uri="{FF2B5EF4-FFF2-40B4-BE49-F238E27FC236}">
              <a16:creationId xmlns:a16="http://schemas.microsoft.com/office/drawing/2014/main" id="{F99FD2DD-826A-0F57-EA63-05916947BA0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290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241</xdr:row>
      <xdr:rowOff>0</xdr:rowOff>
    </xdr:from>
    <xdr:to>
      <xdr:col>11</xdr:col>
      <xdr:colOff>314325</xdr:colOff>
      <xdr:row>242</xdr:row>
      <xdr:rowOff>133350</xdr:rowOff>
    </xdr:to>
    <xdr:sp macro="" textlink="">
      <xdr:nvSpPr>
        <xdr:cNvPr id="25958" name="AutoShape 1" descr="Eine Matrixformel, die Konstanten verwendet">
          <a:extLst>
            <a:ext uri="{FF2B5EF4-FFF2-40B4-BE49-F238E27FC236}">
              <a16:creationId xmlns:a16="http://schemas.microsoft.com/office/drawing/2014/main" id="{07C41DD8-2BAD-C02E-0C01-39F01741D25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338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241</xdr:row>
      <xdr:rowOff>0</xdr:rowOff>
    </xdr:from>
    <xdr:to>
      <xdr:col>11</xdr:col>
      <xdr:colOff>314325</xdr:colOff>
      <xdr:row>242</xdr:row>
      <xdr:rowOff>133350</xdr:rowOff>
    </xdr:to>
    <xdr:sp macro="" textlink="">
      <xdr:nvSpPr>
        <xdr:cNvPr id="25959" name="AutoShape 1" descr="Eine Matrixformel, die Konstanten verwendet">
          <a:extLst>
            <a:ext uri="{FF2B5EF4-FFF2-40B4-BE49-F238E27FC236}">
              <a16:creationId xmlns:a16="http://schemas.microsoft.com/office/drawing/2014/main" id="{22592AAA-D91F-090A-31CE-ACA739CDD9F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338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241</xdr:row>
      <xdr:rowOff>0</xdr:rowOff>
    </xdr:from>
    <xdr:to>
      <xdr:col>11</xdr:col>
      <xdr:colOff>314325</xdr:colOff>
      <xdr:row>242</xdr:row>
      <xdr:rowOff>133350</xdr:rowOff>
    </xdr:to>
    <xdr:sp macro="" textlink="">
      <xdr:nvSpPr>
        <xdr:cNvPr id="25960" name="AutoShape 1" descr="Eine Matrixformel, die Konstanten verwendet">
          <a:extLst>
            <a:ext uri="{FF2B5EF4-FFF2-40B4-BE49-F238E27FC236}">
              <a16:creationId xmlns:a16="http://schemas.microsoft.com/office/drawing/2014/main" id="{B59C8EB8-2682-4EB5-7298-961B57080BD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338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314325</xdr:colOff>
      <xdr:row>191</xdr:row>
      <xdr:rowOff>133350</xdr:rowOff>
    </xdr:to>
    <xdr:sp macro="" textlink="">
      <xdr:nvSpPr>
        <xdr:cNvPr id="25961" name="AutoShape 1" descr="Eine Matrixformel, die Konstanten verwendet">
          <a:extLst>
            <a:ext uri="{FF2B5EF4-FFF2-40B4-BE49-F238E27FC236}">
              <a16:creationId xmlns:a16="http://schemas.microsoft.com/office/drawing/2014/main" id="{CF612119-9E07-5FFF-A425-0A0F7BA54F3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080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314325</xdr:colOff>
      <xdr:row>191</xdr:row>
      <xdr:rowOff>133350</xdr:rowOff>
    </xdr:to>
    <xdr:sp macro="" textlink="">
      <xdr:nvSpPr>
        <xdr:cNvPr id="25962" name="AutoShape 1" descr="Eine Matrixformel, die Konstanten verwendet">
          <a:extLst>
            <a:ext uri="{FF2B5EF4-FFF2-40B4-BE49-F238E27FC236}">
              <a16:creationId xmlns:a16="http://schemas.microsoft.com/office/drawing/2014/main" id="{EDDEABED-0512-9F43-2917-0E450E15E3B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080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314325</xdr:colOff>
      <xdr:row>191</xdr:row>
      <xdr:rowOff>133350</xdr:rowOff>
    </xdr:to>
    <xdr:sp macro="" textlink="">
      <xdr:nvSpPr>
        <xdr:cNvPr id="25963" name="AutoShape 1" descr="Eine Matrixformel, die Konstanten verwendet">
          <a:extLst>
            <a:ext uri="{FF2B5EF4-FFF2-40B4-BE49-F238E27FC236}">
              <a16:creationId xmlns:a16="http://schemas.microsoft.com/office/drawing/2014/main" id="{1C024D7A-77DB-9999-EE51-277604ECFC4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080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150</xdr:row>
      <xdr:rowOff>0</xdr:rowOff>
    </xdr:from>
    <xdr:to>
      <xdr:col>11</xdr:col>
      <xdr:colOff>314325</xdr:colOff>
      <xdr:row>151</xdr:row>
      <xdr:rowOff>133350</xdr:rowOff>
    </xdr:to>
    <xdr:sp macro="" textlink="">
      <xdr:nvSpPr>
        <xdr:cNvPr id="25964" name="AutoShape 1" descr="Eine Matrixformel, die Konstanten verwendet">
          <a:extLst>
            <a:ext uri="{FF2B5EF4-FFF2-40B4-BE49-F238E27FC236}">
              <a16:creationId xmlns:a16="http://schemas.microsoft.com/office/drawing/2014/main" id="{0A05C94A-E081-C94A-6BE7-3C46B4DC9AB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603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150</xdr:row>
      <xdr:rowOff>0</xdr:rowOff>
    </xdr:from>
    <xdr:to>
      <xdr:col>11</xdr:col>
      <xdr:colOff>314325</xdr:colOff>
      <xdr:row>151</xdr:row>
      <xdr:rowOff>133350</xdr:rowOff>
    </xdr:to>
    <xdr:sp macro="" textlink="">
      <xdr:nvSpPr>
        <xdr:cNvPr id="25965" name="AutoShape 1" descr="Eine Matrixformel, die Konstanten verwendet">
          <a:extLst>
            <a:ext uri="{FF2B5EF4-FFF2-40B4-BE49-F238E27FC236}">
              <a16:creationId xmlns:a16="http://schemas.microsoft.com/office/drawing/2014/main" id="{AB484D6D-43F7-FED2-501C-1D6408C3A41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603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150</xdr:row>
      <xdr:rowOff>0</xdr:rowOff>
    </xdr:from>
    <xdr:to>
      <xdr:col>11</xdr:col>
      <xdr:colOff>314325</xdr:colOff>
      <xdr:row>151</xdr:row>
      <xdr:rowOff>133350</xdr:rowOff>
    </xdr:to>
    <xdr:sp macro="" textlink="">
      <xdr:nvSpPr>
        <xdr:cNvPr id="25966" name="AutoShape 1" descr="Eine Matrixformel, die Konstanten verwendet">
          <a:extLst>
            <a:ext uri="{FF2B5EF4-FFF2-40B4-BE49-F238E27FC236}">
              <a16:creationId xmlns:a16="http://schemas.microsoft.com/office/drawing/2014/main" id="{A79A8883-43DF-330E-ACBA-09FF2B67003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603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145</xdr:row>
      <xdr:rowOff>0</xdr:rowOff>
    </xdr:from>
    <xdr:to>
      <xdr:col>11</xdr:col>
      <xdr:colOff>314325</xdr:colOff>
      <xdr:row>146</xdr:row>
      <xdr:rowOff>133350</xdr:rowOff>
    </xdr:to>
    <xdr:sp macro="" textlink="">
      <xdr:nvSpPr>
        <xdr:cNvPr id="25967" name="AutoShape 1" descr="Eine Matrixformel, die Konstanten verwendet">
          <a:extLst>
            <a:ext uri="{FF2B5EF4-FFF2-40B4-BE49-F238E27FC236}">
              <a16:creationId xmlns:a16="http://schemas.microsoft.com/office/drawing/2014/main" id="{53E6C90F-0647-A69D-0FBA-411E03B58A5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3793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145</xdr:row>
      <xdr:rowOff>0</xdr:rowOff>
    </xdr:from>
    <xdr:to>
      <xdr:col>11</xdr:col>
      <xdr:colOff>314325</xdr:colOff>
      <xdr:row>146</xdr:row>
      <xdr:rowOff>133350</xdr:rowOff>
    </xdr:to>
    <xdr:sp macro="" textlink="">
      <xdr:nvSpPr>
        <xdr:cNvPr id="25968" name="AutoShape 1" descr="Eine Matrixformel, die Konstanten verwendet">
          <a:extLst>
            <a:ext uri="{FF2B5EF4-FFF2-40B4-BE49-F238E27FC236}">
              <a16:creationId xmlns:a16="http://schemas.microsoft.com/office/drawing/2014/main" id="{10A61EFB-7358-EDD0-9C95-999268E13D9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3793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145</xdr:row>
      <xdr:rowOff>0</xdr:rowOff>
    </xdr:from>
    <xdr:to>
      <xdr:col>11</xdr:col>
      <xdr:colOff>314325</xdr:colOff>
      <xdr:row>146</xdr:row>
      <xdr:rowOff>133350</xdr:rowOff>
    </xdr:to>
    <xdr:sp macro="" textlink="">
      <xdr:nvSpPr>
        <xdr:cNvPr id="25969" name="AutoShape 1" descr="Eine Matrixformel, die Konstanten verwendet">
          <a:extLst>
            <a:ext uri="{FF2B5EF4-FFF2-40B4-BE49-F238E27FC236}">
              <a16:creationId xmlns:a16="http://schemas.microsoft.com/office/drawing/2014/main" id="{42FA18FE-B41C-184C-2823-8B790F36529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3793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326</xdr:row>
      <xdr:rowOff>0</xdr:rowOff>
    </xdr:from>
    <xdr:to>
      <xdr:col>11</xdr:col>
      <xdr:colOff>314325</xdr:colOff>
      <xdr:row>327</xdr:row>
      <xdr:rowOff>133350</xdr:rowOff>
    </xdr:to>
    <xdr:sp macro="" textlink="">
      <xdr:nvSpPr>
        <xdr:cNvPr id="25970" name="AutoShape 1" descr="Eine Matrixformel, die Konstanten verwendet">
          <a:extLst>
            <a:ext uri="{FF2B5EF4-FFF2-40B4-BE49-F238E27FC236}">
              <a16:creationId xmlns:a16="http://schemas.microsoft.com/office/drawing/2014/main" id="{26412281-87EA-1530-82E4-430FD77DFFD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101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326</xdr:row>
      <xdr:rowOff>0</xdr:rowOff>
    </xdr:from>
    <xdr:to>
      <xdr:col>11</xdr:col>
      <xdr:colOff>314325</xdr:colOff>
      <xdr:row>327</xdr:row>
      <xdr:rowOff>133350</xdr:rowOff>
    </xdr:to>
    <xdr:sp macro="" textlink="">
      <xdr:nvSpPr>
        <xdr:cNvPr id="25971" name="AutoShape 1" descr="Eine Matrixformel, die Konstanten verwendet">
          <a:extLst>
            <a:ext uri="{FF2B5EF4-FFF2-40B4-BE49-F238E27FC236}">
              <a16:creationId xmlns:a16="http://schemas.microsoft.com/office/drawing/2014/main" id="{30D60C0C-52B6-3CBB-1327-AA4C487DCE8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101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326</xdr:row>
      <xdr:rowOff>0</xdr:rowOff>
    </xdr:from>
    <xdr:to>
      <xdr:col>11</xdr:col>
      <xdr:colOff>314325</xdr:colOff>
      <xdr:row>327</xdr:row>
      <xdr:rowOff>133350</xdr:rowOff>
    </xdr:to>
    <xdr:sp macro="" textlink="">
      <xdr:nvSpPr>
        <xdr:cNvPr id="25972" name="AutoShape 1" descr="Eine Matrixformel, die Konstanten verwendet">
          <a:extLst>
            <a:ext uri="{FF2B5EF4-FFF2-40B4-BE49-F238E27FC236}">
              <a16:creationId xmlns:a16="http://schemas.microsoft.com/office/drawing/2014/main" id="{79D86C63-6807-E37E-6538-2D0C0C56533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101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182</xdr:row>
      <xdr:rowOff>0</xdr:rowOff>
    </xdr:from>
    <xdr:to>
      <xdr:col>11</xdr:col>
      <xdr:colOff>314325</xdr:colOff>
      <xdr:row>183</xdr:row>
      <xdr:rowOff>133350</xdr:rowOff>
    </xdr:to>
    <xdr:sp macro="" textlink="">
      <xdr:nvSpPr>
        <xdr:cNvPr id="25973" name="AutoShape 1" descr="Eine Matrixformel, die Konstanten verwendet">
          <a:extLst>
            <a:ext uri="{FF2B5EF4-FFF2-40B4-BE49-F238E27FC236}">
              <a16:creationId xmlns:a16="http://schemas.microsoft.com/office/drawing/2014/main" id="{79566C3C-9569-089B-2227-53D91AE998B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784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182</xdr:row>
      <xdr:rowOff>0</xdr:rowOff>
    </xdr:from>
    <xdr:to>
      <xdr:col>11</xdr:col>
      <xdr:colOff>314325</xdr:colOff>
      <xdr:row>183</xdr:row>
      <xdr:rowOff>133350</xdr:rowOff>
    </xdr:to>
    <xdr:sp macro="" textlink="">
      <xdr:nvSpPr>
        <xdr:cNvPr id="25974" name="AutoShape 1" descr="Eine Matrixformel, die Konstanten verwendet">
          <a:extLst>
            <a:ext uri="{FF2B5EF4-FFF2-40B4-BE49-F238E27FC236}">
              <a16:creationId xmlns:a16="http://schemas.microsoft.com/office/drawing/2014/main" id="{81F3382E-A4C2-D888-8782-44BC9C85B0E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784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182</xdr:row>
      <xdr:rowOff>0</xdr:rowOff>
    </xdr:from>
    <xdr:to>
      <xdr:col>11</xdr:col>
      <xdr:colOff>314325</xdr:colOff>
      <xdr:row>183</xdr:row>
      <xdr:rowOff>133350</xdr:rowOff>
    </xdr:to>
    <xdr:sp macro="" textlink="">
      <xdr:nvSpPr>
        <xdr:cNvPr id="25975" name="AutoShape 1" descr="Eine Matrixformel, die Konstanten verwendet">
          <a:extLst>
            <a:ext uri="{FF2B5EF4-FFF2-40B4-BE49-F238E27FC236}">
              <a16:creationId xmlns:a16="http://schemas.microsoft.com/office/drawing/2014/main" id="{0C7EED94-05D4-A2B5-394F-E76FF2DD00B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784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201</xdr:row>
      <xdr:rowOff>0</xdr:rowOff>
    </xdr:from>
    <xdr:to>
      <xdr:col>11</xdr:col>
      <xdr:colOff>314325</xdr:colOff>
      <xdr:row>202</xdr:row>
      <xdr:rowOff>133350</xdr:rowOff>
    </xdr:to>
    <xdr:sp macro="" textlink="">
      <xdr:nvSpPr>
        <xdr:cNvPr id="25976" name="AutoShape 1" descr="Eine Matrixformel, die Konstanten verwendet">
          <a:extLst>
            <a:ext uri="{FF2B5EF4-FFF2-40B4-BE49-F238E27FC236}">
              <a16:creationId xmlns:a16="http://schemas.microsoft.com/office/drawing/2014/main" id="{5F37A0A2-5274-8DBE-9D4E-9C8BF6E607E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861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201</xdr:row>
      <xdr:rowOff>0</xdr:rowOff>
    </xdr:from>
    <xdr:to>
      <xdr:col>11</xdr:col>
      <xdr:colOff>314325</xdr:colOff>
      <xdr:row>202</xdr:row>
      <xdr:rowOff>133350</xdr:rowOff>
    </xdr:to>
    <xdr:sp macro="" textlink="">
      <xdr:nvSpPr>
        <xdr:cNvPr id="25977" name="AutoShape 1" descr="Eine Matrixformel, die Konstanten verwendet">
          <a:extLst>
            <a:ext uri="{FF2B5EF4-FFF2-40B4-BE49-F238E27FC236}">
              <a16:creationId xmlns:a16="http://schemas.microsoft.com/office/drawing/2014/main" id="{8C239A17-F53C-F670-0BED-F7C43E797E1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861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201</xdr:row>
      <xdr:rowOff>0</xdr:rowOff>
    </xdr:from>
    <xdr:to>
      <xdr:col>11</xdr:col>
      <xdr:colOff>314325</xdr:colOff>
      <xdr:row>202</xdr:row>
      <xdr:rowOff>133350</xdr:rowOff>
    </xdr:to>
    <xdr:sp macro="" textlink="">
      <xdr:nvSpPr>
        <xdr:cNvPr id="25978" name="AutoShape 1" descr="Eine Matrixformel, die Konstanten verwendet">
          <a:extLst>
            <a:ext uri="{FF2B5EF4-FFF2-40B4-BE49-F238E27FC236}">
              <a16:creationId xmlns:a16="http://schemas.microsoft.com/office/drawing/2014/main" id="{CA59B4F8-AA1F-07F8-208C-4AC7D15A1D4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861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360</xdr:row>
      <xdr:rowOff>0</xdr:rowOff>
    </xdr:from>
    <xdr:to>
      <xdr:col>11</xdr:col>
      <xdr:colOff>314325</xdr:colOff>
      <xdr:row>361</xdr:row>
      <xdr:rowOff>133350</xdr:rowOff>
    </xdr:to>
    <xdr:sp macro="" textlink="">
      <xdr:nvSpPr>
        <xdr:cNvPr id="25979" name="AutoShape 1" descr="Eine Matrixformel, die Konstanten verwendet">
          <a:extLst>
            <a:ext uri="{FF2B5EF4-FFF2-40B4-BE49-F238E27FC236}">
              <a16:creationId xmlns:a16="http://schemas.microsoft.com/office/drawing/2014/main" id="{72F57FC5-CC4A-31B9-7D16-789A940DCD0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607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360</xdr:row>
      <xdr:rowOff>0</xdr:rowOff>
    </xdr:from>
    <xdr:to>
      <xdr:col>11</xdr:col>
      <xdr:colOff>314325</xdr:colOff>
      <xdr:row>361</xdr:row>
      <xdr:rowOff>133350</xdr:rowOff>
    </xdr:to>
    <xdr:sp macro="" textlink="">
      <xdr:nvSpPr>
        <xdr:cNvPr id="25980" name="AutoShape 1" descr="Eine Matrixformel, die Konstanten verwendet">
          <a:extLst>
            <a:ext uri="{FF2B5EF4-FFF2-40B4-BE49-F238E27FC236}">
              <a16:creationId xmlns:a16="http://schemas.microsoft.com/office/drawing/2014/main" id="{F619AB21-BE81-21B7-652C-E120959F50F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607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360</xdr:row>
      <xdr:rowOff>0</xdr:rowOff>
    </xdr:from>
    <xdr:to>
      <xdr:col>11</xdr:col>
      <xdr:colOff>314325</xdr:colOff>
      <xdr:row>361</xdr:row>
      <xdr:rowOff>133350</xdr:rowOff>
    </xdr:to>
    <xdr:sp macro="" textlink="">
      <xdr:nvSpPr>
        <xdr:cNvPr id="25981" name="AutoShape 1" descr="Eine Matrixformel, die Konstanten verwendet">
          <a:extLst>
            <a:ext uri="{FF2B5EF4-FFF2-40B4-BE49-F238E27FC236}">
              <a16:creationId xmlns:a16="http://schemas.microsoft.com/office/drawing/2014/main" id="{E3F666EE-5D38-B5EC-EA00-78C85E6AFF4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607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211</xdr:row>
      <xdr:rowOff>0</xdr:rowOff>
    </xdr:from>
    <xdr:to>
      <xdr:col>11</xdr:col>
      <xdr:colOff>314325</xdr:colOff>
      <xdr:row>212</xdr:row>
      <xdr:rowOff>133350</xdr:rowOff>
    </xdr:to>
    <xdr:sp macro="" textlink="">
      <xdr:nvSpPr>
        <xdr:cNvPr id="25982" name="AutoShape 1" descr="Eine Matrixformel, die Konstanten verwendet">
          <a:extLst>
            <a:ext uri="{FF2B5EF4-FFF2-40B4-BE49-F238E27FC236}">
              <a16:creationId xmlns:a16="http://schemas.microsoft.com/office/drawing/2014/main" id="{8B86916D-BB30-99C2-25F8-065338229F0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480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211</xdr:row>
      <xdr:rowOff>0</xdr:rowOff>
    </xdr:from>
    <xdr:to>
      <xdr:col>11</xdr:col>
      <xdr:colOff>314325</xdr:colOff>
      <xdr:row>212</xdr:row>
      <xdr:rowOff>133350</xdr:rowOff>
    </xdr:to>
    <xdr:sp macro="" textlink="">
      <xdr:nvSpPr>
        <xdr:cNvPr id="25983" name="AutoShape 1" descr="Eine Matrixformel, die Konstanten verwendet">
          <a:extLst>
            <a:ext uri="{FF2B5EF4-FFF2-40B4-BE49-F238E27FC236}">
              <a16:creationId xmlns:a16="http://schemas.microsoft.com/office/drawing/2014/main" id="{1A1E61C6-DE76-9136-FE6F-3D352DA051A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480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211</xdr:row>
      <xdr:rowOff>0</xdr:rowOff>
    </xdr:from>
    <xdr:to>
      <xdr:col>11</xdr:col>
      <xdr:colOff>314325</xdr:colOff>
      <xdr:row>212</xdr:row>
      <xdr:rowOff>133350</xdr:rowOff>
    </xdr:to>
    <xdr:sp macro="" textlink="">
      <xdr:nvSpPr>
        <xdr:cNvPr id="25984" name="AutoShape 1" descr="Eine Matrixformel, die Konstanten verwendet">
          <a:extLst>
            <a:ext uri="{FF2B5EF4-FFF2-40B4-BE49-F238E27FC236}">
              <a16:creationId xmlns:a16="http://schemas.microsoft.com/office/drawing/2014/main" id="{51CAE7D8-4D16-A373-A17E-CC78BBCF374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480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314325</xdr:colOff>
      <xdr:row>48</xdr:row>
      <xdr:rowOff>133350</xdr:rowOff>
    </xdr:to>
    <xdr:sp macro="" textlink="">
      <xdr:nvSpPr>
        <xdr:cNvPr id="25985" name="AutoShape 1" descr="Eine Matrixformel, die Konstanten verwendet">
          <a:extLst>
            <a:ext uri="{FF2B5EF4-FFF2-40B4-BE49-F238E27FC236}">
              <a16:creationId xmlns:a16="http://schemas.microsoft.com/office/drawing/2014/main" id="{05F6C425-ADDE-68A3-152E-7A5AC462411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924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314325</xdr:colOff>
      <xdr:row>48</xdr:row>
      <xdr:rowOff>133350</xdr:rowOff>
    </xdr:to>
    <xdr:sp macro="" textlink="">
      <xdr:nvSpPr>
        <xdr:cNvPr id="25986" name="AutoShape 1" descr="Eine Matrixformel, die Konstanten verwendet">
          <a:extLst>
            <a:ext uri="{FF2B5EF4-FFF2-40B4-BE49-F238E27FC236}">
              <a16:creationId xmlns:a16="http://schemas.microsoft.com/office/drawing/2014/main" id="{40445CB4-4162-E436-5CDF-48A14E2BE86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924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314325</xdr:colOff>
      <xdr:row>48</xdr:row>
      <xdr:rowOff>133350</xdr:rowOff>
    </xdr:to>
    <xdr:sp macro="" textlink="">
      <xdr:nvSpPr>
        <xdr:cNvPr id="25987" name="AutoShape 1" descr="Eine Matrixformel, die Konstanten verwendet">
          <a:extLst>
            <a:ext uri="{FF2B5EF4-FFF2-40B4-BE49-F238E27FC236}">
              <a16:creationId xmlns:a16="http://schemas.microsoft.com/office/drawing/2014/main" id="{DF051E7A-6F17-3CD4-47C3-8422A019BC4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924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314325</xdr:colOff>
      <xdr:row>9</xdr:row>
      <xdr:rowOff>133350</xdr:rowOff>
    </xdr:to>
    <xdr:sp macro="" textlink="">
      <xdr:nvSpPr>
        <xdr:cNvPr id="25988" name="AutoShape 1" descr="Eine Matrixformel, die Konstanten verwendet">
          <a:extLst>
            <a:ext uri="{FF2B5EF4-FFF2-40B4-BE49-F238E27FC236}">
              <a16:creationId xmlns:a16="http://schemas.microsoft.com/office/drawing/2014/main" id="{C913C47D-7680-E422-7DA8-F8781F9A144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09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314325</xdr:colOff>
      <xdr:row>9</xdr:row>
      <xdr:rowOff>133350</xdr:rowOff>
    </xdr:to>
    <xdr:sp macro="" textlink="">
      <xdr:nvSpPr>
        <xdr:cNvPr id="25989" name="AutoShape 1" descr="Eine Matrixformel, die Konstanten verwendet">
          <a:extLst>
            <a:ext uri="{FF2B5EF4-FFF2-40B4-BE49-F238E27FC236}">
              <a16:creationId xmlns:a16="http://schemas.microsoft.com/office/drawing/2014/main" id="{3B95EE01-4BD7-CB83-64AF-7E97E7B24BB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09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314325</xdr:colOff>
      <xdr:row>9</xdr:row>
      <xdr:rowOff>133350</xdr:rowOff>
    </xdr:to>
    <xdr:sp macro="" textlink="">
      <xdr:nvSpPr>
        <xdr:cNvPr id="25990" name="AutoShape 1" descr="Eine Matrixformel, die Konstanten verwendet">
          <a:extLst>
            <a:ext uri="{FF2B5EF4-FFF2-40B4-BE49-F238E27FC236}">
              <a16:creationId xmlns:a16="http://schemas.microsoft.com/office/drawing/2014/main" id="{BFE8C0DD-EBFF-EB4E-1678-8850C76E9A8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09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234</xdr:row>
      <xdr:rowOff>0</xdr:rowOff>
    </xdr:from>
    <xdr:to>
      <xdr:col>11</xdr:col>
      <xdr:colOff>314325</xdr:colOff>
      <xdr:row>235</xdr:row>
      <xdr:rowOff>133350</xdr:rowOff>
    </xdr:to>
    <xdr:sp macro="" textlink="">
      <xdr:nvSpPr>
        <xdr:cNvPr id="25991" name="AutoShape 1" descr="Eine Matrixformel, die Konstanten verwendet">
          <a:extLst>
            <a:ext uri="{FF2B5EF4-FFF2-40B4-BE49-F238E27FC236}">
              <a16:creationId xmlns:a16="http://schemas.microsoft.com/office/drawing/2014/main" id="{025D6EB0-AC0D-4738-1AD0-B8EBC72D830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204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234</xdr:row>
      <xdr:rowOff>0</xdr:rowOff>
    </xdr:from>
    <xdr:to>
      <xdr:col>11</xdr:col>
      <xdr:colOff>314325</xdr:colOff>
      <xdr:row>235</xdr:row>
      <xdr:rowOff>133350</xdr:rowOff>
    </xdr:to>
    <xdr:sp macro="" textlink="">
      <xdr:nvSpPr>
        <xdr:cNvPr id="25992" name="AutoShape 1" descr="Eine Matrixformel, die Konstanten verwendet">
          <a:extLst>
            <a:ext uri="{FF2B5EF4-FFF2-40B4-BE49-F238E27FC236}">
              <a16:creationId xmlns:a16="http://schemas.microsoft.com/office/drawing/2014/main" id="{36D85C86-2E6B-414A-38E1-BDF6C471981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204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234</xdr:row>
      <xdr:rowOff>0</xdr:rowOff>
    </xdr:from>
    <xdr:to>
      <xdr:col>11</xdr:col>
      <xdr:colOff>314325</xdr:colOff>
      <xdr:row>235</xdr:row>
      <xdr:rowOff>133350</xdr:rowOff>
    </xdr:to>
    <xdr:sp macro="" textlink="">
      <xdr:nvSpPr>
        <xdr:cNvPr id="25993" name="AutoShape 1" descr="Eine Matrixformel, die Konstanten verwendet">
          <a:extLst>
            <a:ext uri="{FF2B5EF4-FFF2-40B4-BE49-F238E27FC236}">
              <a16:creationId xmlns:a16="http://schemas.microsoft.com/office/drawing/2014/main" id="{15D3CE9D-A988-BEE6-9E75-C65B8997B9D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204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273</xdr:row>
      <xdr:rowOff>0</xdr:rowOff>
    </xdr:from>
    <xdr:to>
      <xdr:col>11</xdr:col>
      <xdr:colOff>314325</xdr:colOff>
      <xdr:row>274</xdr:row>
      <xdr:rowOff>133350</xdr:rowOff>
    </xdr:to>
    <xdr:sp macro="" textlink="">
      <xdr:nvSpPr>
        <xdr:cNvPr id="25994" name="AutoShape 1" descr="Eine Matrixformel, die Konstanten verwendet">
          <a:extLst>
            <a:ext uri="{FF2B5EF4-FFF2-40B4-BE49-F238E27FC236}">
              <a16:creationId xmlns:a16="http://schemas.microsoft.com/office/drawing/2014/main" id="{358BAD51-0B85-A7EB-51A8-EECDCB937CB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4519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273</xdr:row>
      <xdr:rowOff>0</xdr:rowOff>
    </xdr:from>
    <xdr:to>
      <xdr:col>11</xdr:col>
      <xdr:colOff>314325</xdr:colOff>
      <xdr:row>274</xdr:row>
      <xdr:rowOff>133350</xdr:rowOff>
    </xdr:to>
    <xdr:sp macro="" textlink="">
      <xdr:nvSpPr>
        <xdr:cNvPr id="25995" name="AutoShape 1" descr="Eine Matrixformel, die Konstanten verwendet">
          <a:extLst>
            <a:ext uri="{FF2B5EF4-FFF2-40B4-BE49-F238E27FC236}">
              <a16:creationId xmlns:a16="http://schemas.microsoft.com/office/drawing/2014/main" id="{1DEA2D3B-1F11-6765-C536-A58C76F4CED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4519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273</xdr:row>
      <xdr:rowOff>0</xdr:rowOff>
    </xdr:from>
    <xdr:to>
      <xdr:col>11</xdr:col>
      <xdr:colOff>314325</xdr:colOff>
      <xdr:row>274</xdr:row>
      <xdr:rowOff>133350</xdr:rowOff>
    </xdr:to>
    <xdr:sp macro="" textlink="">
      <xdr:nvSpPr>
        <xdr:cNvPr id="25996" name="AutoShape 1" descr="Eine Matrixformel, die Konstanten verwendet">
          <a:extLst>
            <a:ext uri="{FF2B5EF4-FFF2-40B4-BE49-F238E27FC236}">
              <a16:creationId xmlns:a16="http://schemas.microsoft.com/office/drawing/2014/main" id="{536D6AF1-8F97-BDB6-B6A5-6D6773507D0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4519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124</xdr:row>
      <xdr:rowOff>0</xdr:rowOff>
    </xdr:from>
    <xdr:to>
      <xdr:col>11</xdr:col>
      <xdr:colOff>314325</xdr:colOff>
      <xdr:row>125</xdr:row>
      <xdr:rowOff>133350</xdr:rowOff>
    </xdr:to>
    <xdr:sp macro="" textlink="">
      <xdr:nvSpPr>
        <xdr:cNvPr id="25997" name="AutoShape 1" descr="Eine Matrixformel, die Konstanten verwendet">
          <a:extLst>
            <a:ext uri="{FF2B5EF4-FFF2-40B4-BE49-F238E27FC236}">
              <a16:creationId xmlns:a16="http://schemas.microsoft.com/office/drawing/2014/main" id="{71F47139-C46D-7EA3-3ED7-BA58EF6A76B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393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124</xdr:row>
      <xdr:rowOff>0</xdr:rowOff>
    </xdr:from>
    <xdr:to>
      <xdr:col>11</xdr:col>
      <xdr:colOff>314325</xdr:colOff>
      <xdr:row>125</xdr:row>
      <xdr:rowOff>133350</xdr:rowOff>
    </xdr:to>
    <xdr:sp macro="" textlink="">
      <xdr:nvSpPr>
        <xdr:cNvPr id="25998" name="AutoShape 1" descr="Eine Matrixformel, die Konstanten verwendet">
          <a:extLst>
            <a:ext uri="{FF2B5EF4-FFF2-40B4-BE49-F238E27FC236}">
              <a16:creationId xmlns:a16="http://schemas.microsoft.com/office/drawing/2014/main" id="{1D774F11-05FF-94C7-8E15-DADE4B20762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393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124</xdr:row>
      <xdr:rowOff>0</xdr:rowOff>
    </xdr:from>
    <xdr:to>
      <xdr:col>11</xdr:col>
      <xdr:colOff>314325</xdr:colOff>
      <xdr:row>125</xdr:row>
      <xdr:rowOff>133350</xdr:rowOff>
    </xdr:to>
    <xdr:sp macro="" textlink="">
      <xdr:nvSpPr>
        <xdr:cNvPr id="25999" name="AutoShape 1" descr="Eine Matrixformel, die Konstanten verwendet">
          <a:extLst>
            <a:ext uri="{FF2B5EF4-FFF2-40B4-BE49-F238E27FC236}">
              <a16:creationId xmlns:a16="http://schemas.microsoft.com/office/drawing/2014/main" id="{BBAC9CA3-2CD0-08B4-D0D1-84F8E8DEF44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393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124</xdr:row>
      <xdr:rowOff>0</xdr:rowOff>
    </xdr:from>
    <xdr:to>
      <xdr:col>11</xdr:col>
      <xdr:colOff>314325</xdr:colOff>
      <xdr:row>125</xdr:row>
      <xdr:rowOff>133350</xdr:rowOff>
    </xdr:to>
    <xdr:sp macro="" textlink="">
      <xdr:nvSpPr>
        <xdr:cNvPr id="26000" name="AutoShape 1" descr="Eine Matrixformel, die Konstanten verwendet">
          <a:extLst>
            <a:ext uri="{FF2B5EF4-FFF2-40B4-BE49-F238E27FC236}">
              <a16:creationId xmlns:a16="http://schemas.microsoft.com/office/drawing/2014/main" id="{353BA058-C944-B63F-D61E-8AA1F4BA1D6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393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357</xdr:row>
      <xdr:rowOff>0</xdr:rowOff>
    </xdr:from>
    <xdr:to>
      <xdr:col>11</xdr:col>
      <xdr:colOff>314325</xdr:colOff>
      <xdr:row>358</xdr:row>
      <xdr:rowOff>133350</xdr:rowOff>
    </xdr:to>
    <xdr:sp macro="" textlink="">
      <xdr:nvSpPr>
        <xdr:cNvPr id="26001" name="AutoShape 1" descr="Eine Matrixformel, die Konstanten verwendet">
          <a:extLst>
            <a:ext uri="{FF2B5EF4-FFF2-40B4-BE49-F238E27FC236}">
              <a16:creationId xmlns:a16="http://schemas.microsoft.com/office/drawing/2014/main" id="{2BCD68BA-2353-8BA0-2248-41758F03B1B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121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357</xdr:row>
      <xdr:rowOff>0</xdr:rowOff>
    </xdr:from>
    <xdr:to>
      <xdr:col>11</xdr:col>
      <xdr:colOff>314325</xdr:colOff>
      <xdr:row>358</xdr:row>
      <xdr:rowOff>133350</xdr:rowOff>
    </xdr:to>
    <xdr:sp macro="" textlink="">
      <xdr:nvSpPr>
        <xdr:cNvPr id="26002" name="AutoShape 1" descr="Eine Matrixformel, die Konstanten verwendet">
          <a:extLst>
            <a:ext uri="{FF2B5EF4-FFF2-40B4-BE49-F238E27FC236}">
              <a16:creationId xmlns:a16="http://schemas.microsoft.com/office/drawing/2014/main" id="{DF75A3FB-26B5-15B2-3BA2-BE66D716224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121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357</xdr:row>
      <xdr:rowOff>0</xdr:rowOff>
    </xdr:from>
    <xdr:to>
      <xdr:col>11</xdr:col>
      <xdr:colOff>314325</xdr:colOff>
      <xdr:row>358</xdr:row>
      <xdr:rowOff>133350</xdr:rowOff>
    </xdr:to>
    <xdr:sp macro="" textlink="">
      <xdr:nvSpPr>
        <xdr:cNvPr id="26003" name="AutoShape 1" descr="Eine Matrixformel, die Konstanten verwendet">
          <a:extLst>
            <a:ext uri="{FF2B5EF4-FFF2-40B4-BE49-F238E27FC236}">
              <a16:creationId xmlns:a16="http://schemas.microsoft.com/office/drawing/2014/main" id="{4B5220FE-E9A5-FD7F-D002-A2B5309FBBA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121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357</xdr:row>
      <xdr:rowOff>0</xdr:rowOff>
    </xdr:from>
    <xdr:to>
      <xdr:col>11</xdr:col>
      <xdr:colOff>314325</xdr:colOff>
      <xdr:row>358</xdr:row>
      <xdr:rowOff>133350</xdr:rowOff>
    </xdr:to>
    <xdr:sp macro="" textlink="">
      <xdr:nvSpPr>
        <xdr:cNvPr id="26004" name="AutoShape 1" descr="Eine Matrixformel, die Konstanten verwendet">
          <a:extLst>
            <a:ext uri="{FF2B5EF4-FFF2-40B4-BE49-F238E27FC236}">
              <a16:creationId xmlns:a16="http://schemas.microsoft.com/office/drawing/2014/main" id="{4900DF1A-E2AA-F1DE-D617-8DF1776F52F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121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181</xdr:row>
      <xdr:rowOff>0</xdr:rowOff>
    </xdr:from>
    <xdr:to>
      <xdr:col>11</xdr:col>
      <xdr:colOff>314325</xdr:colOff>
      <xdr:row>182</xdr:row>
      <xdr:rowOff>133350</xdr:rowOff>
    </xdr:to>
    <xdr:sp macro="" textlink="">
      <xdr:nvSpPr>
        <xdr:cNvPr id="26005" name="AutoShape 1" descr="Eine Matrixformel, die Konstanten verwendet">
          <a:extLst>
            <a:ext uri="{FF2B5EF4-FFF2-40B4-BE49-F238E27FC236}">
              <a16:creationId xmlns:a16="http://schemas.microsoft.com/office/drawing/2014/main" id="{82901BF6-E10E-F0A2-52A3-C1E6EEDF7BD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622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181</xdr:row>
      <xdr:rowOff>0</xdr:rowOff>
    </xdr:from>
    <xdr:to>
      <xdr:col>11</xdr:col>
      <xdr:colOff>314325</xdr:colOff>
      <xdr:row>182</xdr:row>
      <xdr:rowOff>133350</xdr:rowOff>
    </xdr:to>
    <xdr:sp macro="" textlink="">
      <xdr:nvSpPr>
        <xdr:cNvPr id="26006" name="AutoShape 1" descr="Eine Matrixformel, die Konstanten verwendet">
          <a:extLst>
            <a:ext uri="{FF2B5EF4-FFF2-40B4-BE49-F238E27FC236}">
              <a16:creationId xmlns:a16="http://schemas.microsoft.com/office/drawing/2014/main" id="{3485C3E0-FD2A-477C-D5BB-4C436A0B85F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622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181</xdr:row>
      <xdr:rowOff>0</xdr:rowOff>
    </xdr:from>
    <xdr:to>
      <xdr:col>11</xdr:col>
      <xdr:colOff>314325</xdr:colOff>
      <xdr:row>182</xdr:row>
      <xdr:rowOff>133350</xdr:rowOff>
    </xdr:to>
    <xdr:sp macro="" textlink="">
      <xdr:nvSpPr>
        <xdr:cNvPr id="26007" name="AutoShape 1" descr="Eine Matrixformel, die Konstanten verwendet">
          <a:extLst>
            <a:ext uri="{FF2B5EF4-FFF2-40B4-BE49-F238E27FC236}">
              <a16:creationId xmlns:a16="http://schemas.microsoft.com/office/drawing/2014/main" id="{3F1DAB74-72EB-086F-FC35-F33D60ACFB3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622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181</xdr:row>
      <xdr:rowOff>0</xdr:rowOff>
    </xdr:from>
    <xdr:to>
      <xdr:col>11</xdr:col>
      <xdr:colOff>314325</xdr:colOff>
      <xdr:row>182</xdr:row>
      <xdr:rowOff>133350</xdr:rowOff>
    </xdr:to>
    <xdr:sp macro="" textlink="">
      <xdr:nvSpPr>
        <xdr:cNvPr id="26008" name="AutoShape 1" descr="Eine Matrixformel, die Konstanten verwendet">
          <a:extLst>
            <a:ext uri="{FF2B5EF4-FFF2-40B4-BE49-F238E27FC236}">
              <a16:creationId xmlns:a16="http://schemas.microsoft.com/office/drawing/2014/main" id="{414A76FC-3C07-9CD8-6DE1-58A4091F929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622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314325</xdr:colOff>
      <xdr:row>269</xdr:row>
      <xdr:rowOff>133350</xdr:rowOff>
    </xdr:to>
    <xdr:sp macro="" textlink="">
      <xdr:nvSpPr>
        <xdr:cNvPr id="26009" name="AutoShape 1" descr="Eine Matrixformel, die Konstanten verwendet">
          <a:extLst>
            <a:ext uri="{FF2B5EF4-FFF2-40B4-BE49-F238E27FC236}">
              <a16:creationId xmlns:a16="http://schemas.microsoft.com/office/drawing/2014/main" id="{47E771EE-AC94-6033-8CA4-1B667DF04EE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710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314325</xdr:colOff>
      <xdr:row>269</xdr:row>
      <xdr:rowOff>133350</xdr:rowOff>
    </xdr:to>
    <xdr:sp macro="" textlink="">
      <xdr:nvSpPr>
        <xdr:cNvPr id="26010" name="AutoShape 1" descr="Eine Matrixformel, die Konstanten verwendet">
          <a:extLst>
            <a:ext uri="{FF2B5EF4-FFF2-40B4-BE49-F238E27FC236}">
              <a16:creationId xmlns:a16="http://schemas.microsoft.com/office/drawing/2014/main" id="{093A5E73-A134-6EFA-2175-439E539CE43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710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314325</xdr:colOff>
      <xdr:row>269</xdr:row>
      <xdr:rowOff>133350</xdr:rowOff>
    </xdr:to>
    <xdr:sp macro="" textlink="">
      <xdr:nvSpPr>
        <xdr:cNvPr id="26011" name="AutoShape 1" descr="Eine Matrixformel, die Konstanten verwendet">
          <a:extLst>
            <a:ext uri="{FF2B5EF4-FFF2-40B4-BE49-F238E27FC236}">
              <a16:creationId xmlns:a16="http://schemas.microsoft.com/office/drawing/2014/main" id="{3CC85B25-4F6C-26E0-5FAD-0BAFF61B6FF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710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314325</xdr:colOff>
      <xdr:row>269</xdr:row>
      <xdr:rowOff>133350</xdr:rowOff>
    </xdr:to>
    <xdr:sp macro="" textlink="">
      <xdr:nvSpPr>
        <xdr:cNvPr id="26012" name="AutoShape 1" descr="Eine Matrixformel, die Konstanten verwendet">
          <a:extLst>
            <a:ext uri="{FF2B5EF4-FFF2-40B4-BE49-F238E27FC236}">
              <a16:creationId xmlns:a16="http://schemas.microsoft.com/office/drawing/2014/main" id="{6283E210-F721-B1E7-C234-7296B9103CD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710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189</xdr:row>
      <xdr:rowOff>0</xdr:rowOff>
    </xdr:from>
    <xdr:to>
      <xdr:col>11</xdr:col>
      <xdr:colOff>314325</xdr:colOff>
      <xdr:row>190</xdr:row>
      <xdr:rowOff>133350</xdr:rowOff>
    </xdr:to>
    <xdr:sp macro="" textlink="">
      <xdr:nvSpPr>
        <xdr:cNvPr id="26013" name="AutoShape 1" descr="Eine Matrixformel, die Konstanten verwendet">
          <a:extLst>
            <a:ext uri="{FF2B5EF4-FFF2-40B4-BE49-F238E27FC236}">
              <a16:creationId xmlns:a16="http://schemas.microsoft.com/office/drawing/2014/main" id="{CE878D40-F522-66F3-FB6E-3E4809243FF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918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189</xdr:row>
      <xdr:rowOff>0</xdr:rowOff>
    </xdr:from>
    <xdr:to>
      <xdr:col>11</xdr:col>
      <xdr:colOff>314325</xdr:colOff>
      <xdr:row>190</xdr:row>
      <xdr:rowOff>133350</xdr:rowOff>
    </xdr:to>
    <xdr:sp macro="" textlink="">
      <xdr:nvSpPr>
        <xdr:cNvPr id="26014" name="AutoShape 1" descr="Eine Matrixformel, die Konstanten verwendet">
          <a:extLst>
            <a:ext uri="{FF2B5EF4-FFF2-40B4-BE49-F238E27FC236}">
              <a16:creationId xmlns:a16="http://schemas.microsoft.com/office/drawing/2014/main" id="{B4CB2F7C-54D5-9838-8D16-220C1446D34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918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189</xdr:row>
      <xdr:rowOff>0</xdr:rowOff>
    </xdr:from>
    <xdr:to>
      <xdr:col>11</xdr:col>
      <xdr:colOff>314325</xdr:colOff>
      <xdr:row>190</xdr:row>
      <xdr:rowOff>133350</xdr:rowOff>
    </xdr:to>
    <xdr:sp macro="" textlink="">
      <xdr:nvSpPr>
        <xdr:cNvPr id="26015" name="AutoShape 1" descr="Eine Matrixformel, die Konstanten verwendet">
          <a:extLst>
            <a:ext uri="{FF2B5EF4-FFF2-40B4-BE49-F238E27FC236}">
              <a16:creationId xmlns:a16="http://schemas.microsoft.com/office/drawing/2014/main" id="{0454993A-212E-A376-DBC7-D381BDBEFF9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918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189</xdr:row>
      <xdr:rowOff>0</xdr:rowOff>
    </xdr:from>
    <xdr:to>
      <xdr:col>11</xdr:col>
      <xdr:colOff>314325</xdr:colOff>
      <xdr:row>190</xdr:row>
      <xdr:rowOff>133350</xdr:rowOff>
    </xdr:to>
    <xdr:sp macro="" textlink="">
      <xdr:nvSpPr>
        <xdr:cNvPr id="26016" name="AutoShape 1" descr="Eine Matrixformel, die Konstanten verwendet">
          <a:extLst>
            <a:ext uri="{FF2B5EF4-FFF2-40B4-BE49-F238E27FC236}">
              <a16:creationId xmlns:a16="http://schemas.microsoft.com/office/drawing/2014/main" id="{F2DF7822-80D9-F361-9466-EA19C60DB9D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918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314325</xdr:colOff>
      <xdr:row>76</xdr:row>
      <xdr:rowOff>133350</xdr:rowOff>
    </xdr:to>
    <xdr:sp macro="" textlink="">
      <xdr:nvSpPr>
        <xdr:cNvPr id="26017" name="AutoShape 1" descr="Eine Matrixformel, die Konstanten verwendet">
          <a:extLst>
            <a:ext uri="{FF2B5EF4-FFF2-40B4-BE49-F238E27FC236}">
              <a16:creationId xmlns:a16="http://schemas.microsoft.com/office/drawing/2014/main" id="{7957A05D-1216-BE5B-CBC9-C8A572D35AB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2458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314325</xdr:colOff>
      <xdr:row>76</xdr:row>
      <xdr:rowOff>133350</xdr:rowOff>
    </xdr:to>
    <xdr:sp macro="" textlink="">
      <xdr:nvSpPr>
        <xdr:cNvPr id="26018" name="AutoShape 1" descr="Eine Matrixformel, die Konstanten verwendet">
          <a:extLst>
            <a:ext uri="{FF2B5EF4-FFF2-40B4-BE49-F238E27FC236}">
              <a16:creationId xmlns:a16="http://schemas.microsoft.com/office/drawing/2014/main" id="{CDDCA2E1-BC72-809E-27E3-27DE206C425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2458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314325</xdr:colOff>
      <xdr:row>76</xdr:row>
      <xdr:rowOff>133350</xdr:rowOff>
    </xdr:to>
    <xdr:sp macro="" textlink="">
      <xdr:nvSpPr>
        <xdr:cNvPr id="26019" name="AutoShape 1" descr="Eine Matrixformel, die Konstanten verwendet">
          <a:extLst>
            <a:ext uri="{FF2B5EF4-FFF2-40B4-BE49-F238E27FC236}">
              <a16:creationId xmlns:a16="http://schemas.microsoft.com/office/drawing/2014/main" id="{CEE04AC9-29C1-C647-9E15-2B706B0AFD6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2458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314325</xdr:colOff>
      <xdr:row>76</xdr:row>
      <xdr:rowOff>133350</xdr:rowOff>
    </xdr:to>
    <xdr:sp macro="" textlink="">
      <xdr:nvSpPr>
        <xdr:cNvPr id="26020" name="AutoShape 1" descr="Eine Matrixformel, die Konstanten verwendet">
          <a:extLst>
            <a:ext uri="{FF2B5EF4-FFF2-40B4-BE49-F238E27FC236}">
              <a16:creationId xmlns:a16="http://schemas.microsoft.com/office/drawing/2014/main" id="{36977535-DADD-C02C-621F-47AA111F2D6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2458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314325</xdr:colOff>
      <xdr:row>57</xdr:row>
      <xdr:rowOff>133350</xdr:rowOff>
    </xdr:to>
    <xdr:sp macro="" textlink="">
      <xdr:nvSpPr>
        <xdr:cNvPr id="26021" name="AutoShape 1" descr="Eine Matrixformel, die Konstanten verwendet">
          <a:extLst>
            <a:ext uri="{FF2B5EF4-FFF2-40B4-BE49-F238E27FC236}">
              <a16:creationId xmlns:a16="http://schemas.microsoft.com/office/drawing/2014/main" id="{C2680110-9043-3EB7-2D9F-E33CD92955D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9382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314325</xdr:colOff>
      <xdr:row>57</xdr:row>
      <xdr:rowOff>133350</xdr:rowOff>
    </xdr:to>
    <xdr:sp macro="" textlink="">
      <xdr:nvSpPr>
        <xdr:cNvPr id="26022" name="AutoShape 1" descr="Eine Matrixformel, die Konstanten verwendet">
          <a:extLst>
            <a:ext uri="{FF2B5EF4-FFF2-40B4-BE49-F238E27FC236}">
              <a16:creationId xmlns:a16="http://schemas.microsoft.com/office/drawing/2014/main" id="{4768B902-1364-FA33-9639-DCC5A0FFE10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9382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314325</xdr:colOff>
      <xdr:row>57</xdr:row>
      <xdr:rowOff>133350</xdr:rowOff>
    </xdr:to>
    <xdr:sp macro="" textlink="">
      <xdr:nvSpPr>
        <xdr:cNvPr id="26023" name="AutoShape 1" descr="Eine Matrixformel, die Konstanten verwendet">
          <a:extLst>
            <a:ext uri="{FF2B5EF4-FFF2-40B4-BE49-F238E27FC236}">
              <a16:creationId xmlns:a16="http://schemas.microsoft.com/office/drawing/2014/main" id="{D7B13760-E5CA-50BD-3ABE-EF149BD94BF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9382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314325</xdr:colOff>
      <xdr:row>57</xdr:row>
      <xdr:rowOff>133350</xdr:rowOff>
    </xdr:to>
    <xdr:sp macro="" textlink="">
      <xdr:nvSpPr>
        <xdr:cNvPr id="26024" name="AutoShape 1" descr="Eine Matrixformel, die Konstanten verwendet">
          <a:extLst>
            <a:ext uri="{FF2B5EF4-FFF2-40B4-BE49-F238E27FC236}">
              <a16:creationId xmlns:a16="http://schemas.microsoft.com/office/drawing/2014/main" id="{6C9B6D84-221A-7D67-7F6F-9E5DE5274EA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9382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160</xdr:row>
      <xdr:rowOff>0</xdr:rowOff>
    </xdr:from>
    <xdr:to>
      <xdr:col>11</xdr:col>
      <xdr:colOff>314325</xdr:colOff>
      <xdr:row>161</xdr:row>
      <xdr:rowOff>133350</xdr:rowOff>
    </xdr:to>
    <xdr:sp macro="" textlink="">
      <xdr:nvSpPr>
        <xdr:cNvPr id="26025" name="AutoShape 1" descr="Eine Matrixformel, die Konstanten verwendet">
          <a:extLst>
            <a:ext uri="{FF2B5EF4-FFF2-40B4-BE49-F238E27FC236}">
              <a16:creationId xmlns:a16="http://schemas.microsoft.com/office/drawing/2014/main" id="{A8E08032-6A44-7400-73ED-8C2567CA071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222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160</xdr:row>
      <xdr:rowOff>0</xdr:rowOff>
    </xdr:from>
    <xdr:to>
      <xdr:col>11</xdr:col>
      <xdr:colOff>314325</xdr:colOff>
      <xdr:row>161</xdr:row>
      <xdr:rowOff>133350</xdr:rowOff>
    </xdr:to>
    <xdr:sp macro="" textlink="">
      <xdr:nvSpPr>
        <xdr:cNvPr id="26026" name="AutoShape 1" descr="Eine Matrixformel, die Konstanten verwendet">
          <a:extLst>
            <a:ext uri="{FF2B5EF4-FFF2-40B4-BE49-F238E27FC236}">
              <a16:creationId xmlns:a16="http://schemas.microsoft.com/office/drawing/2014/main" id="{4A3508D7-EFD6-BB62-8A66-60DA6AB6479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222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160</xdr:row>
      <xdr:rowOff>0</xdr:rowOff>
    </xdr:from>
    <xdr:to>
      <xdr:col>11</xdr:col>
      <xdr:colOff>314325</xdr:colOff>
      <xdr:row>161</xdr:row>
      <xdr:rowOff>133350</xdr:rowOff>
    </xdr:to>
    <xdr:sp macro="" textlink="">
      <xdr:nvSpPr>
        <xdr:cNvPr id="26027" name="AutoShape 1" descr="Eine Matrixformel, die Konstanten verwendet">
          <a:extLst>
            <a:ext uri="{FF2B5EF4-FFF2-40B4-BE49-F238E27FC236}">
              <a16:creationId xmlns:a16="http://schemas.microsoft.com/office/drawing/2014/main" id="{E4519C94-3A4D-9AA7-D2A7-D863C2A0E4B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222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160</xdr:row>
      <xdr:rowOff>0</xdr:rowOff>
    </xdr:from>
    <xdr:to>
      <xdr:col>11</xdr:col>
      <xdr:colOff>314325</xdr:colOff>
      <xdr:row>161</xdr:row>
      <xdr:rowOff>133350</xdr:rowOff>
    </xdr:to>
    <xdr:sp macro="" textlink="">
      <xdr:nvSpPr>
        <xdr:cNvPr id="26028" name="AutoShape 1" descr="Eine Matrixformel, die Konstanten verwendet">
          <a:extLst>
            <a:ext uri="{FF2B5EF4-FFF2-40B4-BE49-F238E27FC236}">
              <a16:creationId xmlns:a16="http://schemas.microsoft.com/office/drawing/2014/main" id="{51D76F43-F57E-6410-26F0-D8B6B162B6F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222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267</xdr:row>
      <xdr:rowOff>0</xdr:rowOff>
    </xdr:from>
    <xdr:to>
      <xdr:col>11</xdr:col>
      <xdr:colOff>314325</xdr:colOff>
      <xdr:row>268</xdr:row>
      <xdr:rowOff>133350</xdr:rowOff>
    </xdr:to>
    <xdr:sp macro="" textlink="">
      <xdr:nvSpPr>
        <xdr:cNvPr id="26029" name="AutoShape 1" descr="Eine Matrixformel, die Konstanten verwendet">
          <a:extLst>
            <a:ext uri="{FF2B5EF4-FFF2-40B4-BE49-F238E27FC236}">
              <a16:creationId xmlns:a16="http://schemas.microsoft.com/office/drawing/2014/main" id="{C50BDA8C-6977-F625-800A-F8AEF9B39B9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548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267</xdr:row>
      <xdr:rowOff>0</xdr:rowOff>
    </xdr:from>
    <xdr:to>
      <xdr:col>11</xdr:col>
      <xdr:colOff>314325</xdr:colOff>
      <xdr:row>268</xdr:row>
      <xdr:rowOff>133350</xdr:rowOff>
    </xdr:to>
    <xdr:sp macro="" textlink="">
      <xdr:nvSpPr>
        <xdr:cNvPr id="26030" name="AutoShape 1" descr="Eine Matrixformel, die Konstanten verwendet">
          <a:extLst>
            <a:ext uri="{FF2B5EF4-FFF2-40B4-BE49-F238E27FC236}">
              <a16:creationId xmlns:a16="http://schemas.microsoft.com/office/drawing/2014/main" id="{93775761-EE13-1973-DB91-B49378D2B7D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548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267</xdr:row>
      <xdr:rowOff>0</xdr:rowOff>
    </xdr:from>
    <xdr:to>
      <xdr:col>11</xdr:col>
      <xdr:colOff>314325</xdr:colOff>
      <xdr:row>268</xdr:row>
      <xdr:rowOff>133350</xdr:rowOff>
    </xdr:to>
    <xdr:sp macro="" textlink="">
      <xdr:nvSpPr>
        <xdr:cNvPr id="26031" name="AutoShape 1" descr="Eine Matrixformel, die Konstanten verwendet">
          <a:extLst>
            <a:ext uri="{FF2B5EF4-FFF2-40B4-BE49-F238E27FC236}">
              <a16:creationId xmlns:a16="http://schemas.microsoft.com/office/drawing/2014/main" id="{EE0611B5-5370-E827-7F7E-8A9DA90E5BB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548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267</xdr:row>
      <xdr:rowOff>0</xdr:rowOff>
    </xdr:from>
    <xdr:to>
      <xdr:col>11</xdr:col>
      <xdr:colOff>314325</xdr:colOff>
      <xdr:row>268</xdr:row>
      <xdr:rowOff>133350</xdr:rowOff>
    </xdr:to>
    <xdr:sp macro="" textlink="">
      <xdr:nvSpPr>
        <xdr:cNvPr id="26032" name="AutoShape 1" descr="Eine Matrixformel, die Konstanten verwendet">
          <a:extLst>
            <a:ext uri="{FF2B5EF4-FFF2-40B4-BE49-F238E27FC236}">
              <a16:creationId xmlns:a16="http://schemas.microsoft.com/office/drawing/2014/main" id="{778FF3E8-B062-2621-97F3-339B9D8B4D0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548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113</xdr:row>
      <xdr:rowOff>0</xdr:rowOff>
    </xdr:from>
    <xdr:to>
      <xdr:col>11</xdr:col>
      <xdr:colOff>314325</xdr:colOff>
      <xdr:row>114</xdr:row>
      <xdr:rowOff>133350</xdr:rowOff>
    </xdr:to>
    <xdr:sp macro="" textlink="">
      <xdr:nvSpPr>
        <xdr:cNvPr id="26033" name="AutoShape 1" descr="Eine Matrixformel, die Konstanten verwendet">
          <a:extLst>
            <a:ext uri="{FF2B5EF4-FFF2-40B4-BE49-F238E27FC236}">
              <a16:creationId xmlns:a16="http://schemas.microsoft.com/office/drawing/2014/main" id="{9A22C73C-7236-E30A-DF3C-E2E5B2E31E2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611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113</xdr:row>
      <xdr:rowOff>0</xdr:rowOff>
    </xdr:from>
    <xdr:to>
      <xdr:col>11</xdr:col>
      <xdr:colOff>314325</xdr:colOff>
      <xdr:row>114</xdr:row>
      <xdr:rowOff>133350</xdr:rowOff>
    </xdr:to>
    <xdr:sp macro="" textlink="">
      <xdr:nvSpPr>
        <xdr:cNvPr id="26034" name="AutoShape 1" descr="Eine Matrixformel, die Konstanten verwendet">
          <a:extLst>
            <a:ext uri="{FF2B5EF4-FFF2-40B4-BE49-F238E27FC236}">
              <a16:creationId xmlns:a16="http://schemas.microsoft.com/office/drawing/2014/main" id="{D68313EC-774A-60B9-C188-A309279D9AE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611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113</xdr:row>
      <xdr:rowOff>0</xdr:rowOff>
    </xdr:from>
    <xdr:to>
      <xdr:col>11</xdr:col>
      <xdr:colOff>314325</xdr:colOff>
      <xdr:row>114</xdr:row>
      <xdr:rowOff>133350</xdr:rowOff>
    </xdr:to>
    <xdr:sp macro="" textlink="">
      <xdr:nvSpPr>
        <xdr:cNvPr id="26035" name="AutoShape 1" descr="Eine Matrixformel, die Konstanten verwendet">
          <a:extLst>
            <a:ext uri="{FF2B5EF4-FFF2-40B4-BE49-F238E27FC236}">
              <a16:creationId xmlns:a16="http://schemas.microsoft.com/office/drawing/2014/main" id="{2118E09E-B237-7CC7-650C-DD8EDE62194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611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113</xdr:row>
      <xdr:rowOff>0</xdr:rowOff>
    </xdr:from>
    <xdr:to>
      <xdr:col>11</xdr:col>
      <xdr:colOff>314325</xdr:colOff>
      <xdr:row>114</xdr:row>
      <xdr:rowOff>133350</xdr:rowOff>
    </xdr:to>
    <xdr:sp macro="" textlink="">
      <xdr:nvSpPr>
        <xdr:cNvPr id="26036" name="AutoShape 1" descr="Eine Matrixformel, die Konstanten verwendet">
          <a:extLst>
            <a:ext uri="{FF2B5EF4-FFF2-40B4-BE49-F238E27FC236}">
              <a16:creationId xmlns:a16="http://schemas.microsoft.com/office/drawing/2014/main" id="{A816E044-5DDC-D4D3-93C6-D46C569F74F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611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314325</xdr:colOff>
      <xdr:row>43</xdr:row>
      <xdr:rowOff>133350</xdr:rowOff>
    </xdr:to>
    <xdr:sp macro="" textlink="">
      <xdr:nvSpPr>
        <xdr:cNvPr id="26037" name="AutoShape 1" descr="Eine Matrixformel, die Konstanten verwendet">
          <a:extLst>
            <a:ext uri="{FF2B5EF4-FFF2-40B4-BE49-F238E27FC236}">
              <a16:creationId xmlns:a16="http://schemas.microsoft.com/office/drawing/2014/main" id="{BE9A2ED9-5864-C2D2-4B7E-862D7F310A8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115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314325</xdr:colOff>
      <xdr:row>43</xdr:row>
      <xdr:rowOff>133350</xdr:rowOff>
    </xdr:to>
    <xdr:sp macro="" textlink="">
      <xdr:nvSpPr>
        <xdr:cNvPr id="26038" name="AutoShape 1" descr="Eine Matrixformel, die Konstanten verwendet">
          <a:extLst>
            <a:ext uri="{FF2B5EF4-FFF2-40B4-BE49-F238E27FC236}">
              <a16:creationId xmlns:a16="http://schemas.microsoft.com/office/drawing/2014/main" id="{257529A4-6BBD-A64D-B1C6-02BD0BD2598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115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314325</xdr:colOff>
      <xdr:row>43</xdr:row>
      <xdr:rowOff>133350</xdr:rowOff>
    </xdr:to>
    <xdr:sp macro="" textlink="">
      <xdr:nvSpPr>
        <xdr:cNvPr id="26039" name="AutoShape 1" descr="Eine Matrixformel, die Konstanten verwendet">
          <a:extLst>
            <a:ext uri="{FF2B5EF4-FFF2-40B4-BE49-F238E27FC236}">
              <a16:creationId xmlns:a16="http://schemas.microsoft.com/office/drawing/2014/main" id="{6B7B5FD6-D00D-435D-4027-291CD2B1AA7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115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314325</xdr:colOff>
      <xdr:row>43</xdr:row>
      <xdr:rowOff>133350</xdr:rowOff>
    </xdr:to>
    <xdr:sp macro="" textlink="">
      <xdr:nvSpPr>
        <xdr:cNvPr id="26040" name="AutoShape 1" descr="Eine Matrixformel, die Konstanten verwendet">
          <a:extLst>
            <a:ext uri="{FF2B5EF4-FFF2-40B4-BE49-F238E27FC236}">
              <a16:creationId xmlns:a16="http://schemas.microsoft.com/office/drawing/2014/main" id="{DD68C618-7889-88FD-16CC-535905F981D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115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283</xdr:row>
      <xdr:rowOff>0</xdr:rowOff>
    </xdr:from>
    <xdr:to>
      <xdr:col>11</xdr:col>
      <xdr:colOff>314325</xdr:colOff>
      <xdr:row>284</xdr:row>
      <xdr:rowOff>133350</xdr:rowOff>
    </xdr:to>
    <xdr:sp macro="" textlink="">
      <xdr:nvSpPr>
        <xdr:cNvPr id="26041" name="AutoShape 1" descr="Eine Matrixformel, die Konstanten verwendet">
          <a:extLst>
            <a:ext uri="{FF2B5EF4-FFF2-40B4-BE49-F238E27FC236}">
              <a16:creationId xmlns:a16="http://schemas.microsoft.com/office/drawing/2014/main" id="{C6AD4425-F360-E57E-E7F7-F9D34544535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139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283</xdr:row>
      <xdr:rowOff>0</xdr:rowOff>
    </xdr:from>
    <xdr:to>
      <xdr:col>11</xdr:col>
      <xdr:colOff>314325</xdr:colOff>
      <xdr:row>284</xdr:row>
      <xdr:rowOff>133350</xdr:rowOff>
    </xdr:to>
    <xdr:sp macro="" textlink="">
      <xdr:nvSpPr>
        <xdr:cNvPr id="26042" name="AutoShape 1" descr="Eine Matrixformel, die Konstanten verwendet">
          <a:extLst>
            <a:ext uri="{FF2B5EF4-FFF2-40B4-BE49-F238E27FC236}">
              <a16:creationId xmlns:a16="http://schemas.microsoft.com/office/drawing/2014/main" id="{16B5D777-9BF2-4160-3BC2-FB1EE8FA24E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139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283</xdr:row>
      <xdr:rowOff>0</xdr:rowOff>
    </xdr:from>
    <xdr:to>
      <xdr:col>11</xdr:col>
      <xdr:colOff>314325</xdr:colOff>
      <xdr:row>284</xdr:row>
      <xdr:rowOff>133350</xdr:rowOff>
    </xdr:to>
    <xdr:sp macro="" textlink="">
      <xdr:nvSpPr>
        <xdr:cNvPr id="26043" name="AutoShape 1" descr="Eine Matrixformel, die Konstanten verwendet">
          <a:extLst>
            <a:ext uri="{FF2B5EF4-FFF2-40B4-BE49-F238E27FC236}">
              <a16:creationId xmlns:a16="http://schemas.microsoft.com/office/drawing/2014/main" id="{6C5BA6BE-B0DF-38BA-B955-70FC016D853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139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283</xdr:row>
      <xdr:rowOff>0</xdr:rowOff>
    </xdr:from>
    <xdr:to>
      <xdr:col>11</xdr:col>
      <xdr:colOff>314325</xdr:colOff>
      <xdr:row>284</xdr:row>
      <xdr:rowOff>133350</xdr:rowOff>
    </xdr:to>
    <xdr:sp macro="" textlink="">
      <xdr:nvSpPr>
        <xdr:cNvPr id="26044" name="AutoShape 1" descr="Eine Matrixformel, die Konstanten verwendet">
          <a:extLst>
            <a:ext uri="{FF2B5EF4-FFF2-40B4-BE49-F238E27FC236}">
              <a16:creationId xmlns:a16="http://schemas.microsoft.com/office/drawing/2014/main" id="{13625A33-3660-69A9-AC7F-27A316D123F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139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310</xdr:row>
      <xdr:rowOff>0</xdr:rowOff>
    </xdr:from>
    <xdr:to>
      <xdr:col>11</xdr:col>
      <xdr:colOff>314325</xdr:colOff>
      <xdr:row>311</xdr:row>
      <xdr:rowOff>133350</xdr:rowOff>
    </xdr:to>
    <xdr:sp macro="" textlink="">
      <xdr:nvSpPr>
        <xdr:cNvPr id="26045" name="AutoShape 1" descr="Eine Matrixformel, die Konstanten verwendet">
          <a:extLst>
            <a:ext uri="{FF2B5EF4-FFF2-40B4-BE49-F238E27FC236}">
              <a16:creationId xmlns:a16="http://schemas.microsoft.com/office/drawing/2014/main" id="{83D28CE5-9035-28FF-9704-07B7E127332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511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310</xdr:row>
      <xdr:rowOff>0</xdr:rowOff>
    </xdr:from>
    <xdr:to>
      <xdr:col>11</xdr:col>
      <xdr:colOff>314325</xdr:colOff>
      <xdr:row>311</xdr:row>
      <xdr:rowOff>133350</xdr:rowOff>
    </xdr:to>
    <xdr:sp macro="" textlink="">
      <xdr:nvSpPr>
        <xdr:cNvPr id="26046" name="AutoShape 1" descr="Eine Matrixformel, die Konstanten verwendet">
          <a:extLst>
            <a:ext uri="{FF2B5EF4-FFF2-40B4-BE49-F238E27FC236}">
              <a16:creationId xmlns:a16="http://schemas.microsoft.com/office/drawing/2014/main" id="{6C021E48-18F4-FEC9-99DA-32C5E320480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511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310</xdr:row>
      <xdr:rowOff>0</xdr:rowOff>
    </xdr:from>
    <xdr:to>
      <xdr:col>11</xdr:col>
      <xdr:colOff>314325</xdr:colOff>
      <xdr:row>311</xdr:row>
      <xdr:rowOff>133350</xdr:rowOff>
    </xdr:to>
    <xdr:sp macro="" textlink="">
      <xdr:nvSpPr>
        <xdr:cNvPr id="26047" name="AutoShape 1" descr="Eine Matrixformel, die Konstanten verwendet">
          <a:extLst>
            <a:ext uri="{FF2B5EF4-FFF2-40B4-BE49-F238E27FC236}">
              <a16:creationId xmlns:a16="http://schemas.microsoft.com/office/drawing/2014/main" id="{82000074-22DA-5284-E12D-D83A48F43D6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511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310</xdr:row>
      <xdr:rowOff>0</xdr:rowOff>
    </xdr:from>
    <xdr:to>
      <xdr:col>11</xdr:col>
      <xdr:colOff>314325</xdr:colOff>
      <xdr:row>311</xdr:row>
      <xdr:rowOff>133350</xdr:rowOff>
    </xdr:to>
    <xdr:sp macro="" textlink="">
      <xdr:nvSpPr>
        <xdr:cNvPr id="26048" name="AutoShape 1" descr="Eine Matrixformel, die Konstanten verwendet">
          <a:extLst>
            <a:ext uri="{FF2B5EF4-FFF2-40B4-BE49-F238E27FC236}">
              <a16:creationId xmlns:a16="http://schemas.microsoft.com/office/drawing/2014/main" id="{F6B821E9-221F-D4F9-D9B4-71FD351CBFE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511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142</xdr:row>
      <xdr:rowOff>0</xdr:rowOff>
    </xdr:from>
    <xdr:to>
      <xdr:col>11</xdr:col>
      <xdr:colOff>314325</xdr:colOff>
      <xdr:row>143</xdr:row>
      <xdr:rowOff>133350</xdr:rowOff>
    </xdr:to>
    <xdr:sp macro="" textlink="">
      <xdr:nvSpPr>
        <xdr:cNvPr id="26049" name="AutoShape 1" descr="Eine Matrixformel, die Konstanten verwendet">
          <a:extLst>
            <a:ext uri="{FF2B5EF4-FFF2-40B4-BE49-F238E27FC236}">
              <a16:creationId xmlns:a16="http://schemas.microsoft.com/office/drawing/2014/main" id="{2DF2439B-952C-ABAD-EB69-69E93F5F5BD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3307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142</xdr:row>
      <xdr:rowOff>0</xdr:rowOff>
    </xdr:from>
    <xdr:to>
      <xdr:col>11</xdr:col>
      <xdr:colOff>314325</xdr:colOff>
      <xdr:row>143</xdr:row>
      <xdr:rowOff>133350</xdr:rowOff>
    </xdr:to>
    <xdr:sp macro="" textlink="">
      <xdr:nvSpPr>
        <xdr:cNvPr id="26050" name="AutoShape 1" descr="Eine Matrixformel, die Konstanten verwendet">
          <a:extLst>
            <a:ext uri="{FF2B5EF4-FFF2-40B4-BE49-F238E27FC236}">
              <a16:creationId xmlns:a16="http://schemas.microsoft.com/office/drawing/2014/main" id="{F234D29A-EB3D-E42A-3CE4-E73B286D6C7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3307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142</xdr:row>
      <xdr:rowOff>0</xdr:rowOff>
    </xdr:from>
    <xdr:to>
      <xdr:col>11</xdr:col>
      <xdr:colOff>314325</xdr:colOff>
      <xdr:row>143</xdr:row>
      <xdr:rowOff>133350</xdr:rowOff>
    </xdr:to>
    <xdr:sp macro="" textlink="">
      <xdr:nvSpPr>
        <xdr:cNvPr id="26051" name="AutoShape 1" descr="Eine Matrixformel, die Konstanten verwendet">
          <a:extLst>
            <a:ext uri="{FF2B5EF4-FFF2-40B4-BE49-F238E27FC236}">
              <a16:creationId xmlns:a16="http://schemas.microsoft.com/office/drawing/2014/main" id="{9389E7DA-ACE4-93F5-4D39-DEC28F98971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3307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142</xdr:row>
      <xdr:rowOff>0</xdr:rowOff>
    </xdr:from>
    <xdr:to>
      <xdr:col>11</xdr:col>
      <xdr:colOff>314325</xdr:colOff>
      <xdr:row>143</xdr:row>
      <xdr:rowOff>133350</xdr:rowOff>
    </xdr:to>
    <xdr:sp macro="" textlink="">
      <xdr:nvSpPr>
        <xdr:cNvPr id="26052" name="AutoShape 1" descr="Eine Matrixformel, die Konstanten verwendet">
          <a:extLst>
            <a:ext uri="{FF2B5EF4-FFF2-40B4-BE49-F238E27FC236}">
              <a16:creationId xmlns:a16="http://schemas.microsoft.com/office/drawing/2014/main" id="{C70E1D5F-3727-EBA5-65BB-6D9A9E8FA26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3307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222</xdr:row>
      <xdr:rowOff>0</xdr:rowOff>
    </xdr:from>
    <xdr:to>
      <xdr:col>11</xdr:col>
      <xdr:colOff>314325</xdr:colOff>
      <xdr:row>223</xdr:row>
      <xdr:rowOff>133350</xdr:rowOff>
    </xdr:to>
    <xdr:sp macro="" textlink="">
      <xdr:nvSpPr>
        <xdr:cNvPr id="26053" name="AutoShape 1" descr="Eine Matrixformel, die Konstanten verwendet">
          <a:extLst>
            <a:ext uri="{FF2B5EF4-FFF2-40B4-BE49-F238E27FC236}">
              <a16:creationId xmlns:a16="http://schemas.microsoft.com/office/drawing/2014/main" id="{1C6AEE13-97F0-12E1-9A19-FBA09438C47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261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222</xdr:row>
      <xdr:rowOff>0</xdr:rowOff>
    </xdr:from>
    <xdr:to>
      <xdr:col>11</xdr:col>
      <xdr:colOff>314325</xdr:colOff>
      <xdr:row>223</xdr:row>
      <xdr:rowOff>133350</xdr:rowOff>
    </xdr:to>
    <xdr:sp macro="" textlink="">
      <xdr:nvSpPr>
        <xdr:cNvPr id="26054" name="AutoShape 1" descr="Eine Matrixformel, die Konstanten verwendet">
          <a:extLst>
            <a:ext uri="{FF2B5EF4-FFF2-40B4-BE49-F238E27FC236}">
              <a16:creationId xmlns:a16="http://schemas.microsoft.com/office/drawing/2014/main" id="{B267ECEF-3ACA-8BD3-CA61-581A5B0180B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261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222</xdr:row>
      <xdr:rowOff>0</xdr:rowOff>
    </xdr:from>
    <xdr:to>
      <xdr:col>11</xdr:col>
      <xdr:colOff>314325</xdr:colOff>
      <xdr:row>223</xdr:row>
      <xdr:rowOff>133350</xdr:rowOff>
    </xdr:to>
    <xdr:sp macro="" textlink="">
      <xdr:nvSpPr>
        <xdr:cNvPr id="26055" name="AutoShape 1" descr="Eine Matrixformel, die Konstanten verwendet">
          <a:extLst>
            <a:ext uri="{FF2B5EF4-FFF2-40B4-BE49-F238E27FC236}">
              <a16:creationId xmlns:a16="http://schemas.microsoft.com/office/drawing/2014/main" id="{B90CE0EC-2ABA-0655-4F07-13A01286474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261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222</xdr:row>
      <xdr:rowOff>0</xdr:rowOff>
    </xdr:from>
    <xdr:to>
      <xdr:col>11</xdr:col>
      <xdr:colOff>314325</xdr:colOff>
      <xdr:row>223</xdr:row>
      <xdr:rowOff>133350</xdr:rowOff>
    </xdr:to>
    <xdr:sp macro="" textlink="">
      <xdr:nvSpPr>
        <xdr:cNvPr id="26056" name="AutoShape 1" descr="Eine Matrixformel, die Konstanten verwendet">
          <a:extLst>
            <a:ext uri="{FF2B5EF4-FFF2-40B4-BE49-F238E27FC236}">
              <a16:creationId xmlns:a16="http://schemas.microsoft.com/office/drawing/2014/main" id="{4529EB41-1675-6FAC-DA19-14455ED139A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261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111</xdr:row>
      <xdr:rowOff>0</xdr:rowOff>
    </xdr:from>
    <xdr:to>
      <xdr:col>11</xdr:col>
      <xdr:colOff>314325</xdr:colOff>
      <xdr:row>112</xdr:row>
      <xdr:rowOff>133350</xdr:rowOff>
    </xdr:to>
    <xdr:sp macro="" textlink="">
      <xdr:nvSpPr>
        <xdr:cNvPr id="26057" name="AutoShape 1" descr="Eine Matrixformel, die Konstanten verwendet">
          <a:extLst>
            <a:ext uri="{FF2B5EF4-FFF2-40B4-BE49-F238E27FC236}">
              <a16:creationId xmlns:a16="http://schemas.microsoft.com/office/drawing/2014/main" id="{42C304EA-AA4D-7B56-15C8-CAE6F9E3E3C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288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111</xdr:row>
      <xdr:rowOff>0</xdr:rowOff>
    </xdr:from>
    <xdr:to>
      <xdr:col>11</xdr:col>
      <xdr:colOff>314325</xdr:colOff>
      <xdr:row>112</xdr:row>
      <xdr:rowOff>133350</xdr:rowOff>
    </xdr:to>
    <xdr:sp macro="" textlink="">
      <xdr:nvSpPr>
        <xdr:cNvPr id="26058" name="AutoShape 1" descr="Eine Matrixformel, die Konstanten verwendet">
          <a:extLst>
            <a:ext uri="{FF2B5EF4-FFF2-40B4-BE49-F238E27FC236}">
              <a16:creationId xmlns:a16="http://schemas.microsoft.com/office/drawing/2014/main" id="{ABAD0168-8F9E-8598-1B14-96EFFC1C3C6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288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111</xdr:row>
      <xdr:rowOff>0</xdr:rowOff>
    </xdr:from>
    <xdr:to>
      <xdr:col>11</xdr:col>
      <xdr:colOff>314325</xdr:colOff>
      <xdr:row>112</xdr:row>
      <xdr:rowOff>133350</xdr:rowOff>
    </xdr:to>
    <xdr:sp macro="" textlink="">
      <xdr:nvSpPr>
        <xdr:cNvPr id="26059" name="AutoShape 1" descr="Eine Matrixformel, die Konstanten verwendet">
          <a:extLst>
            <a:ext uri="{FF2B5EF4-FFF2-40B4-BE49-F238E27FC236}">
              <a16:creationId xmlns:a16="http://schemas.microsoft.com/office/drawing/2014/main" id="{6F27F7F1-AD04-1B9F-B006-A7F52BF28A6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288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111</xdr:row>
      <xdr:rowOff>0</xdr:rowOff>
    </xdr:from>
    <xdr:to>
      <xdr:col>11</xdr:col>
      <xdr:colOff>314325</xdr:colOff>
      <xdr:row>112</xdr:row>
      <xdr:rowOff>133350</xdr:rowOff>
    </xdr:to>
    <xdr:sp macro="" textlink="">
      <xdr:nvSpPr>
        <xdr:cNvPr id="26060" name="AutoShape 1" descr="Eine Matrixformel, die Konstanten verwendet">
          <a:extLst>
            <a:ext uri="{FF2B5EF4-FFF2-40B4-BE49-F238E27FC236}">
              <a16:creationId xmlns:a16="http://schemas.microsoft.com/office/drawing/2014/main" id="{E259F9C4-CD96-3B47-6261-7229E207732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288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258</xdr:row>
      <xdr:rowOff>0</xdr:rowOff>
    </xdr:from>
    <xdr:to>
      <xdr:col>11</xdr:col>
      <xdr:colOff>314325</xdr:colOff>
      <xdr:row>259</xdr:row>
      <xdr:rowOff>133350</xdr:rowOff>
    </xdr:to>
    <xdr:sp macro="" textlink="">
      <xdr:nvSpPr>
        <xdr:cNvPr id="26061" name="AutoShape 1" descr="Eine Matrixformel, die Konstanten verwendet">
          <a:extLst>
            <a:ext uri="{FF2B5EF4-FFF2-40B4-BE49-F238E27FC236}">
              <a16:creationId xmlns:a16="http://schemas.microsoft.com/office/drawing/2014/main" id="{416E864F-418E-4786-5C9B-1DC72E22877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090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258</xdr:row>
      <xdr:rowOff>0</xdr:rowOff>
    </xdr:from>
    <xdr:to>
      <xdr:col>11</xdr:col>
      <xdr:colOff>314325</xdr:colOff>
      <xdr:row>259</xdr:row>
      <xdr:rowOff>133350</xdr:rowOff>
    </xdr:to>
    <xdr:sp macro="" textlink="">
      <xdr:nvSpPr>
        <xdr:cNvPr id="26062" name="AutoShape 1" descr="Eine Matrixformel, die Konstanten verwendet">
          <a:extLst>
            <a:ext uri="{FF2B5EF4-FFF2-40B4-BE49-F238E27FC236}">
              <a16:creationId xmlns:a16="http://schemas.microsoft.com/office/drawing/2014/main" id="{20397C6A-B103-C7BE-9ABD-3938E4A9E82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090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258</xdr:row>
      <xdr:rowOff>0</xdr:rowOff>
    </xdr:from>
    <xdr:to>
      <xdr:col>11</xdr:col>
      <xdr:colOff>314325</xdr:colOff>
      <xdr:row>259</xdr:row>
      <xdr:rowOff>133350</xdr:rowOff>
    </xdr:to>
    <xdr:sp macro="" textlink="">
      <xdr:nvSpPr>
        <xdr:cNvPr id="26063" name="AutoShape 1" descr="Eine Matrixformel, die Konstanten verwendet">
          <a:extLst>
            <a:ext uri="{FF2B5EF4-FFF2-40B4-BE49-F238E27FC236}">
              <a16:creationId xmlns:a16="http://schemas.microsoft.com/office/drawing/2014/main" id="{C07DA174-0C58-7EF1-E0A7-6A2A2DA604C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090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258</xdr:row>
      <xdr:rowOff>0</xdr:rowOff>
    </xdr:from>
    <xdr:to>
      <xdr:col>11</xdr:col>
      <xdr:colOff>314325</xdr:colOff>
      <xdr:row>259</xdr:row>
      <xdr:rowOff>133350</xdr:rowOff>
    </xdr:to>
    <xdr:sp macro="" textlink="">
      <xdr:nvSpPr>
        <xdr:cNvPr id="26064" name="AutoShape 1" descr="Eine Matrixformel, die Konstanten verwendet">
          <a:extLst>
            <a:ext uri="{FF2B5EF4-FFF2-40B4-BE49-F238E27FC236}">
              <a16:creationId xmlns:a16="http://schemas.microsoft.com/office/drawing/2014/main" id="{A609CD91-D9E8-7F0A-9841-D0DAB22DC29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090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314325</xdr:colOff>
      <xdr:row>332</xdr:row>
      <xdr:rowOff>133350</xdr:rowOff>
    </xdr:to>
    <xdr:sp macro="" textlink="">
      <xdr:nvSpPr>
        <xdr:cNvPr id="26065" name="AutoShape 1" descr="Eine Matrixformel, die Konstanten verwendet">
          <a:extLst>
            <a:ext uri="{FF2B5EF4-FFF2-40B4-BE49-F238E27FC236}">
              <a16:creationId xmlns:a16="http://schemas.microsoft.com/office/drawing/2014/main" id="{07CCA39B-E4C6-A2D1-E800-AA9167F9997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911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314325</xdr:colOff>
      <xdr:row>332</xdr:row>
      <xdr:rowOff>133350</xdr:rowOff>
    </xdr:to>
    <xdr:sp macro="" textlink="">
      <xdr:nvSpPr>
        <xdr:cNvPr id="26066" name="AutoShape 1" descr="Eine Matrixformel, die Konstanten verwendet">
          <a:extLst>
            <a:ext uri="{FF2B5EF4-FFF2-40B4-BE49-F238E27FC236}">
              <a16:creationId xmlns:a16="http://schemas.microsoft.com/office/drawing/2014/main" id="{59EDC7FB-A24D-C30D-EE60-7CC8BCD85BC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911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314325</xdr:colOff>
      <xdr:row>332</xdr:row>
      <xdr:rowOff>133350</xdr:rowOff>
    </xdr:to>
    <xdr:sp macro="" textlink="">
      <xdr:nvSpPr>
        <xdr:cNvPr id="26067" name="AutoShape 1" descr="Eine Matrixformel, die Konstanten verwendet">
          <a:extLst>
            <a:ext uri="{FF2B5EF4-FFF2-40B4-BE49-F238E27FC236}">
              <a16:creationId xmlns:a16="http://schemas.microsoft.com/office/drawing/2014/main" id="{E70970E0-408B-1F12-A8E8-9CFC02901CA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911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314325</xdr:colOff>
      <xdr:row>332</xdr:row>
      <xdr:rowOff>133350</xdr:rowOff>
    </xdr:to>
    <xdr:sp macro="" textlink="">
      <xdr:nvSpPr>
        <xdr:cNvPr id="26068" name="AutoShape 1" descr="Eine Matrixformel, die Konstanten verwendet">
          <a:extLst>
            <a:ext uri="{FF2B5EF4-FFF2-40B4-BE49-F238E27FC236}">
              <a16:creationId xmlns:a16="http://schemas.microsoft.com/office/drawing/2014/main" id="{B2BC37C6-519A-5752-19A6-D0678F5E157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911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314325</xdr:colOff>
      <xdr:row>61</xdr:row>
      <xdr:rowOff>133350</xdr:rowOff>
    </xdr:to>
    <xdr:sp macro="" textlink="">
      <xdr:nvSpPr>
        <xdr:cNvPr id="26069" name="AutoShape 1" descr="Eine Matrixformel, die Konstanten verwendet">
          <a:extLst>
            <a:ext uri="{FF2B5EF4-FFF2-40B4-BE49-F238E27FC236}">
              <a16:creationId xmlns:a16="http://schemas.microsoft.com/office/drawing/2014/main" id="{F2C7270B-FAFA-7EA1-2743-1E035850228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029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314325</xdr:colOff>
      <xdr:row>61</xdr:row>
      <xdr:rowOff>133350</xdr:rowOff>
    </xdr:to>
    <xdr:sp macro="" textlink="">
      <xdr:nvSpPr>
        <xdr:cNvPr id="26070" name="AutoShape 1" descr="Eine Matrixformel, die Konstanten verwendet">
          <a:extLst>
            <a:ext uri="{FF2B5EF4-FFF2-40B4-BE49-F238E27FC236}">
              <a16:creationId xmlns:a16="http://schemas.microsoft.com/office/drawing/2014/main" id="{4CCD04E7-EE66-9C3F-8829-324373A6F26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029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314325</xdr:colOff>
      <xdr:row>61</xdr:row>
      <xdr:rowOff>133350</xdr:rowOff>
    </xdr:to>
    <xdr:sp macro="" textlink="">
      <xdr:nvSpPr>
        <xdr:cNvPr id="26071" name="AutoShape 1" descr="Eine Matrixformel, die Konstanten verwendet">
          <a:extLst>
            <a:ext uri="{FF2B5EF4-FFF2-40B4-BE49-F238E27FC236}">
              <a16:creationId xmlns:a16="http://schemas.microsoft.com/office/drawing/2014/main" id="{4E51E2B2-720F-A7B8-9ECF-80698C291EA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029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314325</xdr:colOff>
      <xdr:row>61</xdr:row>
      <xdr:rowOff>133350</xdr:rowOff>
    </xdr:to>
    <xdr:sp macro="" textlink="">
      <xdr:nvSpPr>
        <xdr:cNvPr id="26072" name="AutoShape 1" descr="Eine Matrixformel, die Konstanten verwendet">
          <a:extLst>
            <a:ext uri="{FF2B5EF4-FFF2-40B4-BE49-F238E27FC236}">
              <a16:creationId xmlns:a16="http://schemas.microsoft.com/office/drawing/2014/main" id="{B0A9CE86-356C-8B3D-3319-C6E76A78740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029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314325</xdr:colOff>
      <xdr:row>16</xdr:row>
      <xdr:rowOff>133350</xdr:rowOff>
    </xdr:to>
    <xdr:sp macro="" textlink="">
      <xdr:nvSpPr>
        <xdr:cNvPr id="26073" name="AutoShape 1" descr="Eine Matrixformel, die Konstanten verwendet">
          <a:extLst>
            <a:ext uri="{FF2B5EF4-FFF2-40B4-BE49-F238E27FC236}">
              <a16:creationId xmlns:a16="http://schemas.microsoft.com/office/drawing/2014/main" id="{5FD8FD2F-CBD2-51DE-F877-AA443C6D7CF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43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314325</xdr:colOff>
      <xdr:row>16</xdr:row>
      <xdr:rowOff>133350</xdr:rowOff>
    </xdr:to>
    <xdr:sp macro="" textlink="">
      <xdr:nvSpPr>
        <xdr:cNvPr id="26074" name="AutoShape 1" descr="Eine Matrixformel, die Konstanten verwendet">
          <a:extLst>
            <a:ext uri="{FF2B5EF4-FFF2-40B4-BE49-F238E27FC236}">
              <a16:creationId xmlns:a16="http://schemas.microsoft.com/office/drawing/2014/main" id="{2D796A8A-2B58-D139-2FDB-C9141CB8870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43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314325</xdr:colOff>
      <xdr:row>16</xdr:row>
      <xdr:rowOff>133350</xdr:rowOff>
    </xdr:to>
    <xdr:sp macro="" textlink="">
      <xdr:nvSpPr>
        <xdr:cNvPr id="26075" name="AutoShape 1" descr="Eine Matrixformel, die Konstanten verwendet">
          <a:extLst>
            <a:ext uri="{FF2B5EF4-FFF2-40B4-BE49-F238E27FC236}">
              <a16:creationId xmlns:a16="http://schemas.microsoft.com/office/drawing/2014/main" id="{B2FBE8E3-34FC-0B7B-36C7-C28E6F4A722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43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314325</xdr:colOff>
      <xdr:row>16</xdr:row>
      <xdr:rowOff>133350</xdr:rowOff>
    </xdr:to>
    <xdr:sp macro="" textlink="">
      <xdr:nvSpPr>
        <xdr:cNvPr id="26076" name="AutoShape 1" descr="Eine Matrixformel, die Konstanten verwendet">
          <a:extLst>
            <a:ext uri="{FF2B5EF4-FFF2-40B4-BE49-F238E27FC236}">
              <a16:creationId xmlns:a16="http://schemas.microsoft.com/office/drawing/2014/main" id="{9312E592-575D-B76D-B833-830D020E049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43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284</xdr:row>
      <xdr:rowOff>0</xdr:rowOff>
    </xdr:from>
    <xdr:to>
      <xdr:col>11</xdr:col>
      <xdr:colOff>314325</xdr:colOff>
      <xdr:row>285</xdr:row>
      <xdr:rowOff>133350</xdr:rowOff>
    </xdr:to>
    <xdr:sp macro="" textlink="">
      <xdr:nvSpPr>
        <xdr:cNvPr id="26077" name="AutoShape 1" descr="Eine Matrixformel, die Konstanten verwendet">
          <a:extLst>
            <a:ext uri="{FF2B5EF4-FFF2-40B4-BE49-F238E27FC236}">
              <a16:creationId xmlns:a16="http://schemas.microsoft.com/office/drawing/2014/main" id="{C27F0EE2-731D-6EC5-F7C2-27768DBBD08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301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284</xdr:row>
      <xdr:rowOff>0</xdr:rowOff>
    </xdr:from>
    <xdr:to>
      <xdr:col>11</xdr:col>
      <xdr:colOff>314325</xdr:colOff>
      <xdr:row>285</xdr:row>
      <xdr:rowOff>133350</xdr:rowOff>
    </xdr:to>
    <xdr:sp macro="" textlink="">
      <xdr:nvSpPr>
        <xdr:cNvPr id="26078" name="AutoShape 1" descr="Eine Matrixformel, die Konstanten verwendet">
          <a:extLst>
            <a:ext uri="{FF2B5EF4-FFF2-40B4-BE49-F238E27FC236}">
              <a16:creationId xmlns:a16="http://schemas.microsoft.com/office/drawing/2014/main" id="{39337246-1685-EF30-CA28-15FA337ECC1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301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284</xdr:row>
      <xdr:rowOff>0</xdr:rowOff>
    </xdr:from>
    <xdr:to>
      <xdr:col>11</xdr:col>
      <xdr:colOff>314325</xdr:colOff>
      <xdr:row>285</xdr:row>
      <xdr:rowOff>133350</xdr:rowOff>
    </xdr:to>
    <xdr:sp macro="" textlink="">
      <xdr:nvSpPr>
        <xdr:cNvPr id="26079" name="AutoShape 1" descr="Eine Matrixformel, die Konstanten verwendet">
          <a:extLst>
            <a:ext uri="{FF2B5EF4-FFF2-40B4-BE49-F238E27FC236}">
              <a16:creationId xmlns:a16="http://schemas.microsoft.com/office/drawing/2014/main" id="{AA85361D-B865-21F3-3F4D-AC41A3322B8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301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284</xdr:row>
      <xdr:rowOff>0</xdr:rowOff>
    </xdr:from>
    <xdr:to>
      <xdr:col>11</xdr:col>
      <xdr:colOff>314325</xdr:colOff>
      <xdr:row>285</xdr:row>
      <xdr:rowOff>133350</xdr:rowOff>
    </xdr:to>
    <xdr:sp macro="" textlink="">
      <xdr:nvSpPr>
        <xdr:cNvPr id="26080" name="AutoShape 1" descr="Eine Matrixformel, die Konstanten verwendet">
          <a:extLst>
            <a:ext uri="{FF2B5EF4-FFF2-40B4-BE49-F238E27FC236}">
              <a16:creationId xmlns:a16="http://schemas.microsoft.com/office/drawing/2014/main" id="{FEEFD391-34F0-4E79-9C62-0E56A67B3B4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301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139</xdr:row>
      <xdr:rowOff>0</xdr:rowOff>
    </xdr:from>
    <xdr:to>
      <xdr:col>11</xdr:col>
      <xdr:colOff>314325</xdr:colOff>
      <xdr:row>140</xdr:row>
      <xdr:rowOff>133350</xdr:rowOff>
    </xdr:to>
    <xdr:sp macro="" textlink="">
      <xdr:nvSpPr>
        <xdr:cNvPr id="26081" name="AutoShape 1" descr="Eine Matrixformel, die Konstanten verwendet">
          <a:extLst>
            <a:ext uri="{FF2B5EF4-FFF2-40B4-BE49-F238E27FC236}">
              <a16:creationId xmlns:a16="http://schemas.microsoft.com/office/drawing/2014/main" id="{373E8E8C-DAE1-FBA2-8313-E0FAD911F2C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821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139</xdr:row>
      <xdr:rowOff>0</xdr:rowOff>
    </xdr:from>
    <xdr:to>
      <xdr:col>11</xdr:col>
      <xdr:colOff>314325</xdr:colOff>
      <xdr:row>140</xdr:row>
      <xdr:rowOff>133350</xdr:rowOff>
    </xdr:to>
    <xdr:sp macro="" textlink="">
      <xdr:nvSpPr>
        <xdr:cNvPr id="26082" name="AutoShape 1" descr="Eine Matrixformel, die Konstanten verwendet">
          <a:extLst>
            <a:ext uri="{FF2B5EF4-FFF2-40B4-BE49-F238E27FC236}">
              <a16:creationId xmlns:a16="http://schemas.microsoft.com/office/drawing/2014/main" id="{428B74E1-B7DC-2471-7CC4-17CCCE41A95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821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139</xdr:row>
      <xdr:rowOff>0</xdr:rowOff>
    </xdr:from>
    <xdr:to>
      <xdr:col>11</xdr:col>
      <xdr:colOff>314325</xdr:colOff>
      <xdr:row>140</xdr:row>
      <xdr:rowOff>133350</xdr:rowOff>
    </xdr:to>
    <xdr:sp macro="" textlink="">
      <xdr:nvSpPr>
        <xdr:cNvPr id="26083" name="AutoShape 1" descr="Eine Matrixformel, die Konstanten verwendet">
          <a:extLst>
            <a:ext uri="{FF2B5EF4-FFF2-40B4-BE49-F238E27FC236}">
              <a16:creationId xmlns:a16="http://schemas.microsoft.com/office/drawing/2014/main" id="{F40F5C42-60E4-55CA-DFE1-CE683ACC664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821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139</xdr:row>
      <xdr:rowOff>0</xdr:rowOff>
    </xdr:from>
    <xdr:to>
      <xdr:col>11</xdr:col>
      <xdr:colOff>314325</xdr:colOff>
      <xdr:row>140</xdr:row>
      <xdr:rowOff>133350</xdr:rowOff>
    </xdr:to>
    <xdr:sp macro="" textlink="">
      <xdr:nvSpPr>
        <xdr:cNvPr id="26084" name="AutoShape 1" descr="Eine Matrixformel, die Konstanten verwendet">
          <a:extLst>
            <a:ext uri="{FF2B5EF4-FFF2-40B4-BE49-F238E27FC236}">
              <a16:creationId xmlns:a16="http://schemas.microsoft.com/office/drawing/2014/main" id="{6878ED95-654D-A091-364D-AB31F61768E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821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193</xdr:row>
      <xdr:rowOff>0</xdr:rowOff>
    </xdr:from>
    <xdr:to>
      <xdr:col>11</xdr:col>
      <xdr:colOff>314325</xdr:colOff>
      <xdr:row>194</xdr:row>
      <xdr:rowOff>133350</xdr:rowOff>
    </xdr:to>
    <xdr:sp macro="" textlink="">
      <xdr:nvSpPr>
        <xdr:cNvPr id="26085" name="AutoShape 1" descr="Eine Matrixformel, die Konstanten verwendet">
          <a:extLst>
            <a:ext uri="{FF2B5EF4-FFF2-40B4-BE49-F238E27FC236}">
              <a16:creationId xmlns:a16="http://schemas.microsoft.com/office/drawing/2014/main" id="{4A99A521-4264-95B4-48F3-FEFED48CCF4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565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193</xdr:row>
      <xdr:rowOff>0</xdr:rowOff>
    </xdr:from>
    <xdr:to>
      <xdr:col>11</xdr:col>
      <xdr:colOff>314325</xdr:colOff>
      <xdr:row>194</xdr:row>
      <xdr:rowOff>133350</xdr:rowOff>
    </xdr:to>
    <xdr:sp macro="" textlink="">
      <xdr:nvSpPr>
        <xdr:cNvPr id="26086" name="AutoShape 1" descr="Eine Matrixformel, die Konstanten verwendet">
          <a:extLst>
            <a:ext uri="{FF2B5EF4-FFF2-40B4-BE49-F238E27FC236}">
              <a16:creationId xmlns:a16="http://schemas.microsoft.com/office/drawing/2014/main" id="{1A4699FE-66C3-1A0D-4661-5ABDE5CB27D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565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193</xdr:row>
      <xdr:rowOff>0</xdr:rowOff>
    </xdr:from>
    <xdr:to>
      <xdr:col>11</xdr:col>
      <xdr:colOff>314325</xdr:colOff>
      <xdr:row>194</xdr:row>
      <xdr:rowOff>133350</xdr:rowOff>
    </xdr:to>
    <xdr:sp macro="" textlink="">
      <xdr:nvSpPr>
        <xdr:cNvPr id="26087" name="AutoShape 1" descr="Eine Matrixformel, die Konstanten verwendet">
          <a:extLst>
            <a:ext uri="{FF2B5EF4-FFF2-40B4-BE49-F238E27FC236}">
              <a16:creationId xmlns:a16="http://schemas.microsoft.com/office/drawing/2014/main" id="{C0594EDF-7CA3-E18C-5959-1579822D79C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565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193</xdr:row>
      <xdr:rowOff>0</xdr:rowOff>
    </xdr:from>
    <xdr:to>
      <xdr:col>11</xdr:col>
      <xdr:colOff>314325</xdr:colOff>
      <xdr:row>194</xdr:row>
      <xdr:rowOff>133350</xdr:rowOff>
    </xdr:to>
    <xdr:sp macro="" textlink="">
      <xdr:nvSpPr>
        <xdr:cNvPr id="26088" name="AutoShape 1" descr="Eine Matrixformel, die Konstanten verwendet">
          <a:extLst>
            <a:ext uri="{FF2B5EF4-FFF2-40B4-BE49-F238E27FC236}">
              <a16:creationId xmlns:a16="http://schemas.microsoft.com/office/drawing/2014/main" id="{A7826531-2373-7C68-C19F-087F48C6764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565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266</xdr:row>
      <xdr:rowOff>0</xdr:rowOff>
    </xdr:from>
    <xdr:to>
      <xdr:col>11</xdr:col>
      <xdr:colOff>314325</xdr:colOff>
      <xdr:row>267</xdr:row>
      <xdr:rowOff>133350</xdr:rowOff>
    </xdr:to>
    <xdr:sp macro="" textlink="">
      <xdr:nvSpPr>
        <xdr:cNvPr id="26089" name="AutoShape 1" descr="Eine Matrixformel, die Konstanten verwendet">
          <a:extLst>
            <a:ext uri="{FF2B5EF4-FFF2-40B4-BE49-F238E27FC236}">
              <a16:creationId xmlns:a16="http://schemas.microsoft.com/office/drawing/2014/main" id="{29C846D6-DD7E-25CF-112F-9969CB7DEEB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386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266</xdr:row>
      <xdr:rowOff>0</xdr:rowOff>
    </xdr:from>
    <xdr:to>
      <xdr:col>11</xdr:col>
      <xdr:colOff>314325</xdr:colOff>
      <xdr:row>267</xdr:row>
      <xdr:rowOff>133350</xdr:rowOff>
    </xdr:to>
    <xdr:sp macro="" textlink="">
      <xdr:nvSpPr>
        <xdr:cNvPr id="26090" name="AutoShape 1" descr="Eine Matrixformel, die Konstanten verwendet">
          <a:extLst>
            <a:ext uri="{FF2B5EF4-FFF2-40B4-BE49-F238E27FC236}">
              <a16:creationId xmlns:a16="http://schemas.microsoft.com/office/drawing/2014/main" id="{CA1FE2C9-13DB-7BED-0D90-E06CD50F388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386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266</xdr:row>
      <xdr:rowOff>0</xdr:rowOff>
    </xdr:from>
    <xdr:to>
      <xdr:col>11</xdr:col>
      <xdr:colOff>314325</xdr:colOff>
      <xdr:row>267</xdr:row>
      <xdr:rowOff>133350</xdr:rowOff>
    </xdr:to>
    <xdr:sp macro="" textlink="">
      <xdr:nvSpPr>
        <xdr:cNvPr id="26091" name="AutoShape 1" descr="Eine Matrixformel, die Konstanten verwendet">
          <a:extLst>
            <a:ext uri="{FF2B5EF4-FFF2-40B4-BE49-F238E27FC236}">
              <a16:creationId xmlns:a16="http://schemas.microsoft.com/office/drawing/2014/main" id="{AEF0A4A6-972F-A690-C145-D57251C20D3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386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266</xdr:row>
      <xdr:rowOff>0</xdr:rowOff>
    </xdr:from>
    <xdr:to>
      <xdr:col>11</xdr:col>
      <xdr:colOff>314325</xdr:colOff>
      <xdr:row>267</xdr:row>
      <xdr:rowOff>133350</xdr:rowOff>
    </xdr:to>
    <xdr:sp macro="" textlink="">
      <xdr:nvSpPr>
        <xdr:cNvPr id="26092" name="AutoShape 1" descr="Eine Matrixformel, die Konstanten verwendet">
          <a:extLst>
            <a:ext uri="{FF2B5EF4-FFF2-40B4-BE49-F238E27FC236}">
              <a16:creationId xmlns:a16="http://schemas.microsoft.com/office/drawing/2014/main" id="{FABF1261-4058-3DF4-E7C2-B9E98F4719E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386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136</xdr:row>
      <xdr:rowOff>0</xdr:rowOff>
    </xdr:from>
    <xdr:to>
      <xdr:col>11</xdr:col>
      <xdr:colOff>314325</xdr:colOff>
      <xdr:row>137</xdr:row>
      <xdr:rowOff>133350</xdr:rowOff>
    </xdr:to>
    <xdr:sp macro="" textlink="">
      <xdr:nvSpPr>
        <xdr:cNvPr id="26093" name="AutoShape 1" descr="Eine Matrixformel, die Konstanten verwendet">
          <a:extLst>
            <a:ext uri="{FF2B5EF4-FFF2-40B4-BE49-F238E27FC236}">
              <a16:creationId xmlns:a16="http://schemas.microsoft.com/office/drawing/2014/main" id="{492E2036-7C72-5E59-8172-0A9CFD92E47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336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136</xdr:row>
      <xdr:rowOff>0</xdr:rowOff>
    </xdr:from>
    <xdr:to>
      <xdr:col>11</xdr:col>
      <xdr:colOff>314325</xdr:colOff>
      <xdr:row>137</xdr:row>
      <xdr:rowOff>133350</xdr:rowOff>
    </xdr:to>
    <xdr:sp macro="" textlink="">
      <xdr:nvSpPr>
        <xdr:cNvPr id="26094" name="AutoShape 1" descr="Eine Matrixformel, die Konstanten verwendet">
          <a:extLst>
            <a:ext uri="{FF2B5EF4-FFF2-40B4-BE49-F238E27FC236}">
              <a16:creationId xmlns:a16="http://schemas.microsoft.com/office/drawing/2014/main" id="{67FC51D7-AE65-6209-E8E1-C3D7F5D5633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336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136</xdr:row>
      <xdr:rowOff>0</xdr:rowOff>
    </xdr:from>
    <xdr:to>
      <xdr:col>11</xdr:col>
      <xdr:colOff>314325</xdr:colOff>
      <xdr:row>137</xdr:row>
      <xdr:rowOff>133350</xdr:rowOff>
    </xdr:to>
    <xdr:sp macro="" textlink="">
      <xdr:nvSpPr>
        <xdr:cNvPr id="26095" name="AutoShape 1" descr="Eine Matrixformel, die Konstanten verwendet">
          <a:extLst>
            <a:ext uri="{FF2B5EF4-FFF2-40B4-BE49-F238E27FC236}">
              <a16:creationId xmlns:a16="http://schemas.microsoft.com/office/drawing/2014/main" id="{046CA312-7F4A-DEA4-91CC-8180565A4B4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336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136</xdr:row>
      <xdr:rowOff>0</xdr:rowOff>
    </xdr:from>
    <xdr:to>
      <xdr:col>11</xdr:col>
      <xdr:colOff>314325</xdr:colOff>
      <xdr:row>137</xdr:row>
      <xdr:rowOff>133350</xdr:rowOff>
    </xdr:to>
    <xdr:sp macro="" textlink="">
      <xdr:nvSpPr>
        <xdr:cNvPr id="26096" name="AutoShape 1" descr="Eine Matrixformel, die Konstanten verwendet">
          <a:extLst>
            <a:ext uri="{FF2B5EF4-FFF2-40B4-BE49-F238E27FC236}">
              <a16:creationId xmlns:a16="http://schemas.microsoft.com/office/drawing/2014/main" id="{337AB708-2A78-1170-3088-8663C0581F4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336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314325</xdr:colOff>
      <xdr:row>56</xdr:row>
      <xdr:rowOff>133350</xdr:rowOff>
    </xdr:to>
    <xdr:sp macro="" textlink="">
      <xdr:nvSpPr>
        <xdr:cNvPr id="26097" name="AutoShape 1" descr="Eine Matrixformel, die Konstanten verwendet">
          <a:extLst>
            <a:ext uri="{FF2B5EF4-FFF2-40B4-BE49-F238E27FC236}">
              <a16:creationId xmlns:a16="http://schemas.microsoft.com/office/drawing/2014/main" id="{B8C02377-3A1B-799E-204D-B687D8681DD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9220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314325</xdr:colOff>
      <xdr:row>56</xdr:row>
      <xdr:rowOff>133350</xdr:rowOff>
    </xdr:to>
    <xdr:sp macro="" textlink="">
      <xdr:nvSpPr>
        <xdr:cNvPr id="26098" name="AutoShape 1" descr="Eine Matrixformel, die Konstanten verwendet">
          <a:extLst>
            <a:ext uri="{FF2B5EF4-FFF2-40B4-BE49-F238E27FC236}">
              <a16:creationId xmlns:a16="http://schemas.microsoft.com/office/drawing/2014/main" id="{DBBDE648-F33C-0C09-485B-EAF7A3579CE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9220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314325</xdr:colOff>
      <xdr:row>56</xdr:row>
      <xdr:rowOff>133350</xdr:rowOff>
    </xdr:to>
    <xdr:sp macro="" textlink="">
      <xdr:nvSpPr>
        <xdr:cNvPr id="26099" name="AutoShape 1" descr="Eine Matrixformel, die Konstanten verwendet">
          <a:extLst>
            <a:ext uri="{FF2B5EF4-FFF2-40B4-BE49-F238E27FC236}">
              <a16:creationId xmlns:a16="http://schemas.microsoft.com/office/drawing/2014/main" id="{B0DCD675-9FDC-7FB5-F71C-CF479372184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9220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314325</xdr:colOff>
      <xdr:row>56</xdr:row>
      <xdr:rowOff>133350</xdr:rowOff>
    </xdr:to>
    <xdr:sp macro="" textlink="">
      <xdr:nvSpPr>
        <xdr:cNvPr id="26100" name="AutoShape 1" descr="Eine Matrixformel, die Konstanten verwendet">
          <a:extLst>
            <a:ext uri="{FF2B5EF4-FFF2-40B4-BE49-F238E27FC236}">
              <a16:creationId xmlns:a16="http://schemas.microsoft.com/office/drawing/2014/main" id="{6375C913-048D-90C7-2DA0-BC62BA4E26B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9220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314325</xdr:colOff>
      <xdr:row>94</xdr:row>
      <xdr:rowOff>133350</xdr:rowOff>
    </xdr:to>
    <xdr:sp macro="" textlink="">
      <xdr:nvSpPr>
        <xdr:cNvPr id="26101" name="AutoShape 1" descr="Eine Matrixformel, die Konstanten verwendet">
          <a:extLst>
            <a:ext uri="{FF2B5EF4-FFF2-40B4-BE49-F238E27FC236}">
              <a16:creationId xmlns:a16="http://schemas.microsoft.com/office/drawing/2014/main" id="{B77420BF-A7E7-A3AC-DEC8-8242485DF0B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373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314325</xdr:colOff>
      <xdr:row>94</xdr:row>
      <xdr:rowOff>133350</xdr:rowOff>
    </xdr:to>
    <xdr:sp macro="" textlink="">
      <xdr:nvSpPr>
        <xdr:cNvPr id="26102" name="AutoShape 1" descr="Eine Matrixformel, die Konstanten verwendet">
          <a:extLst>
            <a:ext uri="{FF2B5EF4-FFF2-40B4-BE49-F238E27FC236}">
              <a16:creationId xmlns:a16="http://schemas.microsoft.com/office/drawing/2014/main" id="{5076BA8E-BDEA-5257-4DA3-6FB016991A8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373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314325</xdr:colOff>
      <xdr:row>94</xdr:row>
      <xdr:rowOff>133350</xdr:rowOff>
    </xdr:to>
    <xdr:sp macro="" textlink="">
      <xdr:nvSpPr>
        <xdr:cNvPr id="26103" name="AutoShape 1" descr="Eine Matrixformel, die Konstanten verwendet">
          <a:extLst>
            <a:ext uri="{FF2B5EF4-FFF2-40B4-BE49-F238E27FC236}">
              <a16:creationId xmlns:a16="http://schemas.microsoft.com/office/drawing/2014/main" id="{BC3FF27E-0E20-B5A8-7E1F-F3DB16AEFF1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373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314325</xdr:colOff>
      <xdr:row>94</xdr:row>
      <xdr:rowOff>133350</xdr:rowOff>
    </xdr:to>
    <xdr:sp macro="" textlink="">
      <xdr:nvSpPr>
        <xdr:cNvPr id="26104" name="AutoShape 1" descr="Eine Matrixformel, die Konstanten verwendet">
          <a:extLst>
            <a:ext uri="{FF2B5EF4-FFF2-40B4-BE49-F238E27FC236}">
              <a16:creationId xmlns:a16="http://schemas.microsoft.com/office/drawing/2014/main" id="{FE7ADF81-60A4-95E3-84D9-83DAEDC864E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373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362</xdr:row>
      <xdr:rowOff>0</xdr:rowOff>
    </xdr:from>
    <xdr:to>
      <xdr:col>11</xdr:col>
      <xdr:colOff>314325</xdr:colOff>
      <xdr:row>363</xdr:row>
      <xdr:rowOff>133350</xdr:rowOff>
    </xdr:to>
    <xdr:sp macro="" textlink="">
      <xdr:nvSpPr>
        <xdr:cNvPr id="26105" name="AutoShape 1" descr="Eine Matrixformel, die Konstanten verwendet">
          <a:extLst>
            <a:ext uri="{FF2B5EF4-FFF2-40B4-BE49-F238E27FC236}">
              <a16:creationId xmlns:a16="http://schemas.microsoft.com/office/drawing/2014/main" id="{20CF54D1-641B-B8D6-3DE3-D272B3AF790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931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362</xdr:row>
      <xdr:rowOff>0</xdr:rowOff>
    </xdr:from>
    <xdr:to>
      <xdr:col>11</xdr:col>
      <xdr:colOff>314325</xdr:colOff>
      <xdr:row>363</xdr:row>
      <xdr:rowOff>133350</xdr:rowOff>
    </xdr:to>
    <xdr:sp macro="" textlink="">
      <xdr:nvSpPr>
        <xdr:cNvPr id="26106" name="AutoShape 1" descr="Eine Matrixformel, die Konstanten verwendet">
          <a:extLst>
            <a:ext uri="{FF2B5EF4-FFF2-40B4-BE49-F238E27FC236}">
              <a16:creationId xmlns:a16="http://schemas.microsoft.com/office/drawing/2014/main" id="{1DE38C35-223D-E8AA-54D5-CC97754C9BD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931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362</xdr:row>
      <xdr:rowOff>0</xdr:rowOff>
    </xdr:from>
    <xdr:to>
      <xdr:col>11</xdr:col>
      <xdr:colOff>314325</xdr:colOff>
      <xdr:row>363</xdr:row>
      <xdr:rowOff>133350</xdr:rowOff>
    </xdr:to>
    <xdr:sp macro="" textlink="">
      <xdr:nvSpPr>
        <xdr:cNvPr id="26107" name="AutoShape 1" descr="Eine Matrixformel, die Konstanten verwendet">
          <a:extLst>
            <a:ext uri="{FF2B5EF4-FFF2-40B4-BE49-F238E27FC236}">
              <a16:creationId xmlns:a16="http://schemas.microsoft.com/office/drawing/2014/main" id="{CB507237-C6C5-81E1-C3E1-4B3E824C3B0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931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362</xdr:row>
      <xdr:rowOff>0</xdr:rowOff>
    </xdr:from>
    <xdr:to>
      <xdr:col>11</xdr:col>
      <xdr:colOff>314325</xdr:colOff>
      <xdr:row>363</xdr:row>
      <xdr:rowOff>133350</xdr:rowOff>
    </xdr:to>
    <xdr:sp macro="" textlink="">
      <xdr:nvSpPr>
        <xdr:cNvPr id="26108" name="AutoShape 1" descr="Eine Matrixformel, die Konstanten verwendet">
          <a:extLst>
            <a:ext uri="{FF2B5EF4-FFF2-40B4-BE49-F238E27FC236}">
              <a16:creationId xmlns:a16="http://schemas.microsoft.com/office/drawing/2014/main" id="{8BE1DC4F-DF59-5506-C72B-4F5A1AE4BD2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931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271</xdr:row>
      <xdr:rowOff>0</xdr:rowOff>
    </xdr:from>
    <xdr:to>
      <xdr:col>11</xdr:col>
      <xdr:colOff>314325</xdr:colOff>
      <xdr:row>272</xdr:row>
      <xdr:rowOff>133350</xdr:rowOff>
    </xdr:to>
    <xdr:sp macro="" textlink="">
      <xdr:nvSpPr>
        <xdr:cNvPr id="26109" name="AutoShape 1" descr="Eine Matrixformel, die Konstanten verwendet">
          <a:extLst>
            <a:ext uri="{FF2B5EF4-FFF2-40B4-BE49-F238E27FC236}">
              <a16:creationId xmlns:a16="http://schemas.microsoft.com/office/drawing/2014/main" id="{F4549666-5238-7BE0-5FCC-AAD65C7B40A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4196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271</xdr:row>
      <xdr:rowOff>0</xdr:rowOff>
    </xdr:from>
    <xdr:to>
      <xdr:col>11</xdr:col>
      <xdr:colOff>314325</xdr:colOff>
      <xdr:row>272</xdr:row>
      <xdr:rowOff>133350</xdr:rowOff>
    </xdr:to>
    <xdr:sp macro="" textlink="">
      <xdr:nvSpPr>
        <xdr:cNvPr id="26110" name="AutoShape 1" descr="Eine Matrixformel, die Konstanten verwendet">
          <a:extLst>
            <a:ext uri="{FF2B5EF4-FFF2-40B4-BE49-F238E27FC236}">
              <a16:creationId xmlns:a16="http://schemas.microsoft.com/office/drawing/2014/main" id="{D7FF77DC-935D-9183-296D-E0F2C5E60AF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4196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271</xdr:row>
      <xdr:rowOff>0</xdr:rowOff>
    </xdr:from>
    <xdr:to>
      <xdr:col>11</xdr:col>
      <xdr:colOff>314325</xdr:colOff>
      <xdr:row>272</xdr:row>
      <xdr:rowOff>133350</xdr:rowOff>
    </xdr:to>
    <xdr:sp macro="" textlink="">
      <xdr:nvSpPr>
        <xdr:cNvPr id="26111" name="AutoShape 1" descr="Eine Matrixformel, die Konstanten verwendet">
          <a:extLst>
            <a:ext uri="{FF2B5EF4-FFF2-40B4-BE49-F238E27FC236}">
              <a16:creationId xmlns:a16="http://schemas.microsoft.com/office/drawing/2014/main" id="{D6593825-1725-7615-C8A0-7992608F4A0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4196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271</xdr:row>
      <xdr:rowOff>0</xdr:rowOff>
    </xdr:from>
    <xdr:to>
      <xdr:col>11</xdr:col>
      <xdr:colOff>314325</xdr:colOff>
      <xdr:row>272</xdr:row>
      <xdr:rowOff>133350</xdr:rowOff>
    </xdr:to>
    <xdr:sp macro="" textlink="">
      <xdr:nvSpPr>
        <xdr:cNvPr id="26112" name="AutoShape 1" descr="Eine Matrixformel, die Konstanten verwendet">
          <a:extLst>
            <a:ext uri="{FF2B5EF4-FFF2-40B4-BE49-F238E27FC236}">
              <a16:creationId xmlns:a16="http://schemas.microsoft.com/office/drawing/2014/main" id="{28561AB5-6ED1-268F-4DFE-FA40A460D41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4196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279</xdr:row>
      <xdr:rowOff>0</xdr:rowOff>
    </xdr:from>
    <xdr:to>
      <xdr:col>11</xdr:col>
      <xdr:colOff>314325</xdr:colOff>
      <xdr:row>280</xdr:row>
      <xdr:rowOff>133350</xdr:rowOff>
    </xdr:to>
    <xdr:sp macro="" textlink="">
      <xdr:nvSpPr>
        <xdr:cNvPr id="26113" name="AutoShape 1" descr="Eine Matrixformel, die Konstanten verwendet">
          <a:extLst>
            <a:ext uri="{FF2B5EF4-FFF2-40B4-BE49-F238E27FC236}">
              <a16:creationId xmlns:a16="http://schemas.microsoft.com/office/drawing/2014/main" id="{CD7DFBDC-6D4A-9ED5-7E17-3AE5A2223F3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491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279</xdr:row>
      <xdr:rowOff>0</xdr:rowOff>
    </xdr:from>
    <xdr:to>
      <xdr:col>11</xdr:col>
      <xdr:colOff>314325</xdr:colOff>
      <xdr:row>280</xdr:row>
      <xdr:rowOff>133350</xdr:rowOff>
    </xdr:to>
    <xdr:sp macro="" textlink="">
      <xdr:nvSpPr>
        <xdr:cNvPr id="26114" name="AutoShape 1" descr="Eine Matrixformel, die Konstanten verwendet">
          <a:extLst>
            <a:ext uri="{FF2B5EF4-FFF2-40B4-BE49-F238E27FC236}">
              <a16:creationId xmlns:a16="http://schemas.microsoft.com/office/drawing/2014/main" id="{76A774FD-FC81-9357-8408-7E318277D2A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491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279</xdr:row>
      <xdr:rowOff>0</xdr:rowOff>
    </xdr:from>
    <xdr:to>
      <xdr:col>11</xdr:col>
      <xdr:colOff>314325</xdr:colOff>
      <xdr:row>280</xdr:row>
      <xdr:rowOff>133350</xdr:rowOff>
    </xdr:to>
    <xdr:sp macro="" textlink="">
      <xdr:nvSpPr>
        <xdr:cNvPr id="26115" name="AutoShape 1" descr="Eine Matrixformel, die Konstanten verwendet">
          <a:extLst>
            <a:ext uri="{FF2B5EF4-FFF2-40B4-BE49-F238E27FC236}">
              <a16:creationId xmlns:a16="http://schemas.microsoft.com/office/drawing/2014/main" id="{9BB80EF7-2A29-FC47-5714-0EE4766D8CA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491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279</xdr:row>
      <xdr:rowOff>0</xdr:rowOff>
    </xdr:from>
    <xdr:to>
      <xdr:col>11</xdr:col>
      <xdr:colOff>314325</xdr:colOff>
      <xdr:row>280</xdr:row>
      <xdr:rowOff>133350</xdr:rowOff>
    </xdr:to>
    <xdr:sp macro="" textlink="">
      <xdr:nvSpPr>
        <xdr:cNvPr id="26116" name="AutoShape 1" descr="Eine Matrixformel, die Konstanten verwendet">
          <a:extLst>
            <a:ext uri="{FF2B5EF4-FFF2-40B4-BE49-F238E27FC236}">
              <a16:creationId xmlns:a16="http://schemas.microsoft.com/office/drawing/2014/main" id="{27D3C13E-38D2-8867-CFDD-179689770B6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491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245</xdr:row>
      <xdr:rowOff>0</xdr:rowOff>
    </xdr:from>
    <xdr:to>
      <xdr:col>11</xdr:col>
      <xdr:colOff>314325</xdr:colOff>
      <xdr:row>246</xdr:row>
      <xdr:rowOff>133350</xdr:rowOff>
    </xdr:to>
    <xdr:sp macro="" textlink="">
      <xdr:nvSpPr>
        <xdr:cNvPr id="26117" name="AutoShape 1" descr="Eine Matrixformel, die Konstanten verwendet">
          <a:extLst>
            <a:ext uri="{FF2B5EF4-FFF2-40B4-BE49-F238E27FC236}">
              <a16:creationId xmlns:a16="http://schemas.microsoft.com/office/drawing/2014/main" id="{C46D109E-DF39-16CF-D2C4-2CCF1DE8550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985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245</xdr:row>
      <xdr:rowOff>0</xdr:rowOff>
    </xdr:from>
    <xdr:to>
      <xdr:col>11</xdr:col>
      <xdr:colOff>314325</xdr:colOff>
      <xdr:row>246</xdr:row>
      <xdr:rowOff>133350</xdr:rowOff>
    </xdr:to>
    <xdr:sp macro="" textlink="">
      <xdr:nvSpPr>
        <xdr:cNvPr id="26118" name="AutoShape 1" descr="Eine Matrixformel, die Konstanten verwendet">
          <a:extLst>
            <a:ext uri="{FF2B5EF4-FFF2-40B4-BE49-F238E27FC236}">
              <a16:creationId xmlns:a16="http://schemas.microsoft.com/office/drawing/2014/main" id="{65E562EE-B14A-9C05-8A77-AF32CAE628D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985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245</xdr:row>
      <xdr:rowOff>0</xdr:rowOff>
    </xdr:from>
    <xdr:to>
      <xdr:col>11</xdr:col>
      <xdr:colOff>314325</xdr:colOff>
      <xdr:row>246</xdr:row>
      <xdr:rowOff>133350</xdr:rowOff>
    </xdr:to>
    <xdr:sp macro="" textlink="">
      <xdr:nvSpPr>
        <xdr:cNvPr id="26119" name="AutoShape 1" descr="Eine Matrixformel, die Konstanten verwendet">
          <a:extLst>
            <a:ext uri="{FF2B5EF4-FFF2-40B4-BE49-F238E27FC236}">
              <a16:creationId xmlns:a16="http://schemas.microsoft.com/office/drawing/2014/main" id="{F0B517A2-F54A-D1AA-E44C-4E4DDEBA5E1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985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245</xdr:row>
      <xdr:rowOff>0</xdr:rowOff>
    </xdr:from>
    <xdr:to>
      <xdr:col>11</xdr:col>
      <xdr:colOff>314325</xdr:colOff>
      <xdr:row>246</xdr:row>
      <xdr:rowOff>133350</xdr:rowOff>
    </xdr:to>
    <xdr:sp macro="" textlink="">
      <xdr:nvSpPr>
        <xdr:cNvPr id="26120" name="AutoShape 1" descr="Eine Matrixformel, die Konstanten verwendet">
          <a:extLst>
            <a:ext uri="{FF2B5EF4-FFF2-40B4-BE49-F238E27FC236}">
              <a16:creationId xmlns:a16="http://schemas.microsoft.com/office/drawing/2014/main" id="{B9485718-AF43-2424-9399-F8A1293CB2E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985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314325</xdr:colOff>
      <xdr:row>36</xdr:row>
      <xdr:rowOff>133350</xdr:rowOff>
    </xdr:to>
    <xdr:sp macro="" textlink="">
      <xdr:nvSpPr>
        <xdr:cNvPr id="26121" name="AutoShape 1" descr="Eine Matrixformel, die Konstanten verwendet">
          <a:extLst>
            <a:ext uri="{FF2B5EF4-FFF2-40B4-BE49-F238E27FC236}">
              <a16:creationId xmlns:a16="http://schemas.microsoft.com/office/drawing/2014/main" id="{8162AEB4-7014-DC6A-B1BB-A9FD907E446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981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314325</xdr:colOff>
      <xdr:row>36</xdr:row>
      <xdr:rowOff>133350</xdr:rowOff>
    </xdr:to>
    <xdr:sp macro="" textlink="">
      <xdr:nvSpPr>
        <xdr:cNvPr id="26122" name="AutoShape 1" descr="Eine Matrixformel, die Konstanten verwendet">
          <a:extLst>
            <a:ext uri="{FF2B5EF4-FFF2-40B4-BE49-F238E27FC236}">
              <a16:creationId xmlns:a16="http://schemas.microsoft.com/office/drawing/2014/main" id="{F20A7FBC-6872-4209-C2EB-87F78A65552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981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314325</xdr:colOff>
      <xdr:row>36</xdr:row>
      <xdr:rowOff>133350</xdr:rowOff>
    </xdr:to>
    <xdr:sp macro="" textlink="">
      <xdr:nvSpPr>
        <xdr:cNvPr id="26123" name="AutoShape 1" descr="Eine Matrixformel, die Konstanten verwendet">
          <a:extLst>
            <a:ext uri="{FF2B5EF4-FFF2-40B4-BE49-F238E27FC236}">
              <a16:creationId xmlns:a16="http://schemas.microsoft.com/office/drawing/2014/main" id="{DCECD5A0-0A76-6635-7714-84E16D63907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981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314325</xdr:colOff>
      <xdr:row>36</xdr:row>
      <xdr:rowOff>133350</xdr:rowOff>
    </xdr:to>
    <xdr:sp macro="" textlink="">
      <xdr:nvSpPr>
        <xdr:cNvPr id="26124" name="AutoShape 1" descr="Eine Matrixformel, die Konstanten verwendet">
          <a:extLst>
            <a:ext uri="{FF2B5EF4-FFF2-40B4-BE49-F238E27FC236}">
              <a16:creationId xmlns:a16="http://schemas.microsoft.com/office/drawing/2014/main" id="{8B10FE4A-C185-4FF6-3860-5F6EAC47845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981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314325</xdr:colOff>
      <xdr:row>35</xdr:row>
      <xdr:rowOff>133350</xdr:rowOff>
    </xdr:to>
    <xdr:sp macro="" textlink="">
      <xdr:nvSpPr>
        <xdr:cNvPr id="26125" name="AutoShape 1" descr="Eine Matrixformel, die Konstanten verwendet">
          <a:extLst>
            <a:ext uri="{FF2B5EF4-FFF2-40B4-BE49-F238E27FC236}">
              <a16:creationId xmlns:a16="http://schemas.microsoft.com/office/drawing/2014/main" id="{136F65C8-F433-F644-A1AF-7344D89B2AF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1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314325</xdr:colOff>
      <xdr:row>35</xdr:row>
      <xdr:rowOff>133350</xdr:rowOff>
    </xdr:to>
    <xdr:sp macro="" textlink="">
      <xdr:nvSpPr>
        <xdr:cNvPr id="26126" name="AutoShape 1" descr="Eine Matrixformel, die Konstanten verwendet">
          <a:extLst>
            <a:ext uri="{FF2B5EF4-FFF2-40B4-BE49-F238E27FC236}">
              <a16:creationId xmlns:a16="http://schemas.microsoft.com/office/drawing/2014/main" id="{E1AE8462-3CB3-80BD-B92E-0628F974F80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1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314325</xdr:colOff>
      <xdr:row>35</xdr:row>
      <xdr:rowOff>133350</xdr:rowOff>
    </xdr:to>
    <xdr:sp macro="" textlink="">
      <xdr:nvSpPr>
        <xdr:cNvPr id="26127" name="AutoShape 1" descr="Eine Matrixformel, die Konstanten verwendet">
          <a:extLst>
            <a:ext uri="{FF2B5EF4-FFF2-40B4-BE49-F238E27FC236}">
              <a16:creationId xmlns:a16="http://schemas.microsoft.com/office/drawing/2014/main" id="{330519BA-6A58-7F80-ED12-98E35D66925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1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314325</xdr:colOff>
      <xdr:row>35</xdr:row>
      <xdr:rowOff>133350</xdr:rowOff>
    </xdr:to>
    <xdr:sp macro="" textlink="">
      <xdr:nvSpPr>
        <xdr:cNvPr id="26128" name="AutoShape 1" descr="Eine Matrixformel, die Konstanten verwendet">
          <a:extLst>
            <a:ext uri="{FF2B5EF4-FFF2-40B4-BE49-F238E27FC236}">
              <a16:creationId xmlns:a16="http://schemas.microsoft.com/office/drawing/2014/main" id="{15A34BBC-2C52-863B-22F3-51F2EF6410C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1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176</xdr:row>
      <xdr:rowOff>0</xdr:rowOff>
    </xdr:from>
    <xdr:to>
      <xdr:col>11</xdr:col>
      <xdr:colOff>314325</xdr:colOff>
      <xdr:row>177</xdr:row>
      <xdr:rowOff>133350</xdr:rowOff>
    </xdr:to>
    <xdr:sp macro="" textlink="">
      <xdr:nvSpPr>
        <xdr:cNvPr id="26129" name="AutoShape 1" descr="Eine Matrixformel, die Konstanten verwendet">
          <a:extLst>
            <a:ext uri="{FF2B5EF4-FFF2-40B4-BE49-F238E27FC236}">
              <a16:creationId xmlns:a16="http://schemas.microsoft.com/office/drawing/2014/main" id="{3E0A2736-1541-433A-AECD-9C4DF6BFEB4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813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176</xdr:row>
      <xdr:rowOff>0</xdr:rowOff>
    </xdr:from>
    <xdr:to>
      <xdr:col>11</xdr:col>
      <xdr:colOff>314325</xdr:colOff>
      <xdr:row>177</xdr:row>
      <xdr:rowOff>133350</xdr:rowOff>
    </xdr:to>
    <xdr:sp macro="" textlink="">
      <xdr:nvSpPr>
        <xdr:cNvPr id="26130" name="AutoShape 1" descr="Eine Matrixformel, die Konstanten verwendet">
          <a:extLst>
            <a:ext uri="{FF2B5EF4-FFF2-40B4-BE49-F238E27FC236}">
              <a16:creationId xmlns:a16="http://schemas.microsoft.com/office/drawing/2014/main" id="{4D147AF5-3578-D06D-0A63-91F2654459A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813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176</xdr:row>
      <xdr:rowOff>0</xdr:rowOff>
    </xdr:from>
    <xdr:to>
      <xdr:col>11</xdr:col>
      <xdr:colOff>314325</xdr:colOff>
      <xdr:row>177</xdr:row>
      <xdr:rowOff>133350</xdr:rowOff>
    </xdr:to>
    <xdr:sp macro="" textlink="">
      <xdr:nvSpPr>
        <xdr:cNvPr id="26131" name="AutoShape 1" descr="Eine Matrixformel, die Konstanten verwendet">
          <a:extLst>
            <a:ext uri="{FF2B5EF4-FFF2-40B4-BE49-F238E27FC236}">
              <a16:creationId xmlns:a16="http://schemas.microsoft.com/office/drawing/2014/main" id="{D438DC77-EA6D-87B6-CA9A-815912A4B67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813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176</xdr:row>
      <xdr:rowOff>0</xdr:rowOff>
    </xdr:from>
    <xdr:to>
      <xdr:col>11</xdr:col>
      <xdr:colOff>314325</xdr:colOff>
      <xdr:row>177</xdr:row>
      <xdr:rowOff>133350</xdr:rowOff>
    </xdr:to>
    <xdr:sp macro="" textlink="">
      <xdr:nvSpPr>
        <xdr:cNvPr id="26132" name="AutoShape 1" descr="Eine Matrixformel, die Konstanten verwendet">
          <a:extLst>
            <a:ext uri="{FF2B5EF4-FFF2-40B4-BE49-F238E27FC236}">
              <a16:creationId xmlns:a16="http://schemas.microsoft.com/office/drawing/2014/main" id="{D3FF9BFD-4894-7AC7-BFBE-C81C121F5D7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813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364</xdr:row>
      <xdr:rowOff>0</xdr:rowOff>
    </xdr:from>
    <xdr:to>
      <xdr:col>11</xdr:col>
      <xdr:colOff>314325</xdr:colOff>
      <xdr:row>365</xdr:row>
      <xdr:rowOff>133350</xdr:rowOff>
    </xdr:to>
    <xdr:sp macro="" textlink="">
      <xdr:nvSpPr>
        <xdr:cNvPr id="26133" name="AutoShape 1" descr="Eine Matrixformel, die Konstanten verwendet">
          <a:extLst>
            <a:ext uri="{FF2B5EF4-FFF2-40B4-BE49-F238E27FC236}">
              <a16:creationId xmlns:a16="http://schemas.microsoft.com/office/drawing/2014/main" id="{57CE9217-493E-70F6-9946-CBB193D9EED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9255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364</xdr:row>
      <xdr:rowOff>0</xdr:rowOff>
    </xdr:from>
    <xdr:to>
      <xdr:col>11</xdr:col>
      <xdr:colOff>314325</xdr:colOff>
      <xdr:row>365</xdr:row>
      <xdr:rowOff>133350</xdr:rowOff>
    </xdr:to>
    <xdr:sp macro="" textlink="">
      <xdr:nvSpPr>
        <xdr:cNvPr id="26134" name="AutoShape 1" descr="Eine Matrixformel, die Konstanten verwendet">
          <a:extLst>
            <a:ext uri="{FF2B5EF4-FFF2-40B4-BE49-F238E27FC236}">
              <a16:creationId xmlns:a16="http://schemas.microsoft.com/office/drawing/2014/main" id="{E1592302-748D-C0BC-900F-1B974126880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9255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364</xdr:row>
      <xdr:rowOff>0</xdr:rowOff>
    </xdr:from>
    <xdr:to>
      <xdr:col>11</xdr:col>
      <xdr:colOff>314325</xdr:colOff>
      <xdr:row>365</xdr:row>
      <xdr:rowOff>133350</xdr:rowOff>
    </xdr:to>
    <xdr:sp macro="" textlink="">
      <xdr:nvSpPr>
        <xdr:cNvPr id="26135" name="AutoShape 1" descr="Eine Matrixformel, die Konstanten verwendet">
          <a:extLst>
            <a:ext uri="{FF2B5EF4-FFF2-40B4-BE49-F238E27FC236}">
              <a16:creationId xmlns:a16="http://schemas.microsoft.com/office/drawing/2014/main" id="{AE281D76-85A7-9DED-0E29-0AC0170A15C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9255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364</xdr:row>
      <xdr:rowOff>0</xdr:rowOff>
    </xdr:from>
    <xdr:to>
      <xdr:col>11</xdr:col>
      <xdr:colOff>314325</xdr:colOff>
      <xdr:row>365</xdr:row>
      <xdr:rowOff>133350</xdr:rowOff>
    </xdr:to>
    <xdr:sp macro="" textlink="">
      <xdr:nvSpPr>
        <xdr:cNvPr id="26136" name="AutoShape 1" descr="Eine Matrixformel, die Konstanten verwendet">
          <a:extLst>
            <a:ext uri="{FF2B5EF4-FFF2-40B4-BE49-F238E27FC236}">
              <a16:creationId xmlns:a16="http://schemas.microsoft.com/office/drawing/2014/main" id="{9D003196-A961-90B9-3710-6614374EB41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9255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171</xdr:row>
      <xdr:rowOff>0</xdr:rowOff>
    </xdr:from>
    <xdr:to>
      <xdr:col>11</xdr:col>
      <xdr:colOff>314325</xdr:colOff>
      <xdr:row>172</xdr:row>
      <xdr:rowOff>133350</xdr:rowOff>
    </xdr:to>
    <xdr:sp macro="" textlink="">
      <xdr:nvSpPr>
        <xdr:cNvPr id="26137" name="AutoShape 1" descr="Eine Matrixformel, die Konstanten verwendet">
          <a:extLst>
            <a:ext uri="{FF2B5EF4-FFF2-40B4-BE49-F238E27FC236}">
              <a16:creationId xmlns:a16="http://schemas.microsoft.com/office/drawing/2014/main" id="{4A2D1722-8B2C-1F68-D1CF-6E4B23172AD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003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171</xdr:row>
      <xdr:rowOff>0</xdr:rowOff>
    </xdr:from>
    <xdr:to>
      <xdr:col>11</xdr:col>
      <xdr:colOff>314325</xdr:colOff>
      <xdr:row>172</xdr:row>
      <xdr:rowOff>133350</xdr:rowOff>
    </xdr:to>
    <xdr:sp macro="" textlink="">
      <xdr:nvSpPr>
        <xdr:cNvPr id="26138" name="AutoShape 1" descr="Eine Matrixformel, die Konstanten verwendet">
          <a:extLst>
            <a:ext uri="{FF2B5EF4-FFF2-40B4-BE49-F238E27FC236}">
              <a16:creationId xmlns:a16="http://schemas.microsoft.com/office/drawing/2014/main" id="{B970529E-EABA-06D5-E8E7-D7674776014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003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171</xdr:row>
      <xdr:rowOff>0</xdr:rowOff>
    </xdr:from>
    <xdr:to>
      <xdr:col>11</xdr:col>
      <xdr:colOff>314325</xdr:colOff>
      <xdr:row>172</xdr:row>
      <xdr:rowOff>133350</xdr:rowOff>
    </xdr:to>
    <xdr:sp macro="" textlink="">
      <xdr:nvSpPr>
        <xdr:cNvPr id="26139" name="AutoShape 1" descr="Eine Matrixformel, die Konstanten verwendet">
          <a:extLst>
            <a:ext uri="{FF2B5EF4-FFF2-40B4-BE49-F238E27FC236}">
              <a16:creationId xmlns:a16="http://schemas.microsoft.com/office/drawing/2014/main" id="{55BC4611-D34C-CF1D-37DE-E5ED9D1E580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003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171</xdr:row>
      <xdr:rowOff>0</xdr:rowOff>
    </xdr:from>
    <xdr:to>
      <xdr:col>11</xdr:col>
      <xdr:colOff>314325</xdr:colOff>
      <xdr:row>172</xdr:row>
      <xdr:rowOff>133350</xdr:rowOff>
    </xdr:to>
    <xdr:sp macro="" textlink="">
      <xdr:nvSpPr>
        <xdr:cNvPr id="26140" name="AutoShape 1" descr="Eine Matrixformel, die Konstanten verwendet">
          <a:extLst>
            <a:ext uri="{FF2B5EF4-FFF2-40B4-BE49-F238E27FC236}">
              <a16:creationId xmlns:a16="http://schemas.microsoft.com/office/drawing/2014/main" id="{EA7678FC-1B96-A8A8-E74C-CDAE53964D1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003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233</xdr:row>
      <xdr:rowOff>0</xdr:rowOff>
    </xdr:from>
    <xdr:to>
      <xdr:col>11</xdr:col>
      <xdr:colOff>314325</xdr:colOff>
      <xdr:row>234</xdr:row>
      <xdr:rowOff>133350</xdr:rowOff>
    </xdr:to>
    <xdr:sp macro="" textlink="">
      <xdr:nvSpPr>
        <xdr:cNvPr id="26141" name="AutoShape 1" descr="Eine Matrixformel, die Konstanten verwendet">
          <a:extLst>
            <a:ext uri="{FF2B5EF4-FFF2-40B4-BE49-F238E27FC236}">
              <a16:creationId xmlns:a16="http://schemas.microsoft.com/office/drawing/2014/main" id="{3AF21555-BE8A-D3D6-2ED4-2E9EF64B5F3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042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233</xdr:row>
      <xdr:rowOff>0</xdr:rowOff>
    </xdr:from>
    <xdr:to>
      <xdr:col>11</xdr:col>
      <xdr:colOff>314325</xdr:colOff>
      <xdr:row>234</xdr:row>
      <xdr:rowOff>133350</xdr:rowOff>
    </xdr:to>
    <xdr:sp macro="" textlink="">
      <xdr:nvSpPr>
        <xdr:cNvPr id="26142" name="AutoShape 1" descr="Eine Matrixformel, die Konstanten verwendet">
          <a:extLst>
            <a:ext uri="{FF2B5EF4-FFF2-40B4-BE49-F238E27FC236}">
              <a16:creationId xmlns:a16="http://schemas.microsoft.com/office/drawing/2014/main" id="{53E40C89-352B-2D47-D1B5-030738C5A49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042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233</xdr:row>
      <xdr:rowOff>0</xdr:rowOff>
    </xdr:from>
    <xdr:to>
      <xdr:col>11</xdr:col>
      <xdr:colOff>314325</xdr:colOff>
      <xdr:row>234</xdr:row>
      <xdr:rowOff>133350</xdr:rowOff>
    </xdr:to>
    <xdr:sp macro="" textlink="">
      <xdr:nvSpPr>
        <xdr:cNvPr id="26143" name="AutoShape 1" descr="Eine Matrixformel, die Konstanten verwendet">
          <a:extLst>
            <a:ext uri="{FF2B5EF4-FFF2-40B4-BE49-F238E27FC236}">
              <a16:creationId xmlns:a16="http://schemas.microsoft.com/office/drawing/2014/main" id="{3EAD9B7B-C87C-DFB2-ADBF-C3BD4BD61B2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042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233</xdr:row>
      <xdr:rowOff>0</xdr:rowOff>
    </xdr:from>
    <xdr:to>
      <xdr:col>11</xdr:col>
      <xdr:colOff>314325</xdr:colOff>
      <xdr:row>234</xdr:row>
      <xdr:rowOff>133350</xdr:rowOff>
    </xdr:to>
    <xdr:sp macro="" textlink="">
      <xdr:nvSpPr>
        <xdr:cNvPr id="26144" name="AutoShape 1" descr="Eine Matrixformel, die Konstanten verwendet">
          <a:extLst>
            <a:ext uri="{FF2B5EF4-FFF2-40B4-BE49-F238E27FC236}">
              <a16:creationId xmlns:a16="http://schemas.microsoft.com/office/drawing/2014/main" id="{B482B09D-FED0-ACFA-72FB-F876D6F9033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042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191</xdr:row>
      <xdr:rowOff>0</xdr:rowOff>
    </xdr:from>
    <xdr:to>
      <xdr:col>11</xdr:col>
      <xdr:colOff>314325</xdr:colOff>
      <xdr:row>192</xdr:row>
      <xdr:rowOff>133350</xdr:rowOff>
    </xdr:to>
    <xdr:sp macro="" textlink="">
      <xdr:nvSpPr>
        <xdr:cNvPr id="26145" name="AutoShape 1" descr="Eine Matrixformel, die Konstanten verwendet">
          <a:extLst>
            <a:ext uri="{FF2B5EF4-FFF2-40B4-BE49-F238E27FC236}">
              <a16:creationId xmlns:a16="http://schemas.microsoft.com/office/drawing/2014/main" id="{34052911-2A67-C507-1FFA-D17F59E1BAA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242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191</xdr:row>
      <xdr:rowOff>0</xdr:rowOff>
    </xdr:from>
    <xdr:to>
      <xdr:col>11</xdr:col>
      <xdr:colOff>314325</xdr:colOff>
      <xdr:row>192</xdr:row>
      <xdr:rowOff>133350</xdr:rowOff>
    </xdr:to>
    <xdr:sp macro="" textlink="">
      <xdr:nvSpPr>
        <xdr:cNvPr id="26146" name="AutoShape 1" descr="Eine Matrixformel, die Konstanten verwendet">
          <a:extLst>
            <a:ext uri="{FF2B5EF4-FFF2-40B4-BE49-F238E27FC236}">
              <a16:creationId xmlns:a16="http://schemas.microsoft.com/office/drawing/2014/main" id="{AC5487A8-108C-3BA7-B6C2-98737456480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242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191</xdr:row>
      <xdr:rowOff>0</xdr:rowOff>
    </xdr:from>
    <xdr:to>
      <xdr:col>11</xdr:col>
      <xdr:colOff>314325</xdr:colOff>
      <xdr:row>192</xdr:row>
      <xdr:rowOff>133350</xdr:rowOff>
    </xdr:to>
    <xdr:sp macro="" textlink="">
      <xdr:nvSpPr>
        <xdr:cNvPr id="26147" name="AutoShape 1" descr="Eine Matrixformel, die Konstanten verwendet">
          <a:extLst>
            <a:ext uri="{FF2B5EF4-FFF2-40B4-BE49-F238E27FC236}">
              <a16:creationId xmlns:a16="http://schemas.microsoft.com/office/drawing/2014/main" id="{DD7B5125-619D-6F39-A3BD-062A6A0237A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242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191</xdr:row>
      <xdr:rowOff>0</xdr:rowOff>
    </xdr:from>
    <xdr:to>
      <xdr:col>11</xdr:col>
      <xdr:colOff>314325</xdr:colOff>
      <xdr:row>192</xdr:row>
      <xdr:rowOff>133350</xdr:rowOff>
    </xdr:to>
    <xdr:sp macro="" textlink="">
      <xdr:nvSpPr>
        <xdr:cNvPr id="26148" name="AutoShape 1" descr="Eine Matrixformel, die Konstanten verwendet">
          <a:extLst>
            <a:ext uri="{FF2B5EF4-FFF2-40B4-BE49-F238E27FC236}">
              <a16:creationId xmlns:a16="http://schemas.microsoft.com/office/drawing/2014/main" id="{D2719266-8D71-A842-2E7A-70580ECAF2F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242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314325</xdr:colOff>
      <xdr:row>72</xdr:row>
      <xdr:rowOff>133350</xdr:rowOff>
    </xdr:to>
    <xdr:sp macro="" textlink="">
      <xdr:nvSpPr>
        <xdr:cNvPr id="26149" name="AutoShape 1" descr="Eine Matrixformel, die Konstanten verwendet">
          <a:extLst>
            <a:ext uri="{FF2B5EF4-FFF2-40B4-BE49-F238E27FC236}">
              <a16:creationId xmlns:a16="http://schemas.microsoft.com/office/drawing/2014/main" id="{2D68B35B-BA24-65F8-3114-8266720CDCF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811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314325</xdr:colOff>
      <xdr:row>72</xdr:row>
      <xdr:rowOff>133350</xdr:rowOff>
    </xdr:to>
    <xdr:sp macro="" textlink="">
      <xdr:nvSpPr>
        <xdr:cNvPr id="26150" name="AutoShape 1" descr="Eine Matrixformel, die Konstanten verwendet">
          <a:extLst>
            <a:ext uri="{FF2B5EF4-FFF2-40B4-BE49-F238E27FC236}">
              <a16:creationId xmlns:a16="http://schemas.microsoft.com/office/drawing/2014/main" id="{EAB7AFF5-9D0F-3D7A-1976-EE0A278DA28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811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314325</xdr:colOff>
      <xdr:row>72</xdr:row>
      <xdr:rowOff>133350</xdr:rowOff>
    </xdr:to>
    <xdr:sp macro="" textlink="">
      <xdr:nvSpPr>
        <xdr:cNvPr id="26151" name="AutoShape 1" descr="Eine Matrixformel, die Konstanten verwendet">
          <a:extLst>
            <a:ext uri="{FF2B5EF4-FFF2-40B4-BE49-F238E27FC236}">
              <a16:creationId xmlns:a16="http://schemas.microsoft.com/office/drawing/2014/main" id="{B7818B05-087C-512A-11A8-47CC429C15D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811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314325</xdr:colOff>
      <xdr:row>72</xdr:row>
      <xdr:rowOff>133350</xdr:rowOff>
    </xdr:to>
    <xdr:sp macro="" textlink="">
      <xdr:nvSpPr>
        <xdr:cNvPr id="26152" name="AutoShape 1" descr="Eine Matrixformel, die Konstanten verwendet">
          <a:extLst>
            <a:ext uri="{FF2B5EF4-FFF2-40B4-BE49-F238E27FC236}">
              <a16:creationId xmlns:a16="http://schemas.microsoft.com/office/drawing/2014/main" id="{91FB6AFC-23F1-DFB7-DA50-5D6E58960C6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811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175</xdr:row>
      <xdr:rowOff>0</xdr:rowOff>
    </xdr:from>
    <xdr:to>
      <xdr:col>11</xdr:col>
      <xdr:colOff>314325</xdr:colOff>
      <xdr:row>176</xdr:row>
      <xdr:rowOff>133350</xdr:rowOff>
    </xdr:to>
    <xdr:sp macro="" textlink="">
      <xdr:nvSpPr>
        <xdr:cNvPr id="26153" name="AutoShape 1" descr="Eine Matrixformel, die Konstanten verwendet">
          <a:extLst>
            <a:ext uri="{FF2B5EF4-FFF2-40B4-BE49-F238E27FC236}">
              <a16:creationId xmlns:a16="http://schemas.microsoft.com/office/drawing/2014/main" id="{FE3061AF-8A8D-A0C0-18EB-2EECE9FD299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651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175</xdr:row>
      <xdr:rowOff>0</xdr:rowOff>
    </xdr:from>
    <xdr:to>
      <xdr:col>11</xdr:col>
      <xdr:colOff>314325</xdr:colOff>
      <xdr:row>176</xdr:row>
      <xdr:rowOff>133350</xdr:rowOff>
    </xdr:to>
    <xdr:sp macro="" textlink="">
      <xdr:nvSpPr>
        <xdr:cNvPr id="26154" name="AutoShape 1" descr="Eine Matrixformel, die Konstanten verwendet">
          <a:extLst>
            <a:ext uri="{FF2B5EF4-FFF2-40B4-BE49-F238E27FC236}">
              <a16:creationId xmlns:a16="http://schemas.microsoft.com/office/drawing/2014/main" id="{A0D01606-EBDF-3E5B-D397-15E1CE0BA23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651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175</xdr:row>
      <xdr:rowOff>0</xdr:rowOff>
    </xdr:from>
    <xdr:to>
      <xdr:col>11</xdr:col>
      <xdr:colOff>314325</xdr:colOff>
      <xdr:row>176</xdr:row>
      <xdr:rowOff>133350</xdr:rowOff>
    </xdr:to>
    <xdr:sp macro="" textlink="">
      <xdr:nvSpPr>
        <xdr:cNvPr id="26155" name="AutoShape 1" descr="Eine Matrixformel, die Konstanten verwendet">
          <a:extLst>
            <a:ext uri="{FF2B5EF4-FFF2-40B4-BE49-F238E27FC236}">
              <a16:creationId xmlns:a16="http://schemas.microsoft.com/office/drawing/2014/main" id="{51EBC043-4F96-9AFD-DBED-26D516A054F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651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175</xdr:row>
      <xdr:rowOff>0</xdr:rowOff>
    </xdr:from>
    <xdr:to>
      <xdr:col>11</xdr:col>
      <xdr:colOff>314325</xdr:colOff>
      <xdr:row>176</xdr:row>
      <xdr:rowOff>133350</xdr:rowOff>
    </xdr:to>
    <xdr:sp macro="" textlink="">
      <xdr:nvSpPr>
        <xdr:cNvPr id="26156" name="AutoShape 1" descr="Eine Matrixformel, die Konstanten verwendet">
          <a:extLst>
            <a:ext uri="{FF2B5EF4-FFF2-40B4-BE49-F238E27FC236}">
              <a16:creationId xmlns:a16="http://schemas.microsoft.com/office/drawing/2014/main" id="{73DCA276-B040-2390-EAC4-C3E6B5FC8E2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651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314325</xdr:colOff>
      <xdr:row>51</xdr:row>
      <xdr:rowOff>133350</xdr:rowOff>
    </xdr:to>
    <xdr:sp macro="" textlink="">
      <xdr:nvSpPr>
        <xdr:cNvPr id="26157" name="AutoShape 1" descr="Eine Matrixformel, die Konstanten verwendet">
          <a:extLst>
            <a:ext uri="{FF2B5EF4-FFF2-40B4-BE49-F238E27FC236}">
              <a16:creationId xmlns:a16="http://schemas.microsoft.com/office/drawing/2014/main" id="{4FC0F701-0695-C1D0-D5A3-FDB43AE1564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410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314325</xdr:colOff>
      <xdr:row>51</xdr:row>
      <xdr:rowOff>133350</xdr:rowOff>
    </xdr:to>
    <xdr:sp macro="" textlink="">
      <xdr:nvSpPr>
        <xdr:cNvPr id="26158" name="AutoShape 1" descr="Eine Matrixformel, die Konstanten verwendet">
          <a:extLst>
            <a:ext uri="{FF2B5EF4-FFF2-40B4-BE49-F238E27FC236}">
              <a16:creationId xmlns:a16="http://schemas.microsoft.com/office/drawing/2014/main" id="{FC6457A0-36C9-3A95-9E9C-701EB8246A3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410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314325</xdr:colOff>
      <xdr:row>51</xdr:row>
      <xdr:rowOff>133350</xdr:rowOff>
    </xdr:to>
    <xdr:sp macro="" textlink="">
      <xdr:nvSpPr>
        <xdr:cNvPr id="26159" name="AutoShape 1" descr="Eine Matrixformel, die Konstanten verwendet">
          <a:extLst>
            <a:ext uri="{FF2B5EF4-FFF2-40B4-BE49-F238E27FC236}">
              <a16:creationId xmlns:a16="http://schemas.microsoft.com/office/drawing/2014/main" id="{7B3C8783-6E91-1BE5-DFA6-2F69ADB2F95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410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314325</xdr:colOff>
      <xdr:row>51</xdr:row>
      <xdr:rowOff>133350</xdr:rowOff>
    </xdr:to>
    <xdr:sp macro="" textlink="">
      <xdr:nvSpPr>
        <xdr:cNvPr id="26160" name="AutoShape 1" descr="Eine Matrixformel, die Konstanten verwendet">
          <a:extLst>
            <a:ext uri="{FF2B5EF4-FFF2-40B4-BE49-F238E27FC236}">
              <a16:creationId xmlns:a16="http://schemas.microsoft.com/office/drawing/2014/main" id="{7CFC3C19-7820-5AFF-3CBC-DADAE31DE0E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410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133</xdr:row>
      <xdr:rowOff>0</xdr:rowOff>
    </xdr:from>
    <xdr:to>
      <xdr:col>11</xdr:col>
      <xdr:colOff>314325</xdr:colOff>
      <xdr:row>134</xdr:row>
      <xdr:rowOff>133350</xdr:rowOff>
    </xdr:to>
    <xdr:sp macro="" textlink="">
      <xdr:nvSpPr>
        <xdr:cNvPr id="26161" name="AutoShape 1" descr="Eine Matrixformel, die Konstanten verwendet">
          <a:extLst>
            <a:ext uri="{FF2B5EF4-FFF2-40B4-BE49-F238E27FC236}">
              <a16:creationId xmlns:a16="http://schemas.microsoft.com/office/drawing/2014/main" id="{F9C6E39B-7042-67F4-74DA-064CCC47970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850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133</xdr:row>
      <xdr:rowOff>0</xdr:rowOff>
    </xdr:from>
    <xdr:to>
      <xdr:col>11</xdr:col>
      <xdr:colOff>314325</xdr:colOff>
      <xdr:row>134</xdr:row>
      <xdr:rowOff>133350</xdr:rowOff>
    </xdr:to>
    <xdr:sp macro="" textlink="">
      <xdr:nvSpPr>
        <xdr:cNvPr id="26162" name="AutoShape 1" descr="Eine Matrixformel, die Konstanten verwendet">
          <a:extLst>
            <a:ext uri="{FF2B5EF4-FFF2-40B4-BE49-F238E27FC236}">
              <a16:creationId xmlns:a16="http://schemas.microsoft.com/office/drawing/2014/main" id="{1373B383-DA41-6F34-23FE-BD4FC690D0D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850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133</xdr:row>
      <xdr:rowOff>0</xdr:rowOff>
    </xdr:from>
    <xdr:to>
      <xdr:col>11</xdr:col>
      <xdr:colOff>314325</xdr:colOff>
      <xdr:row>134</xdr:row>
      <xdr:rowOff>133350</xdr:rowOff>
    </xdr:to>
    <xdr:sp macro="" textlink="">
      <xdr:nvSpPr>
        <xdr:cNvPr id="26163" name="AutoShape 1" descr="Eine Matrixformel, die Konstanten verwendet">
          <a:extLst>
            <a:ext uri="{FF2B5EF4-FFF2-40B4-BE49-F238E27FC236}">
              <a16:creationId xmlns:a16="http://schemas.microsoft.com/office/drawing/2014/main" id="{25E07162-FEAE-6584-998C-205818DF616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850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133</xdr:row>
      <xdr:rowOff>0</xdr:rowOff>
    </xdr:from>
    <xdr:to>
      <xdr:col>11</xdr:col>
      <xdr:colOff>314325</xdr:colOff>
      <xdr:row>134</xdr:row>
      <xdr:rowOff>133350</xdr:rowOff>
    </xdr:to>
    <xdr:sp macro="" textlink="">
      <xdr:nvSpPr>
        <xdr:cNvPr id="26164" name="AutoShape 1" descr="Eine Matrixformel, die Konstanten verwendet">
          <a:extLst>
            <a:ext uri="{FF2B5EF4-FFF2-40B4-BE49-F238E27FC236}">
              <a16:creationId xmlns:a16="http://schemas.microsoft.com/office/drawing/2014/main" id="{E45C79D1-6731-BC37-128B-4E56A5A1F84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850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133350</xdr:rowOff>
    </xdr:to>
    <xdr:sp macro="" textlink="">
      <xdr:nvSpPr>
        <xdr:cNvPr id="26165" name="AutoShape 1" descr="Eine Matrixformel, die Konstanten verwendet">
          <a:extLst>
            <a:ext uri="{FF2B5EF4-FFF2-40B4-BE49-F238E27FC236}">
              <a16:creationId xmlns:a16="http://schemas.microsoft.com/office/drawing/2014/main" id="{C5D7A463-B793-AF23-F3CD-C1511C3A4E1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738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133350</xdr:rowOff>
    </xdr:to>
    <xdr:sp macro="" textlink="">
      <xdr:nvSpPr>
        <xdr:cNvPr id="26166" name="AutoShape 1" descr="Eine Matrixformel, die Konstanten verwendet">
          <a:extLst>
            <a:ext uri="{FF2B5EF4-FFF2-40B4-BE49-F238E27FC236}">
              <a16:creationId xmlns:a16="http://schemas.microsoft.com/office/drawing/2014/main" id="{88413FD4-B6EA-22FF-768F-6E61631D5D9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738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133350</xdr:rowOff>
    </xdr:to>
    <xdr:sp macro="" textlink="">
      <xdr:nvSpPr>
        <xdr:cNvPr id="26167" name="AutoShape 1" descr="Eine Matrixformel, die Konstanten verwendet">
          <a:extLst>
            <a:ext uri="{FF2B5EF4-FFF2-40B4-BE49-F238E27FC236}">
              <a16:creationId xmlns:a16="http://schemas.microsoft.com/office/drawing/2014/main" id="{842C8896-D88D-0870-4326-C8DC02174EC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738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133350</xdr:rowOff>
    </xdr:to>
    <xdr:sp macro="" textlink="">
      <xdr:nvSpPr>
        <xdr:cNvPr id="26168" name="AutoShape 1" descr="Eine Matrixformel, die Konstanten verwendet">
          <a:extLst>
            <a:ext uri="{FF2B5EF4-FFF2-40B4-BE49-F238E27FC236}">
              <a16:creationId xmlns:a16="http://schemas.microsoft.com/office/drawing/2014/main" id="{9ADA4ACF-4520-DC70-485E-353BB016A15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738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192</xdr:row>
      <xdr:rowOff>0</xdr:rowOff>
    </xdr:from>
    <xdr:to>
      <xdr:col>11</xdr:col>
      <xdr:colOff>314325</xdr:colOff>
      <xdr:row>193</xdr:row>
      <xdr:rowOff>133350</xdr:rowOff>
    </xdr:to>
    <xdr:sp macro="" textlink="">
      <xdr:nvSpPr>
        <xdr:cNvPr id="26169" name="AutoShape 1" descr="Eine Matrixformel, die Konstanten verwendet">
          <a:extLst>
            <a:ext uri="{FF2B5EF4-FFF2-40B4-BE49-F238E27FC236}">
              <a16:creationId xmlns:a16="http://schemas.microsoft.com/office/drawing/2014/main" id="{5FA22268-07D6-ECCC-A252-866173A9681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403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192</xdr:row>
      <xdr:rowOff>0</xdr:rowOff>
    </xdr:from>
    <xdr:to>
      <xdr:col>11</xdr:col>
      <xdr:colOff>314325</xdr:colOff>
      <xdr:row>193</xdr:row>
      <xdr:rowOff>133350</xdr:rowOff>
    </xdr:to>
    <xdr:sp macro="" textlink="">
      <xdr:nvSpPr>
        <xdr:cNvPr id="26170" name="AutoShape 1" descr="Eine Matrixformel, die Konstanten verwendet">
          <a:extLst>
            <a:ext uri="{FF2B5EF4-FFF2-40B4-BE49-F238E27FC236}">
              <a16:creationId xmlns:a16="http://schemas.microsoft.com/office/drawing/2014/main" id="{56571E2F-7FB9-EF13-184B-44F7CA3C889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403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192</xdr:row>
      <xdr:rowOff>0</xdr:rowOff>
    </xdr:from>
    <xdr:to>
      <xdr:col>11</xdr:col>
      <xdr:colOff>314325</xdr:colOff>
      <xdr:row>193</xdr:row>
      <xdr:rowOff>133350</xdr:rowOff>
    </xdr:to>
    <xdr:sp macro="" textlink="">
      <xdr:nvSpPr>
        <xdr:cNvPr id="26171" name="AutoShape 1" descr="Eine Matrixformel, die Konstanten verwendet">
          <a:extLst>
            <a:ext uri="{FF2B5EF4-FFF2-40B4-BE49-F238E27FC236}">
              <a16:creationId xmlns:a16="http://schemas.microsoft.com/office/drawing/2014/main" id="{283F2E29-5E39-7C5E-6C05-11E1940D262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403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192</xdr:row>
      <xdr:rowOff>0</xdr:rowOff>
    </xdr:from>
    <xdr:to>
      <xdr:col>11</xdr:col>
      <xdr:colOff>314325</xdr:colOff>
      <xdr:row>193</xdr:row>
      <xdr:rowOff>133350</xdr:rowOff>
    </xdr:to>
    <xdr:sp macro="" textlink="">
      <xdr:nvSpPr>
        <xdr:cNvPr id="26172" name="AutoShape 1" descr="Eine Matrixformel, die Konstanten verwendet">
          <a:extLst>
            <a:ext uri="{FF2B5EF4-FFF2-40B4-BE49-F238E27FC236}">
              <a16:creationId xmlns:a16="http://schemas.microsoft.com/office/drawing/2014/main" id="{9E9550BE-9D0E-A6A6-6EB6-41B402BB8D9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403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251</xdr:row>
      <xdr:rowOff>0</xdr:rowOff>
    </xdr:from>
    <xdr:to>
      <xdr:col>11</xdr:col>
      <xdr:colOff>314325</xdr:colOff>
      <xdr:row>252</xdr:row>
      <xdr:rowOff>133350</xdr:rowOff>
    </xdr:to>
    <xdr:sp macro="" textlink="">
      <xdr:nvSpPr>
        <xdr:cNvPr id="26173" name="AutoShape 1" descr="Eine Matrixformel, die Konstanten verwendet">
          <a:extLst>
            <a:ext uri="{FF2B5EF4-FFF2-40B4-BE49-F238E27FC236}">
              <a16:creationId xmlns:a16="http://schemas.microsoft.com/office/drawing/2014/main" id="{7010CE8A-980B-FF70-0A7E-C529B89A93D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957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251</xdr:row>
      <xdr:rowOff>0</xdr:rowOff>
    </xdr:from>
    <xdr:to>
      <xdr:col>11</xdr:col>
      <xdr:colOff>314325</xdr:colOff>
      <xdr:row>252</xdr:row>
      <xdr:rowOff>133350</xdr:rowOff>
    </xdr:to>
    <xdr:sp macro="" textlink="">
      <xdr:nvSpPr>
        <xdr:cNvPr id="26174" name="AutoShape 1" descr="Eine Matrixformel, die Konstanten verwendet">
          <a:extLst>
            <a:ext uri="{FF2B5EF4-FFF2-40B4-BE49-F238E27FC236}">
              <a16:creationId xmlns:a16="http://schemas.microsoft.com/office/drawing/2014/main" id="{970BA8B8-387B-C239-9A85-22F5BE20FA8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957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251</xdr:row>
      <xdr:rowOff>0</xdr:rowOff>
    </xdr:from>
    <xdr:to>
      <xdr:col>11</xdr:col>
      <xdr:colOff>314325</xdr:colOff>
      <xdr:row>252</xdr:row>
      <xdr:rowOff>133350</xdr:rowOff>
    </xdr:to>
    <xdr:sp macro="" textlink="">
      <xdr:nvSpPr>
        <xdr:cNvPr id="26175" name="AutoShape 1" descr="Eine Matrixformel, die Konstanten verwendet">
          <a:extLst>
            <a:ext uri="{FF2B5EF4-FFF2-40B4-BE49-F238E27FC236}">
              <a16:creationId xmlns:a16="http://schemas.microsoft.com/office/drawing/2014/main" id="{35588289-CD8A-D802-5C60-D1727DE35E6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957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251</xdr:row>
      <xdr:rowOff>0</xdr:rowOff>
    </xdr:from>
    <xdr:to>
      <xdr:col>11</xdr:col>
      <xdr:colOff>314325</xdr:colOff>
      <xdr:row>252</xdr:row>
      <xdr:rowOff>133350</xdr:rowOff>
    </xdr:to>
    <xdr:sp macro="" textlink="">
      <xdr:nvSpPr>
        <xdr:cNvPr id="26176" name="AutoShape 1" descr="Eine Matrixformel, die Konstanten verwendet">
          <a:extLst>
            <a:ext uri="{FF2B5EF4-FFF2-40B4-BE49-F238E27FC236}">
              <a16:creationId xmlns:a16="http://schemas.microsoft.com/office/drawing/2014/main" id="{136FB42B-DF80-0DF9-E7DA-3F2E905B0EB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957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314325</xdr:colOff>
      <xdr:row>131</xdr:row>
      <xdr:rowOff>133350</xdr:rowOff>
    </xdr:to>
    <xdr:sp macro="" textlink="">
      <xdr:nvSpPr>
        <xdr:cNvPr id="26177" name="AutoShape 1" descr="Eine Matrixformel, die Konstanten verwendet">
          <a:extLst>
            <a:ext uri="{FF2B5EF4-FFF2-40B4-BE49-F238E27FC236}">
              <a16:creationId xmlns:a16="http://schemas.microsoft.com/office/drawing/2014/main" id="{F15BF459-B3A7-F93A-9588-6BC263FB048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364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314325</xdr:colOff>
      <xdr:row>131</xdr:row>
      <xdr:rowOff>133350</xdr:rowOff>
    </xdr:to>
    <xdr:sp macro="" textlink="">
      <xdr:nvSpPr>
        <xdr:cNvPr id="26178" name="AutoShape 1" descr="Eine Matrixformel, die Konstanten verwendet">
          <a:extLst>
            <a:ext uri="{FF2B5EF4-FFF2-40B4-BE49-F238E27FC236}">
              <a16:creationId xmlns:a16="http://schemas.microsoft.com/office/drawing/2014/main" id="{DDAC1F07-3243-1DA0-4B92-5BAA2B04C60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364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314325</xdr:colOff>
      <xdr:row>131</xdr:row>
      <xdr:rowOff>133350</xdr:rowOff>
    </xdr:to>
    <xdr:sp macro="" textlink="">
      <xdr:nvSpPr>
        <xdr:cNvPr id="26179" name="AutoShape 1" descr="Eine Matrixformel, die Konstanten verwendet">
          <a:extLst>
            <a:ext uri="{FF2B5EF4-FFF2-40B4-BE49-F238E27FC236}">
              <a16:creationId xmlns:a16="http://schemas.microsoft.com/office/drawing/2014/main" id="{3131D326-F529-33EA-8D5D-C5E53B13314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364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314325</xdr:colOff>
      <xdr:row>131</xdr:row>
      <xdr:rowOff>133350</xdr:rowOff>
    </xdr:to>
    <xdr:sp macro="" textlink="">
      <xdr:nvSpPr>
        <xdr:cNvPr id="26180" name="AutoShape 1" descr="Eine Matrixformel, die Konstanten verwendet">
          <a:extLst>
            <a:ext uri="{FF2B5EF4-FFF2-40B4-BE49-F238E27FC236}">
              <a16:creationId xmlns:a16="http://schemas.microsoft.com/office/drawing/2014/main" id="{69286864-AA95-B7DB-F961-40B063E1F1E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364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217</xdr:row>
      <xdr:rowOff>0</xdr:rowOff>
    </xdr:from>
    <xdr:to>
      <xdr:col>11</xdr:col>
      <xdr:colOff>314325</xdr:colOff>
      <xdr:row>218</xdr:row>
      <xdr:rowOff>133350</xdr:rowOff>
    </xdr:to>
    <xdr:sp macro="" textlink="">
      <xdr:nvSpPr>
        <xdr:cNvPr id="26181" name="AutoShape 1" descr="Eine Matrixformel, die Konstanten verwendet">
          <a:extLst>
            <a:ext uri="{FF2B5EF4-FFF2-40B4-BE49-F238E27FC236}">
              <a16:creationId xmlns:a16="http://schemas.microsoft.com/office/drawing/2014/main" id="{C591F991-B365-BD8C-9990-93555805CBA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452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217</xdr:row>
      <xdr:rowOff>0</xdr:rowOff>
    </xdr:from>
    <xdr:to>
      <xdr:col>11</xdr:col>
      <xdr:colOff>314325</xdr:colOff>
      <xdr:row>218</xdr:row>
      <xdr:rowOff>133350</xdr:rowOff>
    </xdr:to>
    <xdr:sp macro="" textlink="">
      <xdr:nvSpPr>
        <xdr:cNvPr id="26182" name="AutoShape 1" descr="Eine Matrixformel, die Konstanten verwendet">
          <a:extLst>
            <a:ext uri="{FF2B5EF4-FFF2-40B4-BE49-F238E27FC236}">
              <a16:creationId xmlns:a16="http://schemas.microsoft.com/office/drawing/2014/main" id="{75B8B4E1-7F87-AC0F-0B2B-A9F30007B23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452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217</xdr:row>
      <xdr:rowOff>0</xdr:rowOff>
    </xdr:from>
    <xdr:to>
      <xdr:col>11</xdr:col>
      <xdr:colOff>314325</xdr:colOff>
      <xdr:row>218</xdr:row>
      <xdr:rowOff>133350</xdr:rowOff>
    </xdr:to>
    <xdr:sp macro="" textlink="">
      <xdr:nvSpPr>
        <xdr:cNvPr id="26183" name="AutoShape 1" descr="Eine Matrixformel, die Konstanten verwendet">
          <a:extLst>
            <a:ext uri="{FF2B5EF4-FFF2-40B4-BE49-F238E27FC236}">
              <a16:creationId xmlns:a16="http://schemas.microsoft.com/office/drawing/2014/main" id="{D9C1B3EB-43CA-E892-2A90-A746C4F8576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452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217</xdr:row>
      <xdr:rowOff>0</xdr:rowOff>
    </xdr:from>
    <xdr:to>
      <xdr:col>11</xdr:col>
      <xdr:colOff>314325</xdr:colOff>
      <xdr:row>218</xdr:row>
      <xdr:rowOff>133350</xdr:rowOff>
    </xdr:to>
    <xdr:sp macro="" textlink="">
      <xdr:nvSpPr>
        <xdr:cNvPr id="26184" name="AutoShape 1" descr="Eine Matrixformel, die Konstanten verwendet">
          <a:extLst>
            <a:ext uri="{FF2B5EF4-FFF2-40B4-BE49-F238E27FC236}">
              <a16:creationId xmlns:a16="http://schemas.microsoft.com/office/drawing/2014/main" id="{28B2613E-D42A-D7A0-7CDD-49702A9E391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452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285</xdr:row>
      <xdr:rowOff>0</xdr:rowOff>
    </xdr:from>
    <xdr:to>
      <xdr:col>11</xdr:col>
      <xdr:colOff>314325</xdr:colOff>
      <xdr:row>286</xdr:row>
      <xdr:rowOff>133350</xdr:rowOff>
    </xdr:to>
    <xdr:sp macro="" textlink="">
      <xdr:nvSpPr>
        <xdr:cNvPr id="26185" name="AutoShape 1" descr="Eine Matrixformel, die Konstanten verwendet">
          <a:extLst>
            <a:ext uri="{FF2B5EF4-FFF2-40B4-BE49-F238E27FC236}">
              <a16:creationId xmlns:a16="http://schemas.microsoft.com/office/drawing/2014/main" id="{59B1ABC2-0CF5-120E-D076-96EE2188BD0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462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285</xdr:row>
      <xdr:rowOff>0</xdr:rowOff>
    </xdr:from>
    <xdr:to>
      <xdr:col>11</xdr:col>
      <xdr:colOff>314325</xdr:colOff>
      <xdr:row>286</xdr:row>
      <xdr:rowOff>133350</xdr:rowOff>
    </xdr:to>
    <xdr:sp macro="" textlink="">
      <xdr:nvSpPr>
        <xdr:cNvPr id="26186" name="AutoShape 1" descr="Eine Matrixformel, die Konstanten verwendet">
          <a:extLst>
            <a:ext uri="{FF2B5EF4-FFF2-40B4-BE49-F238E27FC236}">
              <a16:creationId xmlns:a16="http://schemas.microsoft.com/office/drawing/2014/main" id="{51A35DE7-D0CA-C4F5-F70C-E9158E2D162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462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285</xdr:row>
      <xdr:rowOff>0</xdr:rowOff>
    </xdr:from>
    <xdr:to>
      <xdr:col>11</xdr:col>
      <xdr:colOff>314325</xdr:colOff>
      <xdr:row>286</xdr:row>
      <xdr:rowOff>133350</xdr:rowOff>
    </xdr:to>
    <xdr:sp macro="" textlink="">
      <xdr:nvSpPr>
        <xdr:cNvPr id="26187" name="AutoShape 1" descr="Eine Matrixformel, die Konstanten verwendet">
          <a:extLst>
            <a:ext uri="{FF2B5EF4-FFF2-40B4-BE49-F238E27FC236}">
              <a16:creationId xmlns:a16="http://schemas.microsoft.com/office/drawing/2014/main" id="{15B22380-5431-ABE9-5B32-171EB13271B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462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285</xdr:row>
      <xdr:rowOff>0</xdr:rowOff>
    </xdr:from>
    <xdr:to>
      <xdr:col>11</xdr:col>
      <xdr:colOff>314325</xdr:colOff>
      <xdr:row>286</xdr:row>
      <xdr:rowOff>133350</xdr:rowOff>
    </xdr:to>
    <xdr:sp macro="" textlink="">
      <xdr:nvSpPr>
        <xdr:cNvPr id="26188" name="AutoShape 1" descr="Eine Matrixformel, die Konstanten verwendet">
          <a:extLst>
            <a:ext uri="{FF2B5EF4-FFF2-40B4-BE49-F238E27FC236}">
              <a16:creationId xmlns:a16="http://schemas.microsoft.com/office/drawing/2014/main" id="{5DA1A1B8-8621-27C6-BE3C-3CF83B204C8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462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116</xdr:row>
      <xdr:rowOff>0</xdr:rowOff>
    </xdr:from>
    <xdr:to>
      <xdr:col>11</xdr:col>
      <xdr:colOff>314325</xdr:colOff>
      <xdr:row>117</xdr:row>
      <xdr:rowOff>133350</xdr:rowOff>
    </xdr:to>
    <xdr:sp macro="" textlink="">
      <xdr:nvSpPr>
        <xdr:cNvPr id="26189" name="AutoShape 1" descr="Eine Matrixformel, die Konstanten verwendet">
          <a:extLst>
            <a:ext uri="{FF2B5EF4-FFF2-40B4-BE49-F238E27FC236}">
              <a16:creationId xmlns:a16="http://schemas.microsoft.com/office/drawing/2014/main" id="{DED0B622-5504-113F-4011-9860A593022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097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116</xdr:row>
      <xdr:rowOff>0</xdr:rowOff>
    </xdr:from>
    <xdr:to>
      <xdr:col>11</xdr:col>
      <xdr:colOff>314325</xdr:colOff>
      <xdr:row>117</xdr:row>
      <xdr:rowOff>133350</xdr:rowOff>
    </xdr:to>
    <xdr:sp macro="" textlink="">
      <xdr:nvSpPr>
        <xdr:cNvPr id="26190" name="AutoShape 1" descr="Eine Matrixformel, die Konstanten verwendet">
          <a:extLst>
            <a:ext uri="{FF2B5EF4-FFF2-40B4-BE49-F238E27FC236}">
              <a16:creationId xmlns:a16="http://schemas.microsoft.com/office/drawing/2014/main" id="{B9CF9B77-7A48-4298-1B47-49FBFF115AC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097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116</xdr:row>
      <xdr:rowOff>0</xdr:rowOff>
    </xdr:from>
    <xdr:to>
      <xdr:col>11</xdr:col>
      <xdr:colOff>314325</xdr:colOff>
      <xdr:row>117</xdr:row>
      <xdr:rowOff>133350</xdr:rowOff>
    </xdr:to>
    <xdr:sp macro="" textlink="">
      <xdr:nvSpPr>
        <xdr:cNvPr id="26191" name="AutoShape 1" descr="Eine Matrixformel, die Konstanten verwendet">
          <a:extLst>
            <a:ext uri="{FF2B5EF4-FFF2-40B4-BE49-F238E27FC236}">
              <a16:creationId xmlns:a16="http://schemas.microsoft.com/office/drawing/2014/main" id="{78B2655C-A8AF-111A-5053-1A923FC2C1D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097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116</xdr:row>
      <xdr:rowOff>0</xdr:rowOff>
    </xdr:from>
    <xdr:to>
      <xdr:col>11</xdr:col>
      <xdr:colOff>314325</xdr:colOff>
      <xdr:row>117</xdr:row>
      <xdr:rowOff>133350</xdr:rowOff>
    </xdr:to>
    <xdr:sp macro="" textlink="">
      <xdr:nvSpPr>
        <xdr:cNvPr id="26192" name="AutoShape 1" descr="Eine Matrixformel, die Konstanten verwendet">
          <a:extLst>
            <a:ext uri="{FF2B5EF4-FFF2-40B4-BE49-F238E27FC236}">
              <a16:creationId xmlns:a16="http://schemas.microsoft.com/office/drawing/2014/main" id="{61C4171E-62C8-31FA-E182-930DA58ED41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097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314325</xdr:colOff>
      <xdr:row>21</xdr:row>
      <xdr:rowOff>133350</xdr:rowOff>
    </xdr:to>
    <xdr:sp macro="" textlink="">
      <xdr:nvSpPr>
        <xdr:cNvPr id="26193" name="AutoShape 1" descr="Eine Matrixformel, die Konstanten verwendet">
          <a:extLst>
            <a:ext uri="{FF2B5EF4-FFF2-40B4-BE49-F238E27FC236}">
              <a16:creationId xmlns:a16="http://schemas.microsoft.com/office/drawing/2014/main" id="{41457980-5D60-D312-7E12-572581D559E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5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314325</xdr:colOff>
      <xdr:row>21</xdr:row>
      <xdr:rowOff>133350</xdr:rowOff>
    </xdr:to>
    <xdr:sp macro="" textlink="">
      <xdr:nvSpPr>
        <xdr:cNvPr id="26194" name="AutoShape 1" descr="Eine Matrixformel, die Konstanten verwendet">
          <a:extLst>
            <a:ext uri="{FF2B5EF4-FFF2-40B4-BE49-F238E27FC236}">
              <a16:creationId xmlns:a16="http://schemas.microsoft.com/office/drawing/2014/main" id="{D6A756B3-25A6-EDB1-F2BD-9390F752590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5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314325</xdr:colOff>
      <xdr:row>21</xdr:row>
      <xdr:rowOff>133350</xdr:rowOff>
    </xdr:to>
    <xdr:sp macro="" textlink="">
      <xdr:nvSpPr>
        <xdr:cNvPr id="26195" name="AutoShape 1" descr="Eine Matrixformel, die Konstanten verwendet">
          <a:extLst>
            <a:ext uri="{FF2B5EF4-FFF2-40B4-BE49-F238E27FC236}">
              <a16:creationId xmlns:a16="http://schemas.microsoft.com/office/drawing/2014/main" id="{02E6F528-3258-57CE-61F5-41ABD704FB5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5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314325</xdr:colOff>
      <xdr:row>21</xdr:row>
      <xdr:rowOff>133350</xdr:rowOff>
    </xdr:to>
    <xdr:sp macro="" textlink="">
      <xdr:nvSpPr>
        <xdr:cNvPr id="26196" name="AutoShape 1" descr="Eine Matrixformel, die Konstanten verwendet">
          <a:extLst>
            <a:ext uri="{FF2B5EF4-FFF2-40B4-BE49-F238E27FC236}">
              <a16:creationId xmlns:a16="http://schemas.microsoft.com/office/drawing/2014/main" id="{25506C5D-D478-C805-F157-D895864BC7D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5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214</xdr:row>
      <xdr:rowOff>0</xdr:rowOff>
    </xdr:from>
    <xdr:to>
      <xdr:col>11</xdr:col>
      <xdr:colOff>314325</xdr:colOff>
      <xdr:row>215</xdr:row>
      <xdr:rowOff>133350</xdr:rowOff>
    </xdr:to>
    <xdr:sp macro="" textlink="">
      <xdr:nvSpPr>
        <xdr:cNvPr id="26197" name="AutoShape 1" descr="Eine Matrixformel, die Konstanten verwendet">
          <a:extLst>
            <a:ext uri="{FF2B5EF4-FFF2-40B4-BE49-F238E27FC236}">
              <a16:creationId xmlns:a16="http://schemas.microsoft.com/office/drawing/2014/main" id="{C0405F59-2E30-405D-EE63-B8282887486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966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214</xdr:row>
      <xdr:rowOff>0</xdr:rowOff>
    </xdr:from>
    <xdr:to>
      <xdr:col>11</xdr:col>
      <xdr:colOff>314325</xdr:colOff>
      <xdr:row>215</xdr:row>
      <xdr:rowOff>133350</xdr:rowOff>
    </xdr:to>
    <xdr:sp macro="" textlink="">
      <xdr:nvSpPr>
        <xdr:cNvPr id="26198" name="AutoShape 1" descr="Eine Matrixformel, die Konstanten verwendet">
          <a:extLst>
            <a:ext uri="{FF2B5EF4-FFF2-40B4-BE49-F238E27FC236}">
              <a16:creationId xmlns:a16="http://schemas.microsoft.com/office/drawing/2014/main" id="{BD9CBEF9-5EEA-B17D-9714-EF047F7CAB8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966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214</xdr:row>
      <xdr:rowOff>0</xdr:rowOff>
    </xdr:from>
    <xdr:to>
      <xdr:col>11</xdr:col>
      <xdr:colOff>314325</xdr:colOff>
      <xdr:row>215</xdr:row>
      <xdr:rowOff>133350</xdr:rowOff>
    </xdr:to>
    <xdr:sp macro="" textlink="">
      <xdr:nvSpPr>
        <xdr:cNvPr id="26199" name="AutoShape 1" descr="Eine Matrixformel, die Konstanten verwendet">
          <a:extLst>
            <a:ext uri="{FF2B5EF4-FFF2-40B4-BE49-F238E27FC236}">
              <a16:creationId xmlns:a16="http://schemas.microsoft.com/office/drawing/2014/main" id="{D8BA7E4D-75B1-D1DB-0027-C818A857928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966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214</xdr:row>
      <xdr:rowOff>0</xdr:rowOff>
    </xdr:from>
    <xdr:to>
      <xdr:col>11</xdr:col>
      <xdr:colOff>314325</xdr:colOff>
      <xdr:row>215</xdr:row>
      <xdr:rowOff>133350</xdr:rowOff>
    </xdr:to>
    <xdr:sp macro="" textlink="">
      <xdr:nvSpPr>
        <xdr:cNvPr id="26200" name="AutoShape 1" descr="Eine Matrixformel, die Konstanten verwendet">
          <a:extLst>
            <a:ext uri="{FF2B5EF4-FFF2-40B4-BE49-F238E27FC236}">
              <a16:creationId xmlns:a16="http://schemas.microsoft.com/office/drawing/2014/main" id="{51B8DD1B-F250-2338-1F92-E5D9C235865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966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207</xdr:row>
      <xdr:rowOff>0</xdr:rowOff>
    </xdr:from>
    <xdr:to>
      <xdr:col>11</xdr:col>
      <xdr:colOff>314325</xdr:colOff>
      <xdr:row>208</xdr:row>
      <xdr:rowOff>133350</xdr:rowOff>
    </xdr:to>
    <xdr:sp macro="" textlink="">
      <xdr:nvSpPr>
        <xdr:cNvPr id="26201" name="AutoShape 1" descr="Eine Matrixformel, die Konstanten verwendet">
          <a:extLst>
            <a:ext uri="{FF2B5EF4-FFF2-40B4-BE49-F238E27FC236}">
              <a16:creationId xmlns:a16="http://schemas.microsoft.com/office/drawing/2014/main" id="{7280082F-311E-6685-D7B1-23F7D32F5C5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832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207</xdr:row>
      <xdr:rowOff>0</xdr:rowOff>
    </xdr:from>
    <xdr:to>
      <xdr:col>11</xdr:col>
      <xdr:colOff>314325</xdr:colOff>
      <xdr:row>208</xdr:row>
      <xdr:rowOff>133350</xdr:rowOff>
    </xdr:to>
    <xdr:sp macro="" textlink="">
      <xdr:nvSpPr>
        <xdr:cNvPr id="26202" name="AutoShape 1" descr="Eine Matrixformel, die Konstanten verwendet">
          <a:extLst>
            <a:ext uri="{FF2B5EF4-FFF2-40B4-BE49-F238E27FC236}">
              <a16:creationId xmlns:a16="http://schemas.microsoft.com/office/drawing/2014/main" id="{00F539F2-F20B-AC42-3429-4925BC77545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832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207</xdr:row>
      <xdr:rowOff>0</xdr:rowOff>
    </xdr:from>
    <xdr:to>
      <xdr:col>11</xdr:col>
      <xdr:colOff>314325</xdr:colOff>
      <xdr:row>208</xdr:row>
      <xdr:rowOff>133350</xdr:rowOff>
    </xdr:to>
    <xdr:sp macro="" textlink="">
      <xdr:nvSpPr>
        <xdr:cNvPr id="26203" name="AutoShape 1" descr="Eine Matrixformel, die Konstanten verwendet">
          <a:extLst>
            <a:ext uri="{FF2B5EF4-FFF2-40B4-BE49-F238E27FC236}">
              <a16:creationId xmlns:a16="http://schemas.microsoft.com/office/drawing/2014/main" id="{23F7C7B7-502F-0434-07E5-3748A3B75FE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832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207</xdr:row>
      <xdr:rowOff>0</xdr:rowOff>
    </xdr:from>
    <xdr:to>
      <xdr:col>11</xdr:col>
      <xdr:colOff>314325</xdr:colOff>
      <xdr:row>208</xdr:row>
      <xdr:rowOff>133350</xdr:rowOff>
    </xdr:to>
    <xdr:sp macro="" textlink="">
      <xdr:nvSpPr>
        <xdr:cNvPr id="26204" name="AutoShape 1" descr="Eine Matrixformel, die Konstanten verwendet">
          <a:extLst>
            <a:ext uri="{FF2B5EF4-FFF2-40B4-BE49-F238E27FC236}">
              <a16:creationId xmlns:a16="http://schemas.microsoft.com/office/drawing/2014/main" id="{DA29F102-0A97-14B3-C438-01CF7C954DE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832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257</xdr:row>
      <xdr:rowOff>0</xdr:rowOff>
    </xdr:from>
    <xdr:to>
      <xdr:col>11</xdr:col>
      <xdr:colOff>314325</xdr:colOff>
      <xdr:row>258</xdr:row>
      <xdr:rowOff>133350</xdr:rowOff>
    </xdr:to>
    <xdr:sp macro="" textlink="">
      <xdr:nvSpPr>
        <xdr:cNvPr id="26205" name="AutoShape 1" descr="Eine Matrixformel, die Konstanten verwendet">
          <a:extLst>
            <a:ext uri="{FF2B5EF4-FFF2-40B4-BE49-F238E27FC236}">
              <a16:creationId xmlns:a16="http://schemas.microsoft.com/office/drawing/2014/main" id="{6B49C3F6-EEAC-8102-AB24-AFE2DD6D465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929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257</xdr:row>
      <xdr:rowOff>0</xdr:rowOff>
    </xdr:from>
    <xdr:to>
      <xdr:col>11</xdr:col>
      <xdr:colOff>314325</xdr:colOff>
      <xdr:row>258</xdr:row>
      <xdr:rowOff>133350</xdr:rowOff>
    </xdr:to>
    <xdr:sp macro="" textlink="">
      <xdr:nvSpPr>
        <xdr:cNvPr id="26206" name="AutoShape 1" descr="Eine Matrixformel, die Konstanten verwendet">
          <a:extLst>
            <a:ext uri="{FF2B5EF4-FFF2-40B4-BE49-F238E27FC236}">
              <a16:creationId xmlns:a16="http://schemas.microsoft.com/office/drawing/2014/main" id="{2B78629E-9023-7A6A-E4BC-230A7AAE9AC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929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257</xdr:row>
      <xdr:rowOff>0</xdr:rowOff>
    </xdr:from>
    <xdr:to>
      <xdr:col>11</xdr:col>
      <xdr:colOff>314325</xdr:colOff>
      <xdr:row>258</xdr:row>
      <xdr:rowOff>133350</xdr:rowOff>
    </xdr:to>
    <xdr:sp macro="" textlink="">
      <xdr:nvSpPr>
        <xdr:cNvPr id="26207" name="AutoShape 1" descr="Eine Matrixformel, die Konstanten verwendet">
          <a:extLst>
            <a:ext uri="{FF2B5EF4-FFF2-40B4-BE49-F238E27FC236}">
              <a16:creationId xmlns:a16="http://schemas.microsoft.com/office/drawing/2014/main" id="{5D2A6F71-6064-A686-1FA4-0B74D1CA1FA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929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257</xdr:row>
      <xdr:rowOff>0</xdr:rowOff>
    </xdr:from>
    <xdr:to>
      <xdr:col>11</xdr:col>
      <xdr:colOff>314325</xdr:colOff>
      <xdr:row>258</xdr:row>
      <xdr:rowOff>133350</xdr:rowOff>
    </xdr:to>
    <xdr:sp macro="" textlink="">
      <xdr:nvSpPr>
        <xdr:cNvPr id="26208" name="AutoShape 1" descr="Eine Matrixformel, die Konstanten verwendet">
          <a:extLst>
            <a:ext uri="{FF2B5EF4-FFF2-40B4-BE49-F238E27FC236}">
              <a16:creationId xmlns:a16="http://schemas.microsoft.com/office/drawing/2014/main" id="{68CBEF7D-AAD8-CFBD-5DD8-9ED554A49ED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929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0</xdr:rowOff>
    </xdr:from>
    <xdr:to>
      <xdr:col>11</xdr:col>
      <xdr:colOff>314325</xdr:colOff>
      <xdr:row>364</xdr:row>
      <xdr:rowOff>133350</xdr:rowOff>
    </xdr:to>
    <xdr:sp macro="" textlink="">
      <xdr:nvSpPr>
        <xdr:cNvPr id="26209" name="AutoShape 1" descr="Eine Matrixformel, die Konstanten verwendet">
          <a:extLst>
            <a:ext uri="{FF2B5EF4-FFF2-40B4-BE49-F238E27FC236}">
              <a16:creationId xmlns:a16="http://schemas.microsoft.com/office/drawing/2014/main" id="{CABD9D5E-D2D4-3D46-B1E3-FA4BF1AD757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9093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0</xdr:rowOff>
    </xdr:from>
    <xdr:to>
      <xdr:col>11</xdr:col>
      <xdr:colOff>314325</xdr:colOff>
      <xdr:row>364</xdr:row>
      <xdr:rowOff>133350</xdr:rowOff>
    </xdr:to>
    <xdr:sp macro="" textlink="">
      <xdr:nvSpPr>
        <xdr:cNvPr id="26210" name="AutoShape 1" descr="Eine Matrixformel, die Konstanten verwendet">
          <a:extLst>
            <a:ext uri="{FF2B5EF4-FFF2-40B4-BE49-F238E27FC236}">
              <a16:creationId xmlns:a16="http://schemas.microsoft.com/office/drawing/2014/main" id="{C4E56104-CB57-ADB1-0A77-8474A148C53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9093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0</xdr:rowOff>
    </xdr:from>
    <xdr:to>
      <xdr:col>11</xdr:col>
      <xdr:colOff>314325</xdr:colOff>
      <xdr:row>364</xdr:row>
      <xdr:rowOff>133350</xdr:rowOff>
    </xdr:to>
    <xdr:sp macro="" textlink="">
      <xdr:nvSpPr>
        <xdr:cNvPr id="26211" name="AutoShape 1" descr="Eine Matrixformel, die Konstanten verwendet">
          <a:extLst>
            <a:ext uri="{FF2B5EF4-FFF2-40B4-BE49-F238E27FC236}">
              <a16:creationId xmlns:a16="http://schemas.microsoft.com/office/drawing/2014/main" id="{3C7CBE9B-469D-A1E0-1C81-6E3BA9B51C3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9093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0</xdr:rowOff>
    </xdr:from>
    <xdr:to>
      <xdr:col>11</xdr:col>
      <xdr:colOff>314325</xdr:colOff>
      <xdr:row>364</xdr:row>
      <xdr:rowOff>133350</xdr:rowOff>
    </xdr:to>
    <xdr:sp macro="" textlink="">
      <xdr:nvSpPr>
        <xdr:cNvPr id="26212" name="AutoShape 1" descr="Eine Matrixformel, die Konstanten verwendet">
          <a:extLst>
            <a:ext uri="{FF2B5EF4-FFF2-40B4-BE49-F238E27FC236}">
              <a16:creationId xmlns:a16="http://schemas.microsoft.com/office/drawing/2014/main" id="{EF90A6D3-111D-AA28-86AD-3C00704D635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9093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170</xdr:row>
      <xdr:rowOff>0</xdr:rowOff>
    </xdr:from>
    <xdr:to>
      <xdr:col>11</xdr:col>
      <xdr:colOff>314325</xdr:colOff>
      <xdr:row>171</xdr:row>
      <xdr:rowOff>133350</xdr:rowOff>
    </xdr:to>
    <xdr:sp macro="" textlink="">
      <xdr:nvSpPr>
        <xdr:cNvPr id="26213" name="AutoShape 1" descr="Eine Matrixformel, die Konstanten verwendet">
          <a:extLst>
            <a:ext uri="{FF2B5EF4-FFF2-40B4-BE49-F238E27FC236}">
              <a16:creationId xmlns:a16="http://schemas.microsoft.com/office/drawing/2014/main" id="{CD409098-EAE7-E2F2-2A61-CE6E119355A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841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170</xdr:row>
      <xdr:rowOff>0</xdr:rowOff>
    </xdr:from>
    <xdr:to>
      <xdr:col>11</xdr:col>
      <xdr:colOff>314325</xdr:colOff>
      <xdr:row>171</xdr:row>
      <xdr:rowOff>133350</xdr:rowOff>
    </xdr:to>
    <xdr:sp macro="" textlink="">
      <xdr:nvSpPr>
        <xdr:cNvPr id="26214" name="AutoShape 1" descr="Eine Matrixformel, die Konstanten verwendet">
          <a:extLst>
            <a:ext uri="{FF2B5EF4-FFF2-40B4-BE49-F238E27FC236}">
              <a16:creationId xmlns:a16="http://schemas.microsoft.com/office/drawing/2014/main" id="{6AF4BF96-E99D-6570-5AE6-ABA942A8661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841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170</xdr:row>
      <xdr:rowOff>0</xdr:rowOff>
    </xdr:from>
    <xdr:to>
      <xdr:col>11</xdr:col>
      <xdr:colOff>314325</xdr:colOff>
      <xdr:row>171</xdr:row>
      <xdr:rowOff>133350</xdr:rowOff>
    </xdr:to>
    <xdr:sp macro="" textlink="">
      <xdr:nvSpPr>
        <xdr:cNvPr id="26215" name="AutoShape 1" descr="Eine Matrixformel, die Konstanten verwendet">
          <a:extLst>
            <a:ext uri="{FF2B5EF4-FFF2-40B4-BE49-F238E27FC236}">
              <a16:creationId xmlns:a16="http://schemas.microsoft.com/office/drawing/2014/main" id="{7E7AAE85-0DAB-5E61-4E48-F430B3A83AC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841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170</xdr:row>
      <xdr:rowOff>0</xdr:rowOff>
    </xdr:from>
    <xdr:to>
      <xdr:col>11</xdr:col>
      <xdr:colOff>314325</xdr:colOff>
      <xdr:row>171</xdr:row>
      <xdr:rowOff>133350</xdr:rowOff>
    </xdr:to>
    <xdr:sp macro="" textlink="">
      <xdr:nvSpPr>
        <xdr:cNvPr id="26216" name="AutoShape 1" descr="Eine Matrixformel, die Konstanten verwendet">
          <a:extLst>
            <a:ext uri="{FF2B5EF4-FFF2-40B4-BE49-F238E27FC236}">
              <a16:creationId xmlns:a16="http://schemas.microsoft.com/office/drawing/2014/main" id="{7E7D3B08-D1A9-DDBB-8D01-D4ED6C9EBCD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841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314325</xdr:colOff>
      <xdr:row>120</xdr:row>
      <xdr:rowOff>133350</xdr:rowOff>
    </xdr:to>
    <xdr:sp macro="" textlink="">
      <xdr:nvSpPr>
        <xdr:cNvPr id="26217" name="AutoShape 1" descr="Eine Matrixformel, die Konstanten verwendet">
          <a:extLst>
            <a:ext uri="{FF2B5EF4-FFF2-40B4-BE49-F238E27FC236}">
              <a16:creationId xmlns:a16="http://schemas.microsoft.com/office/drawing/2014/main" id="{DFA180E9-2464-DC4F-BFF7-F4DE0AEFBDD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583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314325</xdr:colOff>
      <xdr:row>120</xdr:row>
      <xdr:rowOff>133350</xdr:rowOff>
    </xdr:to>
    <xdr:sp macro="" textlink="">
      <xdr:nvSpPr>
        <xdr:cNvPr id="26218" name="AutoShape 1" descr="Eine Matrixformel, die Konstanten verwendet">
          <a:extLst>
            <a:ext uri="{FF2B5EF4-FFF2-40B4-BE49-F238E27FC236}">
              <a16:creationId xmlns:a16="http://schemas.microsoft.com/office/drawing/2014/main" id="{B5715579-53A6-DFAA-06C3-ECC1EF76AC7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583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314325</xdr:colOff>
      <xdr:row>120</xdr:row>
      <xdr:rowOff>133350</xdr:rowOff>
    </xdr:to>
    <xdr:sp macro="" textlink="">
      <xdr:nvSpPr>
        <xdr:cNvPr id="26219" name="AutoShape 1" descr="Eine Matrixformel, die Konstanten verwendet">
          <a:extLst>
            <a:ext uri="{FF2B5EF4-FFF2-40B4-BE49-F238E27FC236}">
              <a16:creationId xmlns:a16="http://schemas.microsoft.com/office/drawing/2014/main" id="{6108EDD4-E5E3-6D4D-0C3F-EED5A81278F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583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314325</xdr:colOff>
      <xdr:row>120</xdr:row>
      <xdr:rowOff>133350</xdr:rowOff>
    </xdr:to>
    <xdr:sp macro="" textlink="">
      <xdr:nvSpPr>
        <xdr:cNvPr id="26220" name="AutoShape 1" descr="Eine Matrixformel, die Konstanten verwendet">
          <a:extLst>
            <a:ext uri="{FF2B5EF4-FFF2-40B4-BE49-F238E27FC236}">
              <a16:creationId xmlns:a16="http://schemas.microsoft.com/office/drawing/2014/main" id="{3B0FC40F-82AA-973E-55FD-F976C933C8A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583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180</xdr:row>
      <xdr:rowOff>0</xdr:rowOff>
    </xdr:from>
    <xdr:to>
      <xdr:col>11</xdr:col>
      <xdr:colOff>314325</xdr:colOff>
      <xdr:row>181</xdr:row>
      <xdr:rowOff>133350</xdr:rowOff>
    </xdr:to>
    <xdr:sp macro="" textlink="">
      <xdr:nvSpPr>
        <xdr:cNvPr id="26221" name="AutoShape 1" descr="Eine Matrixformel, die Konstanten verwendet">
          <a:extLst>
            <a:ext uri="{FF2B5EF4-FFF2-40B4-BE49-F238E27FC236}">
              <a16:creationId xmlns:a16="http://schemas.microsoft.com/office/drawing/2014/main" id="{1DD0DA53-02F3-724A-CDF1-5FBD079476F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460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180</xdr:row>
      <xdr:rowOff>0</xdr:rowOff>
    </xdr:from>
    <xdr:to>
      <xdr:col>11</xdr:col>
      <xdr:colOff>314325</xdr:colOff>
      <xdr:row>181</xdr:row>
      <xdr:rowOff>133350</xdr:rowOff>
    </xdr:to>
    <xdr:sp macro="" textlink="">
      <xdr:nvSpPr>
        <xdr:cNvPr id="26222" name="AutoShape 1" descr="Eine Matrixformel, die Konstanten verwendet">
          <a:extLst>
            <a:ext uri="{FF2B5EF4-FFF2-40B4-BE49-F238E27FC236}">
              <a16:creationId xmlns:a16="http://schemas.microsoft.com/office/drawing/2014/main" id="{E0DC4A29-F409-80E7-BDC3-E432ECB1F5F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460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180</xdr:row>
      <xdr:rowOff>0</xdr:rowOff>
    </xdr:from>
    <xdr:to>
      <xdr:col>11</xdr:col>
      <xdr:colOff>314325</xdr:colOff>
      <xdr:row>181</xdr:row>
      <xdr:rowOff>133350</xdr:rowOff>
    </xdr:to>
    <xdr:sp macro="" textlink="">
      <xdr:nvSpPr>
        <xdr:cNvPr id="26223" name="AutoShape 1" descr="Eine Matrixformel, die Konstanten verwendet">
          <a:extLst>
            <a:ext uri="{FF2B5EF4-FFF2-40B4-BE49-F238E27FC236}">
              <a16:creationId xmlns:a16="http://schemas.microsoft.com/office/drawing/2014/main" id="{F4389497-F160-32EE-A182-F3FAF2A65D5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460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180</xdr:row>
      <xdr:rowOff>0</xdr:rowOff>
    </xdr:from>
    <xdr:to>
      <xdr:col>11</xdr:col>
      <xdr:colOff>314325</xdr:colOff>
      <xdr:row>181</xdr:row>
      <xdr:rowOff>133350</xdr:rowOff>
    </xdr:to>
    <xdr:sp macro="" textlink="">
      <xdr:nvSpPr>
        <xdr:cNvPr id="26224" name="AutoShape 1" descr="Eine Matrixformel, die Konstanten verwendet">
          <a:extLst>
            <a:ext uri="{FF2B5EF4-FFF2-40B4-BE49-F238E27FC236}">
              <a16:creationId xmlns:a16="http://schemas.microsoft.com/office/drawing/2014/main" id="{85940F45-ECFC-B6F7-6EDE-1FCD2E9DE83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460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256</xdr:row>
      <xdr:rowOff>0</xdr:rowOff>
    </xdr:from>
    <xdr:to>
      <xdr:col>11</xdr:col>
      <xdr:colOff>314325</xdr:colOff>
      <xdr:row>257</xdr:row>
      <xdr:rowOff>133350</xdr:rowOff>
    </xdr:to>
    <xdr:sp macro="" textlink="">
      <xdr:nvSpPr>
        <xdr:cNvPr id="26225" name="AutoShape 1" descr="Eine Matrixformel, die Konstanten verwendet">
          <a:extLst>
            <a:ext uri="{FF2B5EF4-FFF2-40B4-BE49-F238E27FC236}">
              <a16:creationId xmlns:a16="http://schemas.microsoft.com/office/drawing/2014/main" id="{6DA9451D-0C71-D88D-0E98-E45E5029156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767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256</xdr:row>
      <xdr:rowOff>0</xdr:rowOff>
    </xdr:from>
    <xdr:to>
      <xdr:col>11</xdr:col>
      <xdr:colOff>314325</xdr:colOff>
      <xdr:row>257</xdr:row>
      <xdr:rowOff>133350</xdr:rowOff>
    </xdr:to>
    <xdr:sp macro="" textlink="">
      <xdr:nvSpPr>
        <xdr:cNvPr id="26226" name="AutoShape 1" descr="Eine Matrixformel, die Konstanten verwendet">
          <a:extLst>
            <a:ext uri="{FF2B5EF4-FFF2-40B4-BE49-F238E27FC236}">
              <a16:creationId xmlns:a16="http://schemas.microsoft.com/office/drawing/2014/main" id="{762CD51C-B20D-56E2-F2F4-FD54A885718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767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256</xdr:row>
      <xdr:rowOff>0</xdr:rowOff>
    </xdr:from>
    <xdr:to>
      <xdr:col>11</xdr:col>
      <xdr:colOff>314325</xdr:colOff>
      <xdr:row>257</xdr:row>
      <xdr:rowOff>133350</xdr:rowOff>
    </xdr:to>
    <xdr:sp macro="" textlink="">
      <xdr:nvSpPr>
        <xdr:cNvPr id="26227" name="AutoShape 1" descr="Eine Matrixformel, die Konstanten verwendet">
          <a:extLst>
            <a:ext uri="{FF2B5EF4-FFF2-40B4-BE49-F238E27FC236}">
              <a16:creationId xmlns:a16="http://schemas.microsoft.com/office/drawing/2014/main" id="{EEBCE529-D79B-4352-B4EB-A6F5ACBE1C8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767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256</xdr:row>
      <xdr:rowOff>0</xdr:rowOff>
    </xdr:from>
    <xdr:to>
      <xdr:col>11</xdr:col>
      <xdr:colOff>314325</xdr:colOff>
      <xdr:row>257</xdr:row>
      <xdr:rowOff>133350</xdr:rowOff>
    </xdr:to>
    <xdr:sp macro="" textlink="">
      <xdr:nvSpPr>
        <xdr:cNvPr id="26228" name="AutoShape 1" descr="Eine Matrixformel, die Konstanten verwendet">
          <a:extLst>
            <a:ext uri="{FF2B5EF4-FFF2-40B4-BE49-F238E27FC236}">
              <a16:creationId xmlns:a16="http://schemas.microsoft.com/office/drawing/2014/main" id="{5C59B8CB-55A0-2EF7-B631-DD1C6773A3D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767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137</xdr:row>
      <xdr:rowOff>0</xdr:rowOff>
    </xdr:from>
    <xdr:to>
      <xdr:col>11</xdr:col>
      <xdr:colOff>314325</xdr:colOff>
      <xdr:row>138</xdr:row>
      <xdr:rowOff>133350</xdr:rowOff>
    </xdr:to>
    <xdr:sp macro="" textlink="">
      <xdr:nvSpPr>
        <xdr:cNvPr id="26229" name="AutoShape 1" descr="Eine Matrixformel, die Konstanten verwendet">
          <a:extLst>
            <a:ext uri="{FF2B5EF4-FFF2-40B4-BE49-F238E27FC236}">
              <a16:creationId xmlns:a16="http://schemas.microsoft.com/office/drawing/2014/main" id="{B306497E-C893-87D5-592B-E19019DC0A5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498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137</xdr:row>
      <xdr:rowOff>0</xdr:rowOff>
    </xdr:from>
    <xdr:to>
      <xdr:col>11</xdr:col>
      <xdr:colOff>314325</xdr:colOff>
      <xdr:row>138</xdr:row>
      <xdr:rowOff>133350</xdr:rowOff>
    </xdr:to>
    <xdr:sp macro="" textlink="">
      <xdr:nvSpPr>
        <xdr:cNvPr id="26230" name="AutoShape 1" descr="Eine Matrixformel, die Konstanten verwendet">
          <a:extLst>
            <a:ext uri="{FF2B5EF4-FFF2-40B4-BE49-F238E27FC236}">
              <a16:creationId xmlns:a16="http://schemas.microsoft.com/office/drawing/2014/main" id="{2D969036-CB93-A675-4900-E53B0AC6496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498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137</xdr:row>
      <xdr:rowOff>0</xdr:rowOff>
    </xdr:from>
    <xdr:to>
      <xdr:col>11</xdr:col>
      <xdr:colOff>314325</xdr:colOff>
      <xdr:row>138</xdr:row>
      <xdr:rowOff>133350</xdr:rowOff>
    </xdr:to>
    <xdr:sp macro="" textlink="">
      <xdr:nvSpPr>
        <xdr:cNvPr id="26231" name="AutoShape 1" descr="Eine Matrixformel, die Konstanten verwendet">
          <a:extLst>
            <a:ext uri="{FF2B5EF4-FFF2-40B4-BE49-F238E27FC236}">
              <a16:creationId xmlns:a16="http://schemas.microsoft.com/office/drawing/2014/main" id="{8517F00F-6576-4C4D-DB2A-7A981275BB9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498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137</xdr:row>
      <xdr:rowOff>0</xdr:rowOff>
    </xdr:from>
    <xdr:to>
      <xdr:col>11</xdr:col>
      <xdr:colOff>314325</xdr:colOff>
      <xdr:row>138</xdr:row>
      <xdr:rowOff>133350</xdr:rowOff>
    </xdr:to>
    <xdr:sp macro="" textlink="">
      <xdr:nvSpPr>
        <xdr:cNvPr id="26232" name="AutoShape 1" descr="Eine Matrixformel, die Konstanten verwendet">
          <a:extLst>
            <a:ext uri="{FF2B5EF4-FFF2-40B4-BE49-F238E27FC236}">
              <a16:creationId xmlns:a16="http://schemas.microsoft.com/office/drawing/2014/main" id="{F5FF2B5F-21F2-3A7E-AD12-E2E59675ACE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498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173</xdr:row>
      <xdr:rowOff>0</xdr:rowOff>
    </xdr:from>
    <xdr:to>
      <xdr:col>11</xdr:col>
      <xdr:colOff>314325</xdr:colOff>
      <xdr:row>174</xdr:row>
      <xdr:rowOff>133350</xdr:rowOff>
    </xdr:to>
    <xdr:sp macro="" textlink="">
      <xdr:nvSpPr>
        <xdr:cNvPr id="26233" name="AutoShape 1" descr="Eine Matrixformel, die Konstanten verwendet">
          <a:extLst>
            <a:ext uri="{FF2B5EF4-FFF2-40B4-BE49-F238E27FC236}">
              <a16:creationId xmlns:a16="http://schemas.microsoft.com/office/drawing/2014/main" id="{F820ED24-3D98-0E4B-31B4-4594F8CB8C5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327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173</xdr:row>
      <xdr:rowOff>0</xdr:rowOff>
    </xdr:from>
    <xdr:to>
      <xdr:col>11</xdr:col>
      <xdr:colOff>314325</xdr:colOff>
      <xdr:row>174</xdr:row>
      <xdr:rowOff>133350</xdr:rowOff>
    </xdr:to>
    <xdr:sp macro="" textlink="">
      <xdr:nvSpPr>
        <xdr:cNvPr id="26234" name="AutoShape 1" descr="Eine Matrixformel, die Konstanten verwendet">
          <a:extLst>
            <a:ext uri="{FF2B5EF4-FFF2-40B4-BE49-F238E27FC236}">
              <a16:creationId xmlns:a16="http://schemas.microsoft.com/office/drawing/2014/main" id="{625C7F2C-96BD-38FD-503D-9F2AF92DB52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327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173</xdr:row>
      <xdr:rowOff>0</xdr:rowOff>
    </xdr:from>
    <xdr:to>
      <xdr:col>11</xdr:col>
      <xdr:colOff>314325</xdr:colOff>
      <xdr:row>174</xdr:row>
      <xdr:rowOff>133350</xdr:rowOff>
    </xdr:to>
    <xdr:sp macro="" textlink="">
      <xdr:nvSpPr>
        <xdr:cNvPr id="26235" name="AutoShape 1" descr="Eine Matrixformel, die Konstanten verwendet">
          <a:extLst>
            <a:ext uri="{FF2B5EF4-FFF2-40B4-BE49-F238E27FC236}">
              <a16:creationId xmlns:a16="http://schemas.microsoft.com/office/drawing/2014/main" id="{E7AEE2BC-1D8B-BC9E-D88A-4350E25A106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327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173</xdr:row>
      <xdr:rowOff>0</xdr:rowOff>
    </xdr:from>
    <xdr:to>
      <xdr:col>11</xdr:col>
      <xdr:colOff>314325</xdr:colOff>
      <xdr:row>174</xdr:row>
      <xdr:rowOff>133350</xdr:rowOff>
    </xdr:to>
    <xdr:sp macro="" textlink="">
      <xdr:nvSpPr>
        <xdr:cNvPr id="26236" name="AutoShape 1" descr="Eine Matrixformel, die Konstanten verwendet">
          <a:extLst>
            <a:ext uri="{FF2B5EF4-FFF2-40B4-BE49-F238E27FC236}">
              <a16:creationId xmlns:a16="http://schemas.microsoft.com/office/drawing/2014/main" id="{A4E7FDB7-B421-7DC9-A6A2-9D70D5668FD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327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314325</xdr:colOff>
      <xdr:row>157</xdr:row>
      <xdr:rowOff>133350</xdr:rowOff>
    </xdr:to>
    <xdr:sp macro="" textlink="">
      <xdr:nvSpPr>
        <xdr:cNvPr id="26237" name="AutoShape 1" descr="Eine Matrixformel, die Konstanten verwendet">
          <a:extLst>
            <a:ext uri="{FF2B5EF4-FFF2-40B4-BE49-F238E27FC236}">
              <a16:creationId xmlns:a16="http://schemas.microsoft.com/office/drawing/2014/main" id="{3A7C05B6-7FDF-1B14-1BDB-A0AC508C150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574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314325</xdr:colOff>
      <xdr:row>157</xdr:row>
      <xdr:rowOff>133350</xdr:rowOff>
    </xdr:to>
    <xdr:sp macro="" textlink="">
      <xdr:nvSpPr>
        <xdr:cNvPr id="26238" name="AutoShape 1" descr="Eine Matrixformel, die Konstanten verwendet">
          <a:extLst>
            <a:ext uri="{FF2B5EF4-FFF2-40B4-BE49-F238E27FC236}">
              <a16:creationId xmlns:a16="http://schemas.microsoft.com/office/drawing/2014/main" id="{B44CAB46-87CC-6255-1E96-9ECD4B087DC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574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314325</xdr:colOff>
      <xdr:row>157</xdr:row>
      <xdr:rowOff>133350</xdr:rowOff>
    </xdr:to>
    <xdr:sp macro="" textlink="">
      <xdr:nvSpPr>
        <xdr:cNvPr id="26239" name="AutoShape 1" descr="Eine Matrixformel, die Konstanten verwendet">
          <a:extLst>
            <a:ext uri="{FF2B5EF4-FFF2-40B4-BE49-F238E27FC236}">
              <a16:creationId xmlns:a16="http://schemas.microsoft.com/office/drawing/2014/main" id="{CDE5795B-5BAE-18F1-68BC-EDAFD9CC142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574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314325</xdr:colOff>
      <xdr:row>157</xdr:row>
      <xdr:rowOff>133350</xdr:rowOff>
    </xdr:to>
    <xdr:sp macro="" textlink="">
      <xdr:nvSpPr>
        <xdr:cNvPr id="26240" name="AutoShape 1" descr="Eine Matrixformel, die Konstanten verwendet">
          <a:extLst>
            <a:ext uri="{FF2B5EF4-FFF2-40B4-BE49-F238E27FC236}">
              <a16:creationId xmlns:a16="http://schemas.microsoft.com/office/drawing/2014/main" id="{C675B644-CBDE-BE84-D65D-8F4CC7C7B78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574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133350</xdr:rowOff>
    </xdr:to>
    <xdr:sp macro="" textlink="">
      <xdr:nvSpPr>
        <xdr:cNvPr id="26241" name="AutoShape 1" descr="Eine Matrixformel, die Konstanten verwendet">
          <a:extLst>
            <a:ext uri="{FF2B5EF4-FFF2-40B4-BE49-F238E27FC236}">
              <a16:creationId xmlns:a16="http://schemas.microsoft.com/office/drawing/2014/main" id="{1293C634-8201-2217-9366-92A6A365DDB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909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133350</xdr:rowOff>
    </xdr:to>
    <xdr:sp macro="" textlink="">
      <xdr:nvSpPr>
        <xdr:cNvPr id="26242" name="AutoShape 1" descr="Eine Matrixformel, die Konstanten verwendet">
          <a:extLst>
            <a:ext uri="{FF2B5EF4-FFF2-40B4-BE49-F238E27FC236}">
              <a16:creationId xmlns:a16="http://schemas.microsoft.com/office/drawing/2014/main" id="{23EEBC0E-4E0B-D11C-7D93-2C85782858C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909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133350</xdr:rowOff>
    </xdr:to>
    <xdr:sp macro="" textlink="">
      <xdr:nvSpPr>
        <xdr:cNvPr id="26243" name="AutoShape 1" descr="Eine Matrixformel, die Konstanten verwendet">
          <a:extLst>
            <a:ext uri="{FF2B5EF4-FFF2-40B4-BE49-F238E27FC236}">
              <a16:creationId xmlns:a16="http://schemas.microsoft.com/office/drawing/2014/main" id="{7B268658-0790-3E5A-C007-C7C99EE5763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909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133350</xdr:rowOff>
    </xdr:to>
    <xdr:sp macro="" textlink="">
      <xdr:nvSpPr>
        <xdr:cNvPr id="26244" name="AutoShape 1" descr="Eine Matrixformel, die Konstanten verwendet">
          <a:extLst>
            <a:ext uri="{FF2B5EF4-FFF2-40B4-BE49-F238E27FC236}">
              <a16:creationId xmlns:a16="http://schemas.microsoft.com/office/drawing/2014/main" id="{EB203997-3442-EC2F-248F-87714496631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909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202</xdr:row>
      <xdr:rowOff>0</xdr:rowOff>
    </xdr:from>
    <xdr:to>
      <xdr:col>11</xdr:col>
      <xdr:colOff>314325</xdr:colOff>
      <xdr:row>203</xdr:row>
      <xdr:rowOff>133350</xdr:rowOff>
    </xdr:to>
    <xdr:sp macro="" textlink="">
      <xdr:nvSpPr>
        <xdr:cNvPr id="26245" name="AutoShape 1" descr="Eine Matrixformel, die Konstanten verwendet">
          <a:extLst>
            <a:ext uri="{FF2B5EF4-FFF2-40B4-BE49-F238E27FC236}">
              <a16:creationId xmlns:a16="http://schemas.microsoft.com/office/drawing/2014/main" id="{FC3B88ED-EDD4-F32E-866D-0A7C9E2CAB6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023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202</xdr:row>
      <xdr:rowOff>0</xdr:rowOff>
    </xdr:from>
    <xdr:to>
      <xdr:col>11</xdr:col>
      <xdr:colOff>314325</xdr:colOff>
      <xdr:row>203</xdr:row>
      <xdr:rowOff>133350</xdr:rowOff>
    </xdr:to>
    <xdr:sp macro="" textlink="">
      <xdr:nvSpPr>
        <xdr:cNvPr id="26246" name="AutoShape 1" descr="Eine Matrixformel, die Konstanten verwendet">
          <a:extLst>
            <a:ext uri="{FF2B5EF4-FFF2-40B4-BE49-F238E27FC236}">
              <a16:creationId xmlns:a16="http://schemas.microsoft.com/office/drawing/2014/main" id="{37C61AE0-0B78-F2B4-AAC5-9FC219C9349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023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202</xdr:row>
      <xdr:rowOff>0</xdr:rowOff>
    </xdr:from>
    <xdr:to>
      <xdr:col>11</xdr:col>
      <xdr:colOff>314325</xdr:colOff>
      <xdr:row>203</xdr:row>
      <xdr:rowOff>133350</xdr:rowOff>
    </xdr:to>
    <xdr:sp macro="" textlink="">
      <xdr:nvSpPr>
        <xdr:cNvPr id="26247" name="AutoShape 1" descr="Eine Matrixformel, die Konstanten verwendet">
          <a:extLst>
            <a:ext uri="{FF2B5EF4-FFF2-40B4-BE49-F238E27FC236}">
              <a16:creationId xmlns:a16="http://schemas.microsoft.com/office/drawing/2014/main" id="{466CD1CA-8B68-FA8A-997A-E7E9BE10943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023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202</xdr:row>
      <xdr:rowOff>0</xdr:rowOff>
    </xdr:from>
    <xdr:to>
      <xdr:col>11</xdr:col>
      <xdr:colOff>314325</xdr:colOff>
      <xdr:row>203</xdr:row>
      <xdr:rowOff>133350</xdr:rowOff>
    </xdr:to>
    <xdr:sp macro="" textlink="">
      <xdr:nvSpPr>
        <xdr:cNvPr id="26248" name="AutoShape 1" descr="Eine Matrixformel, die Konstanten verwendet">
          <a:extLst>
            <a:ext uri="{FF2B5EF4-FFF2-40B4-BE49-F238E27FC236}">
              <a16:creationId xmlns:a16="http://schemas.microsoft.com/office/drawing/2014/main" id="{51E797F1-08CD-EEE8-52A9-10166282C10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023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110</xdr:row>
      <xdr:rowOff>0</xdr:rowOff>
    </xdr:from>
    <xdr:to>
      <xdr:col>11</xdr:col>
      <xdr:colOff>314325</xdr:colOff>
      <xdr:row>111</xdr:row>
      <xdr:rowOff>133350</xdr:rowOff>
    </xdr:to>
    <xdr:sp macro="" textlink="">
      <xdr:nvSpPr>
        <xdr:cNvPr id="26249" name="AutoShape 1" descr="Eine Matrixformel, die Konstanten verwendet">
          <a:extLst>
            <a:ext uri="{FF2B5EF4-FFF2-40B4-BE49-F238E27FC236}">
              <a16:creationId xmlns:a16="http://schemas.microsoft.com/office/drawing/2014/main" id="{9D233739-131D-0729-6681-BB4C742DD43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126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110</xdr:row>
      <xdr:rowOff>0</xdr:rowOff>
    </xdr:from>
    <xdr:to>
      <xdr:col>11</xdr:col>
      <xdr:colOff>314325</xdr:colOff>
      <xdr:row>111</xdr:row>
      <xdr:rowOff>133350</xdr:rowOff>
    </xdr:to>
    <xdr:sp macro="" textlink="">
      <xdr:nvSpPr>
        <xdr:cNvPr id="26250" name="AutoShape 1" descr="Eine Matrixformel, die Konstanten verwendet">
          <a:extLst>
            <a:ext uri="{FF2B5EF4-FFF2-40B4-BE49-F238E27FC236}">
              <a16:creationId xmlns:a16="http://schemas.microsoft.com/office/drawing/2014/main" id="{833B5C3A-A98E-10F2-6432-5D61411501C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126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110</xdr:row>
      <xdr:rowOff>0</xdr:rowOff>
    </xdr:from>
    <xdr:to>
      <xdr:col>11</xdr:col>
      <xdr:colOff>314325</xdr:colOff>
      <xdr:row>111</xdr:row>
      <xdr:rowOff>133350</xdr:rowOff>
    </xdr:to>
    <xdr:sp macro="" textlink="">
      <xdr:nvSpPr>
        <xdr:cNvPr id="26251" name="AutoShape 1" descr="Eine Matrixformel, die Konstanten verwendet">
          <a:extLst>
            <a:ext uri="{FF2B5EF4-FFF2-40B4-BE49-F238E27FC236}">
              <a16:creationId xmlns:a16="http://schemas.microsoft.com/office/drawing/2014/main" id="{0984EA20-D063-0F8D-CA69-BF9B9E93E10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126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110</xdr:row>
      <xdr:rowOff>0</xdr:rowOff>
    </xdr:from>
    <xdr:to>
      <xdr:col>11</xdr:col>
      <xdr:colOff>314325</xdr:colOff>
      <xdr:row>111</xdr:row>
      <xdr:rowOff>133350</xdr:rowOff>
    </xdr:to>
    <xdr:sp macro="" textlink="">
      <xdr:nvSpPr>
        <xdr:cNvPr id="26252" name="AutoShape 1" descr="Eine Matrixformel, die Konstanten verwendet">
          <a:extLst>
            <a:ext uri="{FF2B5EF4-FFF2-40B4-BE49-F238E27FC236}">
              <a16:creationId xmlns:a16="http://schemas.microsoft.com/office/drawing/2014/main" id="{74AC8F86-4B98-A5A5-14D0-FFDC34CACA7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126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314325</xdr:colOff>
      <xdr:row>366</xdr:row>
      <xdr:rowOff>133350</xdr:rowOff>
    </xdr:to>
    <xdr:sp macro="" textlink="">
      <xdr:nvSpPr>
        <xdr:cNvPr id="26253" name="AutoShape 1" descr="Eine Matrixformel, die Konstanten verwendet">
          <a:extLst>
            <a:ext uri="{FF2B5EF4-FFF2-40B4-BE49-F238E27FC236}">
              <a16:creationId xmlns:a16="http://schemas.microsoft.com/office/drawing/2014/main" id="{B6984AF4-A299-B146-B637-2A1B034A4E0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9416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314325</xdr:colOff>
      <xdr:row>366</xdr:row>
      <xdr:rowOff>133350</xdr:rowOff>
    </xdr:to>
    <xdr:sp macro="" textlink="">
      <xdr:nvSpPr>
        <xdr:cNvPr id="26254" name="AutoShape 1" descr="Eine Matrixformel, die Konstanten verwendet">
          <a:extLst>
            <a:ext uri="{FF2B5EF4-FFF2-40B4-BE49-F238E27FC236}">
              <a16:creationId xmlns:a16="http://schemas.microsoft.com/office/drawing/2014/main" id="{0D02E103-8945-D29E-8D7A-B59BE6E9ED4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9416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314325</xdr:colOff>
      <xdr:row>366</xdr:row>
      <xdr:rowOff>133350</xdr:rowOff>
    </xdr:to>
    <xdr:sp macro="" textlink="">
      <xdr:nvSpPr>
        <xdr:cNvPr id="26255" name="AutoShape 1" descr="Eine Matrixformel, die Konstanten verwendet">
          <a:extLst>
            <a:ext uri="{FF2B5EF4-FFF2-40B4-BE49-F238E27FC236}">
              <a16:creationId xmlns:a16="http://schemas.microsoft.com/office/drawing/2014/main" id="{319DEEAD-703C-731B-E236-500E86C5AAA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9416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314325</xdr:colOff>
      <xdr:row>366</xdr:row>
      <xdr:rowOff>133350</xdr:rowOff>
    </xdr:to>
    <xdr:sp macro="" textlink="">
      <xdr:nvSpPr>
        <xdr:cNvPr id="26256" name="AutoShape 1" descr="Eine Matrixformel, die Konstanten verwendet">
          <a:extLst>
            <a:ext uri="{FF2B5EF4-FFF2-40B4-BE49-F238E27FC236}">
              <a16:creationId xmlns:a16="http://schemas.microsoft.com/office/drawing/2014/main" id="{6897148A-0050-60C0-FF9C-424522C603C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9416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314325</xdr:colOff>
      <xdr:row>71</xdr:row>
      <xdr:rowOff>133350</xdr:rowOff>
    </xdr:to>
    <xdr:sp macro="" textlink="">
      <xdr:nvSpPr>
        <xdr:cNvPr id="26257" name="AutoShape 1" descr="Eine Matrixformel, die Konstanten verwendet">
          <a:extLst>
            <a:ext uri="{FF2B5EF4-FFF2-40B4-BE49-F238E27FC236}">
              <a16:creationId xmlns:a16="http://schemas.microsoft.com/office/drawing/2014/main" id="{D1A72F9D-05FA-9780-56A6-DBCAB293F6D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649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314325</xdr:colOff>
      <xdr:row>71</xdr:row>
      <xdr:rowOff>133350</xdr:rowOff>
    </xdr:to>
    <xdr:sp macro="" textlink="">
      <xdr:nvSpPr>
        <xdr:cNvPr id="26258" name="AutoShape 1" descr="Eine Matrixformel, die Konstanten verwendet">
          <a:extLst>
            <a:ext uri="{FF2B5EF4-FFF2-40B4-BE49-F238E27FC236}">
              <a16:creationId xmlns:a16="http://schemas.microsoft.com/office/drawing/2014/main" id="{2E3C13F7-C6E6-71A7-80B2-35533ACB738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649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314325</xdr:colOff>
      <xdr:row>71</xdr:row>
      <xdr:rowOff>133350</xdr:rowOff>
    </xdr:to>
    <xdr:sp macro="" textlink="">
      <xdr:nvSpPr>
        <xdr:cNvPr id="26259" name="AutoShape 1" descr="Eine Matrixformel, die Konstanten verwendet">
          <a:extLst>
            <a:ext uri="{FF2B5EF4-FFF2-40B4-BE49-F238E27FC236}">
              <a16:creationId xmlns:a16="http://schemas.microsoft.com/office/drawing/2014/main" id="{743C1415-6522-E039-6B7D-48A9BA38095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649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314325</xdr:colOff>
      <xdr:row>71</xdr:row>
      <xdr:rowOff>133350</xdr:rowOff>
    </xdr:to>
    <xdr:sp macro="" textlink="">
      <xdr:nvSpPr>
        <xdr:cNvPr id="26260" name="AutoShape 1" descr="Eine Matrixformel, die Konstanten verwendet">
          <a:extLst>
            <a:ext uri="{FF2B5EF4-FFF2-40B4-BE49-F238E27FC236}">
              <a16:creationId xmlns:a16="http://schemas.microsoft.com/office/drawing/2014/main" id="{BB3EB560-C018-9BA7-AEA2-08A5D1A383E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649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314325</xdr:colOff>
      <xdr:row>83</xdr:row>
      <xdr:rowOff>133350</xdr:rowOff>
    </xdr:to>
    <xdr:sp macro="" textlink="">
      <xdr:nvSpPr>
        <xdr:cNvPr id="26261" name="AutoShape 1" descr="Eine Matrixformel, die Konstanten verwendet">
          <a:extLst>
            <a:ext uri="{FF2B5EF4-FFF2-40B4-BE49-F238E27FC236}">
              <a16:creationId xmlns:a16="http://schemas.microsoft.com/office/drawing/2014/main" id="{C011D4DB-E9E3-AAB2-E2A1-FCEF275A2F5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592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314325</xdr:colOff>
      <xdr:row>83</xdr:row>
      <xdr:rowOff>133350</xdr:rowOff>
    </xdr:to>
    <xdr:sp macro="" textlink="">
      <xdr:nvSpPr>
        <xdr:cNvPr id="26262" name="AutoShape 1" descr="Eine Matrixformel, die Konstanten verwendet">
          <a:extLst>
            <a:ext uri="{FF2B5EF4-FFF2-40B4-BE49-F238E27FC236}">
              <a16:creationId xmlns:a16="http://schemas.microsoft.com/office/drawing/2014/main" id="{EE6E38CD-A101-9FFA-C0BF-6286FF59666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592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314325</xdr:colOff>
      <xdr:row>83</xdr:row>
      <xdr:rowOff>133350</xdr:rowOff>
    </xdr:to>
    <xdr:sp macro="" textlink="">
      <xdr:nvSpPr>
        <xdr:cNvPr id="26263" name="AutoShape 1" descr="Eine Matrixformel, die Konstanten verwendet">
          <a:extLst>
            <a:ext uri="{FF2B5EF4-FFF2-40B4-BE49-F238E27FC236}">
              <a16:creationId xmlns:a16="http://schemas.microsoft.com/office/drawing/2014/main" id="{FCF76731-835C-B44F-D7AE-91163FE057E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592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314325</xdr:colOff>
      <xdr:row>83</xdr:row>
      <xdr:rowOff>133350</xdr:rowOff>
    </xdr:to>
    <xdr:sp macro="" textlink="">
      <xdr:nvSpPr>
        <xdr:cNvPr id="26264" name="AutoShape 1" descr="Eine Matrixformel, die Konstanten verwendet">
          <a:extLst>
            <a:ext uri="{FF2B5EF4-FFF2-40B4-BE49-F238E27FC236}">
              <a16:creationId xmlns:a16="http://schemas.microsoft.com/office/drawing/2014/main" id="{9A8FC483-EB2C-756A-6012-1EB4B091BE2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592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319</xdr:row>
      <xdr:rowOff>0</xdr:rowOff>
    </xdr:from>
    <xdr:to>
      <xdr:col>11</xdr:col>
      <xdr:colOff>314325</xdr:colOff>
      <xdr:row>320</xdr:row>
      <xdr:rowOff>133350</xdr:rowOff>
    </xdr:to>
    <xdr:sp macro="" textlink="">
      <xdr:nvSpPr>
        <xdr:cNvPr id="26265" name="AutoShape 1" descr="Eine Matrixformel, die Konstanten verwendet">
          <a:extLst>
            <a:ext uri="{FF2B5EF4-FFF2-40B4-BE49-F238E27FC236}">
              <a16:creationId xmlns:a16="http://schemas.microsoft.com/office/drawing/2014/main" id="{E4F1F0CF-728C-601E-1715-91BAFBAD8E4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968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319</xdr:row>
      <xdr:rowOff>0</xdr:rowOff>
    </xdr:from>
    <xdr:to>
      <xdr:col>11</xdr:col>
      <xdr:colOff>314325</xdr:colOff>
      <xdr:row>320</xdr:row>
      <xdr:rowOff>133350</xdr:rowOff>
    </xdr:to>
    <xdr:sp macro="" textlink="">
      <xdr:nvSpPr>
        <xdr:cNvPr id="26266" name="AutoShape 1" descr="Eine Matrixformel, die Konstanten verwendet">
          <a:extLst>
            <a:ext uri="{FF2B5EF4-FFF2-40B4-BE49-F238E27FC236}">
              <a16:creationId xmlns:a16="http://schemas.microsoft.com/office/drawing/2014/main" id="{2D9DAA13-03B6-78AC-0F39-208266E8600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968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319</xdr:row>
      <xdr:rowOff>0</xdr:rowOff>
    </xdr:from>
    <xdr:to>
      <xdr:col>11</xdr:col>
      <xdr:colOff>314325</xdr:colOff>
      <xdr:row>320</xdr:row>
      <xdr:rowOff>133350</xdr:rowOff>
    </xdr:to>
    <xdr:sp macro="" textlink="">
      <xdr:nvSpPr>
        <xdr:cNvPr id="26267" name="AutoShape 1" descr="Eine Matrixformel, die Konstanten verwendet">
          <a:extLst>
            <a:ext uri="{FF2B5EF4-FFF2-40B4-BE49-F238E27FC236}">
              <a16:creationId xmlns:a16="http://schemas.microsoft.com/office/drawing/2014/main" id="{080FEB16-07C2-9006-A4A4-08DD0BF37A0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968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319</xdr:row>
      <xdr:rowOff>0</xdr:rowOff>
    </xdr:from>
    <xdr:to>
      <xdr:col>11</xdr:col>
      <xdr:colOff>314325</xdr:colOff>
      <xdr:row>320</xdr:row>
      <xdr:rowOff>133350</xdr:rowOff>
    </xdr:to>
    <xdr:sp macro="" textlink="">
      <xdr:nvSpPr>
        <xdr:cNvPr id="26268" name="AutoShape 1" descr="Eine Matrixformel, die Konstanten verwendet">
          <a:extLst>
            <a:ext uri="{FF2B5EF4-FFF2-40B4-BE49-F238E27FC236}">
              <a16:creationId xmlns:a16="http://schemas.microsoft.com/office/drawing/2014/main" id="{F03EE0D9-BBA0-4E72-2EC3-55834D41586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968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147</xdr:row>
      <xdr:rowOff>0</xdr:rowOff>
    </xdr:from>
    <xdr:to>
      <xdr:col>11</xdr:col>
      <xdr:colOff>314325</xdr:colOff>
      <xdr:row>148</xdr:row>
      <xdr:rowOff>133350</xdr:rowOff>
    </xdr:to>
    <xdr:sp macro="" textlink="">
      <xdr:nvSpPr>
        <xdr:cNvPr id="26269" name="AutoShape 1" descr="Eine Matrixformel, die Konstanten verwendet">
          <a:extLst>
            <a:ext uri="{FF2B5EF4-FFF2-40B4-BE49-F238E27FC236}">
              <a16:creationId xmlns:a16="http://schemas.microsoft.com/office/drawing/2014/main" id="{C8FCFC0A-FD6F-A6EB-44A4-A8D2794397D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117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147</xdr:row>
      <xdr:rowOff>0</xdr:rowOff>
    </xdr:from>
    <xdr:to>
      <xdr:col>11</xdr:col>
      <xdr:colOff>314325</xdr:colOff>
      <xdr:row>148</xdr:row>
      <xdr:rowOff>133350</xdr:rowOff>
    </xdr:to>
    <xdr:sp macro="" textlink="">
      <xdr:nvSpPr>
        <xdr:cNvPr id="26270" name="AutoShape 1" descr="Eine Matrixformel, die Konstanten verwendet">
          <a:extLst>
            <a:ext uri="{FF2B5EF4-FFF2-40B4-BE49-F238E27FC236}">
              <a16:creationId xmlns:a16="http://schemas.microsoft.com/office/drawing/2014/main" id="{D6B5D91F-9F21-9636-80B0-87B00D26119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117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147</xdr:row>
      <xdr:rowOff>0</xdr:rowOff>
    </xdr:from>
    <xdr:to>
      <xdr:col>11</xdr:col>
      <xdr:colOff>314325</xdr:colOff>
      <xdr:row>148</xdr:row>
      <xdr:rowOff>133350</xdr:rowOff>
    </xdr:to>
    <xdr:sp macro="" textlink="">
      <xdr:nvSpPr>
        <xdr:cNvPr id="26271" name="AutoShape 1" descr="Eine Matrixformel, die Konstanten verwendet">
          <a:extLst>
            <a:ext uri="{FF2B5EF4-FFF2-40B4-BE49-F238E27FC236}">
              <a16:creationId xmlns:a16="http://schemas.microsoft.com/office/drawing/2014/main" id="{207EF818-15CB-14FE-E212-148CC9D64DD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117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147</xdr:row>
      <xdr:rowOff>0</xdr:rowOff>
    </xdr:from>
    <xdr:to>
      <xdr:col>11</xdr:col>
      <xdr:colOff>314325</xdr:colOff>
      <xdr:row>148</xdr:row>
      <xdr:rowOff>133350</xdr:rowOff>
    </xdr:to>
    <xdr:sp macro="" textlink="">
      <xdr:nvSpPr>
        <xdr:cNvPr id="26272" name="AutoShape 1" descr="Eine Matrixformel, die Konstanten verwendet">
          <a:extLst>
            <a:ext uri="{FF2B5EF4-FFF2-40B4-BE49-F238E27FC236}">
              <a16:creationId xmlns:a16="http://schemas.microsoft.com/office/drawing/2014/main" id="{C52D7FC0-C474-F1F8-D9C2-3AAA1213039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117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298</xdr:row>
      <xdr:rowOff>0</xdr:rowOff>
    </xdr:from>
    <xdr:to>
      <xdr:col>11</xdr:col>
      <xdr:colOff>314325</xdr:colOff>
      <xdr:row>299</xdr:row>
      <xdr:rowOff>133350</xdr:rowOff>
    </xdr:to>
    <xdr:sp macro="" textlink="">
      <xdr:nvSpPr>
        <xdr:cNvPr id="26273" name="AutoShape 1" descr="Eine Matrixformel, die Konstanten verwendet">
          <a:extLst>
            <a:ext uri="{FF2B5EF4-FFF2-40B4-BE49-F238E27FC236}">
              <a16:creationId xmlns:a16="http://schemas.microsoft.com/office/drawing/2014/main" id="{D539181E-6CFD-C2BE-3727-DD56822488A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567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298</xdr:row>
      <xdr:rowOff>0</xdr:rowOff>
    </xdr:from>
    <xdr:to>
      <xdr:col>11</xdr:col>
      <xdr:colOff>314325</xdr:colOff>
      <xdr:row>299</xdr:row>
      <xdr:rowOff>133350</xdr:rowOff>
    </xdr:to>
    <xdr:sp macro="" textlink="">
      <xdr:nvSpPr>
        <xdr:cNvPr id="26274" name="AutoShape 1" descr="Eine Matrixformel, die Konstanten verwendet">
          <a:extLst>
            <a:ext uri="{FF2B5EF4-FFF2-40B4-BE49-F238E27FC236}">
              <a16:creationId xmlns:a16="http://schemas.microsoft.com/office/drawing/2014/main" id="{DA4515AA-E124-9E2E-4B98-B788CF9F245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567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298</xdr:row>
      <xdr:rowOff>0</xdr:rowOff>
    </xdr:from>
    <xdr:to>
      <xdr:col>11</xdr:col>
      <xdr:colOff>314325</xdr:colOff>
      <xdr:row>299</xdr:row>
      <xdr:rowOff>133350</xdr:rowOff>
    </xdr:to>
    <xdr:sp macro="" textlink="">
      <xdr:nvSpPr>
        <xdr:cNvPr id="26275" name="AutoShape 1" descr="Eine Matrixformel, die Konstanten verwendet">
          <a:extLst>
            <a:ext uri="{FF2B5EF4-FFF2-40B4-BE49-F238E27FC236}">
              <a16:creationId xmlns:a16="http://schemas.microsoft.com/office/drawing/2014/main" id="{9386EF51-D491-FD83-8DFB-99136C37935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567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298</xdr:row>
      <xdr:rowOff>0</xdr:rowOff>
    </xdr:from>
    <xdr:to>
      <xdr:col>11</xdr:col>
      <xdr:colOff>314325</xdr:colOff>
      <xdr:row>299</xdr:row>
      <xdr:rowOff>133350</xdr:rowOff>
    </xdr:to>
    <xdr:sp macro="" textlink="">
      <xdr:nvSpPr>
        <xdr:cNvPr id="26276" name="AutoShape 1" descr="Eine Matrixformel, die Konstanten verwendet">
          <a:extLst>
            <a:ext uri="{FF2B5EF4-FFF2-40B4-BE49-F238E27FC236}">
              <a16:creationId xmlns:a16="http://schemas.microsoft.com/office/drawing/2014/main" id="{3109A6D9-A575-A3E8-9986-DA960D54337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567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133350</xdr:rowOff>
    </xdr:to>
    <xdr:sp macro="" textlink="">
      <xdr:nvSpPr>
        <xdr:cNvPr id="26277" name="AutoShape 1" descr="Eine Matrixformel, die Konstanten verwendet">
          <a:extLst>
            <a:ext uri="{FF2B5EF4-FFF2-40B4-BE49-F238E27FC236}">
              <a16:creationId xmlns:a16="http://schemas.microsoft.com/office/drawing/2014/main" id="{C29E272E-F40D-B3DE-E389-720789F18FF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7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133350</xdr:rowOff>
    </xdr:to>
    <xdr:sp macro="" textlink="">
      <xdr:nvSpPr>
        <xdr:cNvPr id="26278" name="AutoShape 1" descr="Eine Matrixformel, die Konstanten verwendet">
          <a:extLst>
            <a:ext uri="{FF2B5EF4-FFF2-40B4-BE49-F238E27FC236}">
              <a16:creationId xmlns:a16="http://schemas.microsoft.com/office/drawing/2014/main" id="{C5990E62-5E87-95A5-EC79-C9B02F2B03D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7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133350</xdr:rowOff>
    </xdr:to>
    <xdr:sp macro="" textlink="">
      <xdr:nvSpPr>
        <xdr:cNvPr id="26279" name="AutoShape 1" descr="Eine Matrixformel, die Konstanten verwendet">
          <a:extLst>
            <a:ext uri="{FF2B5EF4-FFF2-40B4-BE49-F238E27FC236}">
              <a16:creationId xmlns:a16="http://schemas.microsoft.com/office/drawing/2014/main" id="{682CCD61-F91F-11FD-7DC9-8AF39C4B4B3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7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133350</xdr:rowOff>
    </xdr:to>
    <xdr:sp macro="" textlink="">
      <xdr:nvSpPr>
        <xdr:cNvPr id="26280" name="AutoShape 1" descr="Eine Matrixformel, die Konstanten verwendet">
          <a:extLst>
            <a:ext uri="{FF2B5EF4-FFF2-40B4-BE49-F238E27FC236}">
              <a16:creationId xmlns:a16="http://schemas.microsoft.com/office/drawing/2014/main" id="{496F72ED-77CA-4227-5DBB-EC96261718D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7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169</xdr:row>
      <xdr:rowOff>0</xdr:rowOff>
    </xdr:from>
    <xdr:to>
      <xdr:col>11</xdr:col>
      <xdr:colOff>314325</xdr:colOff>
      <xdr:row>170</xdr:row>
      <xdr:rowOff>133350</xdr:rowOff>
    </xdr:to>
    <xdr:sp macro="" textlink="">
      <xdr:nvSpPr>
        <xdr:cNvPr id="26281" name="AutoShape 1" descr="Eine Matrixformel, die Konstanten verwendet">
          <a:extLst>
            <a:ext uri="{FF2B5EF4-FFF2-40B4-BE49-F238E27FC236}">
              <a16:creationId xmlns:a16="http://schemas.microsoft.com/office/drawing/2014/main" id="{5E3CCC38-2247-A571-4BA4-A5402D38A39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679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169</xdr:row>
      <xdr:rowOff>0</xdr:rowOff>
    </xdr:from>
    <xdr:to>
      <xdr:col>11</xdr:col>
      <xdr:colOff>314325</xdr:colOff>
      <xdr:row>170</xdr:row>
      <xdr:rowOff>133350</xdr:rowOff>
    </xdr:to>
    <xdr:sp macro="" textlink="">
      <xdr:nvSpPr>
        <xdr:cNvPr id="26282" name="AutoShape 1" descr="Eine Matrixformel, die Konstanten verwendet">
          <a:extLst>
            <a:ext uri="{FF2B5EF4-FFF2-40B4-BE49-F238E27FC236}">
              <a16:creationId xmlns:a16="http://schemas.microsoft.com/office/drawing/2014/main" id="{DFC128C9-2EAA-1A64-3093-389E5F0912E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679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169</xdr:row>
      <xdr:rowOff>0</xdr:rowOff>
    </xdr:from>
    <xdr:to>
      <xdr:col>11</xdr:col>
      <xdr:colOff>314325</xdr:colOff>
      <xdr:row>170</xdr:row>
      <xdr:rowOff>133350</xdr:rowOff>
    </xdr:to>
    <xdr:sp macro="" textlink="">
      <xdr:nvSpPr>
        <xdr:cNvPr id="26283" name="AutoShape 1" descr="Eine Matrixformel, die Konstanten verwendet">
          <a:extLst>
            <a:ext uri="{FF2B5EF4-FFF2-40B4-BE49-F238E27FC236}">
              <a16:creationId xmlns:a16="http://schemas.microsoft.com/office/drawing/2014/main" id="{27302482-EAB0-BF34-7FD1-33A22249F02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679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169</xdr:row>
      <xdr:rowOff>0</xdr:rowOff>
    </xdr:from>
    <xdr:to>
      <xdr:col>11</xdr:col>
      <xdr:colOff>314325</xdr:colOff>
      <xdr:row>170</xdr:row>
      <xdr:rowOff>133350</xdr:rowOff>
    </xdr:to>
    <xdr:sp macro="" textlink="">
      <xdr:nvSpPr>
        <xdr:cNvPr id="26284" name="AutoShape 1" descr="Eine Matrixformel, die Konstanten verwendet">
          <a:extLst>
            <a:ext uri="{FF2B5EF4-FFF2-40B4-BE49-F238E27FC236}">
              <a16:creationId xmlns:a16="http://schemas.microsoft.com/office/drawing/2014/main" id="{4B992A33-0588-F89E-CB8C-FC0D20107DD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679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314325</xdr:colOff>
      <xdr:row>63</xdr:row>
      <xdr:rowOff>133350</xdr:rowOff>
    </xdr:to>
    <xdr:sp macro="" textlink="">
      <xdr:nvSpPr>
        <xdr:cNvPr id="26285" name="AutoShape 1" descr="Eine Matrixformel, die Konstanten verwendet">
          <a:extLst>
            <a:ext uri="{FF2B5EF4-FFF2-40B4-BE49-F238E27FC236}">
              <a16:creationId xmlns:a16="http://schemas.microsoft.com/office/drawing/2014/main" id="{F4C34485-7904-FB36-3E33-6351C40AD1D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353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314325</xdr:colOff>
      <xdr:row>63</xdr:row>
      <xdr:rowOff>133350</xdr:rowOff>
    </xdr:to>
    <xdr:sp macro="" textlink="">
      <xdr:nvSpPr>
        <xdr:cNvPr id="26286" name="AutoShape 1" descr="Eine Matrixformel, die Konstanten verwendet">
          <a:extLst>
            <a:ext uri="{FF2B5EF4-FFF2-40B4-BE49-F238E27FC236}">
              <a16:creationId xmlns:a16="http://schemas.microsoft.com/office/drawing/2014/main" id="{7AB1D536-A852-BEA3-11DE-92D1065CB05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353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314325</xdr:colOff>
      <xdr:row>63</xdr:row>
      <xdr:rowOff>133350</xdr:rowOff>
    </xdr:to>
    <xdr:sp macro="" textlink="">
      <xdr:nvSpPr>
        <xdr:cNvPr id="26287" name="AutoShape 1" descr="Eine Matrixformel, die Konstanten verwendet">
          <a:extLst>
            <a:ext uri="{FF2B5EF4-FFF2-40B4-BE49-F238E27FC236}">
              <a16:creationId xmlns:a16="http://schemas.microsoft.com/office/drawing/2014/main" id="{0EC2BBE5-51B9-87AA-26D8-541DAA252F9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353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314325</xdr:colOff>
      <xdr:row>63</xdr:row>
      <xdr:rowOff>133350</xdr:rowOff>
    </xdr:to>
    <xdr:sp macro="" textlink="">
      <xdr:nvSpPr>
        <xdr:cNvPr id="26288" name="AutoShape 1" descr="Eine Matrixformel, die Konstanten verwendet">
          <a:extLst>
            <a:ext uri="{FF2B5EF4-FFF2-40B4-BE49-F238E27FC236}">
              <a16:creationId xmlns:a16="http://schemas.microsoft.com/office/drawing/2014/main" id="{37FB83ED-8150-6114-C136-DEE3BF98B12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353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314325</xdr:colOff>
      <xdr:row>67</xdr:row>
      <xdr:rowOff>133350</xdr:rowOff>
    </xdr:to>
    <xdr:sp macro="" textlink="">
      <xdr:nvSpPr>
        <xdr:cNvPr id="26289" name="AutoShape 1" descr="Eine Matrixformel, die Konstanten verwendet">
          <a:extLst>
            <a:ext uri="{FF2B5EF4-FFF2-40B4-BE49-F238E27FC236}">
              <a16:creationId xmlns:a16="http://schemas.microsoft.com/office/drawing/2014/main" id="{132FB89B-3BED-B66E-7F73-8D50D5FEA31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001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314325</xdr:colOff>
      <xdr:row>67</xdr:row>
      <xdr:rowOff>133350</xdr:rowOff>
    </xdr:to>
    <xdr:sp macro="" textlink="">
      <xdr:nvSpPr>
        <xdr:cNvPr id="26290" name="AutoShape 1" descr="Eine Matrixformel, die Konstanten verwendet">
          <a:extLst>
            <a:ext uri="{FF2B5EF4-FFF2-40B4-BE49-F238E27FC236}">
              <a16:creationId xmlns:a16="http://schemas.microsoft.com/office/drawing/2014/main" id="{F74F4DD4-F0EB-97C0-E98B-97894285391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001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314325</xdr:colOff>
      <xdr:row>67</xdr:row>
      <xdr:rowOff>133350</xdr:rowOff>
    </xdr:to>
    <xdr:sp macro="" textlink="">
      <xdr:nvSpPr>
        <xdr:cNvPr id="26291" name="AutoShape 1" descr="Eine Matrixformel, die Konstanten verwendet">
          <a:extLst>
            <a:ext uri="{FF2B5EF4-FFF2-40B4-BE49-F238E27FC236}">
              <a16:creationId xmlns:a16="http://schemas.microsoft.com/office/drawing/2014/main" id="{CA9B8E22-C291-C65E-1B98-F6972381FB6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001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314325</xdr:colOff>
      <xdr:row>67</xdr:row>
      <xdr:rowOff>133350</xdr:rowOff>
    </xdr:to>
    <xdr:sp macro="" textlink="">
      <xdr:nvSpPr>
        <xdr:cNvPr id="26292" name="AutoShape 1" descr="Eine Matrixformel, die Konstanten verwendet">
          <a:extLst>
            <a:ext uri="{FF2B5EF4-FFF2-40B4-BE49-F238E27FC236}">
              <a16:creationId xmlns:a16="http://schemas.microsoft.com/office/drawing/2014/main" id="{2F1C0AF7-BD97-A212-4070-7028596886F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001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314325</xdr:colOff>
      <xdr:row>75</xdr:row>
      <xdr:rowOff>133350</xdr:rowOff>
    </xdr:to>
    <xdr:sp macro="" textlink="">
      <xdr:nvSpPr>
        <xdr:cNvPr id="26293" name="AutoShape 1" descr="Eine Matrixformel, die Konstanten verwendet">
          <a:extLst>
            <a:ext uri="{FF2B5EF4-FFF2-40B4-BE49-F238E27FC236}">
              <a16:creationId xmlns:a16="http://schemas.microsoft.com/office/drawing/2014/main" id="{CD790167-A14F-94F0-3385-C0E706A59CF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2296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314325</xdr:colOff>
      <xdr:row>75</xdr:row>
      <xdr:rowOff>133350</xdr:rowOff>
    </xdr:to>
    <xdr:sp macro="" textlink="">
      <xdr:nvSpPr>
        <xdr:cNvPr id="26294" name="AutoShape 1" descr="Eine Matrixformel, die Konstanten verwendet">
          <a:extLst>
            <a:ext uri="{FF2B5EF4-FFF2-40B4-BE49-F238E27FC236}">
              <a16:creationId xmlns:a16="http://schemas.microsoft.com/office/drawing/2014/main" id="{67452A52-84DC-1B92-3482-D9512C51A33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2296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314325</xdr:colOff>
      <xdr:row>75</xdr:row>
      <xdr:rowOff>133350</xdr:rowOff>
    </xdr:to>
    <xdr:sp macro="" textlink="">
      <xdr:nvSpPr>
        <xdr:cNvPr id="26295" name="AutoShape 1" descr="Eine Matrixformel, die Konstanten verwendet">
          <a:extLst>
            <a:ext uri="{FF2B5EF4-FFF2-40B4-BE49-F238E27FC236}">
              <a16:creationId xmlns:a16="http://schemas.microsoft.com/office/drawing/2014/main" id="{B98CC73F-3C1F-0C13-E2E5-64AE2226904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2296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314325</xdr:colOff>
      <xdr:row>75</xdr:row>
      <xdr:rowOff>133350</xdr:rowOff>
    </xdr:to>
    <xdr:sp macro="" textlink="">
      <xdr:nvSpPr>
        <xdr:cNvPr id="26296" name="AutoShape 1" descr="Eine Matrixformel, die Konstanten verwendet">
          <a:extLst>
            <a:ext uri="{FF2B5EF4-FFF2-40B4-BE49-F238E27FC236}">
              <a16:creationId xmlns:a16="http://schemas.microsoft.com/office/drawing/2014/main" id="{B6402469-36BA-F63D-F795-7E793AF7EE7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2296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269</xdr:row>
      <xdr:rowOff>0</xdr:rowOff>
    </xdr:from>
    <xdr:to>
      <xdr:col>11</xdr:col>
      <xdr:colOff>314325</xdr:colOff>
      <xdr:row>270</xdr:row>
      <xdr:rowOff>133350</xdr:rowOff>
    </xdr:to>
    <xdr:sp macro="" textlink="">
      <xdr:nvSpPr>
        <xdr:cNvPr id="26297" name="AutoShape 1" descr="Eine Matrixformel, die Konstanten verwendet">
          <a:extLst>
            <a:ext uri="{FF2B5EF4-FFF2-40B4-BE49-F238E27FC236}">
              <a16:creationId xmlns:a16="http://schemas.microsoft.com/office/drawing/2014/main" id="{1B85440E-091C-C9DA-B795-DC6DF78522F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872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269</xdr:row>
      <xdr:rowOff>0</xdr:rowOff>
    </xdr:from>
    <xdr:to>
      <xdr:col>11</xdr:col>
      <xdr:colOff>314325</xdr:colOff>
      <xdr:row>270</xdr:row>
      <xdr:rowOff>133350</xdr:rowOff>
    </xdr:to>
    <xdr:sp macro="" textlink="">
      <xdr:nvSpPr>
        <xdr:cNvPr id="26298" name="AutoShape 1" descr="Eine Matrixformel, die Konstanten verwendet">
          <a:extLst>
            <a:ext uri="{FF2B5EF4-FFF2-40B4-BE49-F238E27FC236}">
              <a16:creationId xmlns:a16="http://schemas.microsoft.com/office/drawing/2014/main" id="{BE6EDB49-FF12-D1AF-8A16-27C110F8CF5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872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269</xdr:row>
      <xdr:rowOff>0</xdr:rowOff>
    </xdr:from>
    <xdr:to>
      <xdr:col>11</xdr:col>
      <xdr:colOff>314325</xdr:colOff>
      <xdr:row>270</xdr:row>
      <xdr:rowOff>133350</xdr:rowOff>
    </xdr:to>
    <xdr:sp macro="" textlink="">
      <xdr:nvSpPr>
        <xdr:cNvPr id="26299" name="AutoShape 1" descr="Eine Matrixformel, die Konstanten verwendet">
          <a:extLst>
            <a:ext uri="{FF2B5EF4-FFF2-40B4-BE49-F238E27FC236}">
              <a16:creationId xmlns:a16="http://schemas.microsoft.com/office/drawing/2014/main" id="{00199547-6E7D-E2F8-D1D1-25413070581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872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269</xdr:row>
      <xdr:rowOff>0</xdr:rowOff>
    </xdr:from>
    <xdr:to>
      <xdr:col>11</xdr:col>
      <xdr:colOff>314325</xdr:colOff>
      <xdr:row>270</xdr:row>
      <xdr:rowOff>133350</xdr:rowOff>
    </xdr:to>
    <xdr:sp macro="" textlink="">
      <xdr:nvSpPr>
        <xdr:cNvPr id="26300" name="AutoShape 1" descr="Eine Matrixformel, die Konstanten verwendet">
          <a:extLst>
            <a:ext uri="{FF2B5EF4-FFF2-40B4-BE49-F238E27FC236}">
              <a16:creationId xmlns:a16="http://schemas.microsoft.com/office/drawing/2014/main" id="{70DA67C4-1BFB-0EFE-D196-4C3FD70C407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872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327</xdr:row>
      <xdr:rowOff>0</xdr:rowOff>
    </xdr:from>
    <xdr:to>
      <xdr:col>11</xdr:col>
      <xdr:colOff>314325</xdr:colOff>
      <xdr:row>328</xdr:row>
      <xdr:rowOff>133350</xdr:rowOff>
    </xdr:to>
    <xdr:sp macro="" textlink="">
      <xdr:nvSpPr>
        <xdr:cNvPr id="26301" name="AutoShape 1" descr="Eine Matrixformel, die Konstanten verwendet">
          <a:extLst>
            <a:ext uri="{FF2B5EF4-FFF2-40B4-BE49-F238E27FC236}">
              <a16:creationId xmlns:a16="http://schemas.microsoft.com/office/drawing/2014/main" id="{5BE4984B-B8D7-33AA-3E49-064D669C7D5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263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327</xdr:row>
      <xdr:rowOff>0</xdr:rowOff>
    </xdr:from>
    <xdr:to>
      <xdr:col>11</xdr:col>
      <xdr:colOff>314325</xdr:colOff>
      <xdr:row>328</xdr:row>
      <xdr:rowOff>133350</xdr:rowOff>
    </xdr:to>
    <xdr:sp macro="" textlink="">
      <xdr:nvSpPr>
        <xdr:cNvPr id="26302" name="AutoShape 1" descr="Eine Matrixformel, die Konstanten verwendet">
          <a:extLst>
            <a:ext uri="{FF2B5EF4-FFF2-40B4-BE49-F238E27FC236}">
              <a16:creationId xmlns:a16="http://schemas.microsoft.com/office/drawing/2014/main" id="{F03DBC7C-A226-C720-74D4-F86F41A473A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263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327</xdr:row>
      <xdr:rowOff>0</xdr:rowOff>
    </xdr:from>
    <xdr:to>
      <xdr:col>11</xdr:col>
      <xdr:colOff>314325</xdr:colOff>
      <xdr:row>328</xdr:row>
      <xdr:rowOff>133350</xdr:rowOff>
    </xdr:to>
    <xdr:sp macro="" textlink="">
      <xdr:nvSpPr>
        <xdr:cNvPr id="26303" name="AutoShape 1" descr="Eine Matrixformel, die Konstanten verwendet">
          <a:extLst>
            <a:ext uri="{FF2B5EF4-FFF2-40B4-BE49-F238E27FC236}">
              <a16:creationId xmlns:a16="http://schemas.microsoft.com/office/drawing/2014/main" id="{A0CF1E2D-D092-4B88-779C-6BF301D228B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263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327</xdr:row>
      <xdr:rowOff>0</xdr:rowOff>
    </xdr:from>
    <xdr:to>
      <xdr:col>11</xdr:col>
      <xdr:colOff>314325</xdr:colOff>
      <xdr:row>328</xdr:row>
      <xdr:rowOff>133350</xdr:rowOff>
    </xdr:to>
    <xdr:sp macro="" textlink="">
      <xdr:nvSpPr>
        <xdr:cNvPr id="26304" name="AutoShape 1" descr="Eine Matrixformel, die Konstanten verwendet">
          <a:extLst>
            <a:ext uri="{FF2B5EF4-FFF2-40B4-BE49-F238E27FC236}">
              <a16:creationId xmlns:a16="http://schemas.microsoft.com/office/drawing/2014/main" id="{2AF09E21-73AE-554D-F536-42EC1350181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263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109</xdr:row>
      <xdr:rowOff>0</xdr:rowOff>
    </xdr:from>
    <xdr:to>
      <xdr:col>11</xdr:col>
      <xdr:colOff>314325</xdr:colOff>
      <xdr:row>110</xdr:row>
      <xdr:rowOff>133350</xdr:rowOff>
    </xdr:to>
    <xdr:sp macro="" textlink="">
      <xdr:nvSpPr>
        <xdr:cNvPr id="26305" name="AutoShape 1" descr="Eine Matrixformel, die Konstanten verwendet">
          <a:extLst>
            <a:ext uri="{FF2B5EF4-FFF2-40B4-BE49-F238E27FC236}">
              <a16:creationId xmlns:a16="http://schemas.microsoft.com/office/drawing/2014/main" id="{7003636A-D313-05AD-1469-EEFBC873CA1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964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109</xdr:row>
      <xdr:rowOff>0</xdr:rowOff>
    </xdr:from>
    <xdr:to>
      <xdr:col>11</xdr:col>
      <xdr:colOff>314325</xdr:colOff>
      <xdr:row>110</xdr:row>
      <xdr:rowOff>133350</xdr:rowOff>
    </xdr:to>
    <xdr:sp macro="" textlink="">
      <xdr:nvSpPr>
        <xdr:cNvPr id="26306" name="AutoShape 1" descr="Eine Matrixformel, die Konstanten verwendet">
          <a:extLst>
            <a:ext uri="{FF2B5EF4-FFF2-40B4-BE49-F238E27FC236}">
              <a16:creationId xmlns:a16="http://schemas.microsoft.com/office/drawing/2014/main" id="{77E5C817-9CD1-161A-B0A9-90BF0970455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964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109</xdr:row>
      <xdr:rowOff>0</xdr:rowOff>
    </xdr:from>
    <xdr:to>
      <xdr:col>11</xdr:col>
      <xdr:colOff>314325</xdr:colOff>
      <xdr:row>110</xdr:row>
      <xdr:rowOff>133350</xdr:rowOff>
    </xdr:to>
    <xdr:sp macro="" textlink="">
      <xdr:nvSpPr>
        <xdr:cNvPr id="26307" name="AutoShape 1" descr="Eine Matrixformel, die Konstanten verwendet">
          <a:extLst>
            <a:ext uri="{FF2B5EF4-FFF2-40B4-BE49-F238E27FC236}">
              <a16:creationId xmlns:a16="http://schemas.microsoft.com/office/drawing/2014/main" id="{7A17CA25-E332-827D-8609-E661CA44BE8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964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109</xdr:row>
      <xdr:rowOff>0</xdr:rowOff>
    </xdr:from>
    <xdr:to>
      <xdr:col>11</xdr:col>
      <xdr:colOff>314325</xdr:colOff>
      <xdr:row>110</xdr:row>
      <xdr:rowOff>133350</xdr:rowOff>
    </xdr:to>
    <xdr:sp macro="" textlink="">
      <xdr:nvSpPr>
        <xdr:cNvPr id="26308" name="AutoShape 1" descr="Eine Matrixformel, die Konstanten verwendet">
          <a:extLst>
            <a:ext uri="{FF2B5EF4-FFF2-40B4-BE49-F238E27FC236}">
              <a16:creationId xmlns:a16="http://schemas.microsoft.com/office/drawing/2014/main" id="{C10F7828-B401-957D-0798-90CFBFC3A65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964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0</xdr:rowOff>
    </xdr:from>
    <xdr:to>
      <xdr:col>11</xdr:col>
      <xdr:colOff>314325</xdr:colOff>
      <xdr:row>354</xdr:row>
      <xdr:rowOff>133350</xdr:rowOff>
    </xdr:to>
    <xdr:sp macro="" textlink="">
      <xdr:nvSpPr>
        <xdr:cNvPr id="26309" name="AutoShape 1" descr="Eine Matrixformel, die Konstanten verwendet">
          <a:extLst>
            <a:ext uri="{FF2B5EF4-FFF2-40B4-BE49-F238E27FC236}">
              <a16:creationId xmlns:a16="http://schemas.microsoft.com/office/drawing/2014/main" id="{2AEDB430-2D56-30E6-CD59-F51D4599EA7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473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0</xdr:rowOff>
    </xdr:from>
    <xdr:to>
      <xdr:col>11</xdr:col>
      <xdr:colOff>314325</xdr:colOff>
      <xdr:row>354</xdr:row>
      <xdr:rowOff>133350</xdr:rowOff>
    </xdr:to>
    <xdr:sp macro="" textlink="">
      <xdr:nvSpPr>
        <xdr:cNvPr id="26310" name="AutoShape 1" descr="Eine Matrixformel, die Konstanten verwendet">
          <a:extLst>
            <a:ext uri="{FF2B5EF4-FFF2-40B4-BE49-F238E27FC236}">
              <a16:creationId xmlns:a16="http://schemas.microsoft.com/office/drawing/2014/main" id="{E69AD101-04A1-2324-EF16-E806522AA61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473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0</xdr:rowOff>
    </xdr:from>
    <xdr:to>
      <xdr:col>11</xdr:col>
      <xdr:colOff>314325</xdr:colOff>
      <xdr:row>354</xdr:row>
      <xdr:rowOff>133350</xdr:rowOff>
    </xdr:to>
    <xdr:sp macro="" textlink="">
      <xdr:nvSpPr>
        <xdr:cNvPr id="26311" name="AutoShape 1" descr="Eine Matrixformel, die Konstanten verwendet">
          <a:extLst>
            <a:ext uri="{FF2B5EF4-FFF2-40B4-BE49-F238E27FC236}">
              <a16:creationId xmlns:a16="http://schemas.microsoft.com/office/drawing/2014/main" id="{6BA92EB3-15D1-496A-2F38-C3F9499A115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473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0</xdr:rowOff>
    </xdr:from>
    <xdr:to>
      <xdr:col>11</xdr:col>
      <xdr:colOff>314325</xdr:colOff>
      <xdr:row>354</xdr:row>
      <xdr:rowOff>133350</xdr:rowOff>
    </xdr:to>
    <xdr:sp macro="" textlink="">
      <xdr:nvSpPr>
        <xdr:cNvPr id="26312" name="AutoShape 1" descr="Eine Matrixformel, die Konstanten verwendet">
          <a:extLst>
            <a:ext uri="{FF2B5EF4-FFF2-40B4-BE49-F238E27FC236}">
              <a16:creationId xmlns:a16="http://schemas.microsoft.com/office/drawing/2014/main" id="{8478F585-DF97-1A02-777E-52046579524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473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187</xdr:row>
      <xdr:rowOff>0</xdr:rowOff>
    </xdr:from>
    <xdr:to>
      <xdr:col>11</xdr:col>
      <xdr:colOff>314325</xdr:colOff>
      <xdr:row>188</xdr:row>
      <xdr:rowOff>133350</xdr:rowOff>
    </xdr:to>
    <xdr:sp macro="" textlink="">
      <xdr:nvSpPr>
        <xdr:cNvPr id="26313" name="AutoShape 1" descr="Eine Matrixformel, die Konstanten verwendet">
          <a:extLst>
            <a:ext uri="{FF2B5EF4-FFF2-40B4-BE49-F238E27FC236}">
              <a16:creationId xmlns:a16="http://schemas.microsoft.com/office/drawing/2014/main" id="{82491F0E-87EB-FC05-FE0B-621E4B765E4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594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187</xdr:row>
      <xdr:rowOff>0</xdr:rowOff>
    </xdr:from>
    <xdr:to>
      <xdr:col>11</xdr:col>
      <xdr:colOff>314325</xdr:colOff>
      <xdr:row>188</xdr:row>
      <xdr:rowOff>133350</xdr:rowOff>
    </xdr:to>
    <xdr:sp macro="" textlink="">
      <xdr:nvSpPr>
        <xdr:cNvPr id="26314" name="AutoShape 1" descr="Eine Matrixformel, die Konstanten verwendet">
          <a:extLst>
            <a:ext uri="{FF2B5EF4-FFF2-40B4-BE49-F238E27FC236}">
              <a16:creationId xmlns:a16="http://schemas.microsoft.com/office/drawing/2014/main" id="{06808093-269A-EB41-5466-86919D01BB6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594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187</xdr:row>
      <xdr:rowOff>0</xdr:rowOff>
    </xdr:from>
    <xdr:to>
      <xdr:col>11</xdr:col>
      <xdr:colOff>314325</xdr:colOff>
      <xdr:row>188</xdr:row>
      <xdr:rowOff>133350</xdr:rowOff>
    </xdr:to>
    <xdr:sp macro="" textlink="">
      <xdr:nvSpPr>
        <xdr:cNvPr id="26315" name="AutoShape 1" descr="Eine Matrixformel, die Konstanten verwendet">
          <a:extLst>
            <a:ext uri="{FF2B5EF4-FFF2-40B4-BE49-F238E27FC236}">
              <a16:creationId xmlns:a16="http://schemas.microsoft.com/office/drawing/2014/main" id="{BC060B19-E5B5-6756-6051-DC7423E86FA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594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187</xdr:row>
      <xdr:rowOff>0</xdr:rowOff>
    </xdr:from>
    <xdr:to>
      <xdr:col>11</xdr:col>
      <xdr:colOff>314325</xdr:colOff>
      <xdr:row>188</xdr:row>
      <xdr:rowOff>133350</xdr:rowOff>
    </xdr:to>
    <xdr:sp macro="" textlink="">
      <xdr:nvSpPr>
        <xdr:cNvPr id="26316" name="AutoShape 1" descr="Eine Matrixformel, die Konstanten verwendet">
          <a:extLst>
            <a:ext uri="{FF2B5EF4-FFF2-40B4-BE49-F238E27FC236}">
              <a16:creationId xmlns:a16="http://schemas.microsoft.com/office/drawing/2014/main" id="{0A2EB17C-6D58-9974-17A1-0F1CB8771A8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594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220</xdr:row>
      <xdr:rowOff>0</xdr:rowOff>
    </xdr:from>
    <xdr:to>
      <xdr:col>11</xdr:col>
      <xdr:colOff>314325</xdr:colOff>
      <xdr:row>221</xdr:row>
      <xdr:rowOff>133350</xdr:rowOff>
    </xdr:to>
    <xdr:sp macro="" textlink="">
      <xdr:nvSpPr>
        <xdr:cNvPr id="26317" name="AutoShape 1" descr="Eine Matrixformel, die Konstanten verwendet">
          <a:extLst>
            <a:ext uri="{FF2B5EF4-FFF2-40B4-BE49-F238E27FC236}">
              <a16:creationId xmlns:a16="http://schemas.microsoft.com/office/drawing/2014/main" id="{F5303DAE-CAFB-5DD1-1D90-4F41E6A2A86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937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220</xdr:row>
      <xdr:rowOff>0</xdr:rowOff>
    </xdr:from>
    <xdr:to>
      <xdr:col>11</xdr:col>
      <xdr:colOff>314325</xdr:colOff>
      <xdr:row>221</xdr:row>
      <xdr:rowOff>133350</xdr:rowOff>
    </xdr:to>
    <xdr:sp macro="" textlink="">
      <xdr:nvSpPr>
        <xdr:cNvPr id="26318" name="AutoShape 1" descr="Eine Matrixformel, die Konstanten verwendet">
          <a:extLst>
            <a:ext uri="{FF2B5EF4-FFF2-40B4-BE49-F238E27FC236}">
              <a16:creationId xmlns:a16="http://schemas.microsoft.com/office/drawing/2014/main" id="{C55F56B9-4B1C-43CE-9EE8-90D9DD028BF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937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220</xdr:row>
      <xdr:rowOff>0</xdr:rowOff>
    </xdr:from>
    <xdr:to>
      <xdr:col>11</xdr:col>
      <xdr:colOff>314325</xdr:colOff>
      <xdr:row>221</xdr:row>
      <xdr:rowOff>133350</xdr:rowOff>
    </xdr:to>
    <xdr:sp macro="" textlink="">
      <xdr:nvSpPr>
        <xdr:cNvPr id="26319" name="AutoShape 1" descr="Eine Matrixformel, die Konstanten verwendet">
          <a:extLst>
            <a:ext uri="{FF2B5EF4-FFF2-40B4-BE49-F238E27FC236}">
              <a16:creationId xmlns:a16="http://schemas.microsoft.com/office/drawing/2014/main" id="{4BFC8D7A-D6E4-FB41-02F0-FEA75F210A6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937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220</xdr:row>
      <xdr:rowOff>0</xdr:rowOff>
    </xdr:from>
    <xdr:to>
      <xdr:col>11</xdr:col>
      <xdr:colOff>314325</xdr:colOff>
      <xdr:row>221</xdr:row>
      <xdr:rowOff>133350</xdr:rowOff>
    </xdr:to>
    <xdr:sp macro="" textlink="">
      <xdr:nvSpPr>
        <xdr:cNvPr id="26320" name="AutoShape 1" descr="Eine Matrixformel, die Konstanten verwendet">
          <a:extLst>
            <a:ext uri="{FF2B5EF4-FFF2-40B4-BE49-F238E27FC236}">
              <a16:creationId xmlns:a16="http://schemas.microsoft.com/office/drawing/2014/main" id="{34DE8A49-44D9-396B-51C1-D5ACE72E7AA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937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314325</xdr:colOff>
      <xdr:row>37</xdr:row>
      <xdr:rowOff>133350</xdr:rowOff>
    </xdr:to>
    <xdr:sp macro="" textlink="">
      <xdr:nvSpPr>
        <xdr:cNvPr id="26321" name="AutoShape 1" descr="Eine Matrixformel, die Konstanten verwendet">
          <a:extLst>
            <a:ext uri="{FF2B5EF4-FFF2-40B4-BE49-F238E27FC236}">
              <a16:creationId xmlns:a16="http://schemas.microsoft.com/office/drawing/2014/main" id="{1B344E79-3CDA-CF32-C168-441C894185A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14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314325</xdr:colOff>
      <xdr:row>37</xdr:row>
      <xdr:rowOff>133350</xdr:rowOff>
    </xdr:to>
    <xdr:sp macro="" textlink="">
      <xdr:nvSpPr>
        <xdr:cNvPr id="26322" name="AutoShape 1" descr="Eine Matrixformel, die Konstanten verwendet">
          <a:extLst>
            <a:ext uri="{FF2B5EF4-FFF2-40B4-BE49-F238E27FC236}">
              <a16:creationId xmlns:a16="http://schemas.microsoft.com/office/drawing/2014/main" id="{D6184D80-85A9-4F49-48BF-915EA8B4EF1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14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314325</xdr:colOff>
      <xdr:row>37</xdr:row>
      <xdr:rowOff>133350</xdr:rowOff>
    </xdr:to>
    <xdr:sp macro="" textlink="">
      <xdr:nvSpPr>
        <xdr:cNvPr id="26323" name="AutoShape 1" descr="Eine Matrixformel, die Konstanten verwendet">
          <a:extLst>
            <a:ext uri="{FF2B5EF4-FFF2-40B4-BE49-F238E27FC236}">
              <a16:creationId xmlns:a16="http://schemas.microsoft.com/office/drawing/2014/main" id="{4FF33F32-E8A0-8D69-6ADF-47A034FE6A7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14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314325</xdr:colOff>
      <xdr:row>37</xdr:row>
      <xdr:rowOff>133350</xdr:rowOff>
    </xdr:to>
    <xdr:sp macro="" textlink="">
      <xdr:nvSpPr>
        <xdr:cNvPr id="26324" name="AutoShape 1" descr="Eine Matrixformel, die Konstanten verwendet">
          <a:extLst>
            <a:ext uri="{FF2B5EF4-FFF2-40B4-BE49-F238E27FC236}">
              <a16:creationId xmlns:a16="http://schemas.microsoft.com/office/drawing/2014/main" id="{AFDB9D79-AE8C-1B39-0FF1-FFDAC63667C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14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314325</xdr:colOff>
      <xdr:row>26</xdr:row>
      <xdr:rowOff>133350</xdr:rowOff>
    </xdr:to>
    <xdr:sp macro="" textlink="">
      <xdr:nvSpPr>
        <xdr:cNvPr id="26325" name="AutoShape 1" descr="Eine Matrixformel, die Konstanten verwendet">
          <a:extLst>
            <a:ext uri="{FF2B5EF4-FFF2-40B4-BE49-F238E27FC236}">
              <a16:creationId xmlns:a16="http://schemas.microsoft.com/office/drawing/2014/main" id="{E15D6CF1-5ADC-7521-9A58-C421DD315E3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62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314325</xdr:colOff>
      <xdr:row>26</xdr:row>
      <xdr:rowOff>133350</xdr:rowOff>
    </xdr:to>
    <xdr:sp macro="" textlink="">
      <xdr:nvSpPr>
        <xdr:cNvPr id="26326" name="AutoShape 1" descr="Eine Matrixformel, die Konstanten verwendet">
          <a:extLst>
            <a:ext uri="{FF2B5EF4-FFF2-40B4-BE49-F238E27FC236}">
              <a16:creationId xmlns:a16="http://schemas.microsoft.com/office/drawing/2014/main" id="{C05B258C-664B-F093-0482-8B85521F628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62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314325</xdr:colOff>
      <xdr:row>26</xdr:row>
      <xdr:rowOff>133350</xdr:rowOff>
    </xdr:to>
    <xdr:sp macro="" textlink="">
      <xdr:nvSpPr>
        <xdr:cNvPr id="26327" name="AutoShape 1" descr="Eine Matrixformel, die Konstanten verwendet">
          <a:extLst>
            <a:ext uri="{FF2B5EF4-FFF2-40B4-BE49-F238E27FC236}">
              <a16:creationId xmlns:a16="http://schemas.microsoft.com/office/drawing/2014/main" id="{82C24A40-5EA4-7232-679A-A83A5933415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62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314325</xdr:colOff>
      <xdr:row>26</xdr:row>
      <xdr:rowOff>133350</xdr:rowOff>
    </xdr:to>
    <xdr:sp macro="" textlink="">
      <xdr:nvSpPr>
        <xdr:cNvPr id="26328" name="AutoShape 1" descr="Eine Matrixformel, die Konstanten verwendet">
          <a:extLst>
            <a:ext uri="{FF2B5EF4-FFF2-40B4-BE49-F238E27FC236}">
              <a16:creationId xmlns:a16="http://schemas.microsoft.com/office/drawing/2014/main" id="{EDCD27E0-603E-9464-E703-1FF808B2AA5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62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198</xdr:row>
      <xdr:rowOff>0</xdr:rowOff>
    </xdr:from>
    <xdr:to>
      <xdr:col>11</xdr:col>
      <xdr:colOff>314325</xdr:colOff>
      <xdr:row>199</xdr:row>
      <xdr:rowOff>133350</xdr:rowOff>
    </xdr:to>
    <xdr:sp macro="" textlink="">
      <xdr:nvSpPr>
        <xdr:cNvPr id="26329" name="AutoShape 1" descr="Eine Matrixformel, die Konstanten verwendet">
          <a:extLst>
            <a:ext uri="{FF2B5EF4-FFF2-40B4-BE49-F238E27FC236}">
              <a16:creationId xmlns:a16="http://schemas.microsoft.com/office/drawing/2014/main" id="{43943CAD-F302-1F94-7F9A-4B0971E7881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375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198</xdr:row>
      <xdr:rowOff>0</xdr:rowOff>
    </xdr:from>
    <xdr:to>
      <xdr:col>11</xdr:col>
      <xdr:colOff>314325</xdr:colOff>
      <xdr:row>199</xdr:row>
      <xdr:rowOff>133350</xdr:rowOff>
    </xdr:to>
    <xdr:sp macro="" textlink="">
      <xdr:nvSpPr>
        <xdr:cNvPr id="26330" name="AutoShape 1" descr="Eine Matrixformel, die Konstanten verwendet">
          <a:extLst>
            <a:ext uri="{FF2B5EF4-FFF2-40B4-BE49-F238E27FC236}">
              <a16:creationId xmlns:a16="http://schemas.microsoft.com/office/drawing/2014/main" id="{323A4256-1002-98B1-BB38-6630A72CD05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375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198</xdr:row>
      <xdr:rowOff>0</xdr:rowOff>
    </xdr:from>
    <xdr:to>
      <xdr:col>11</xdr:col>
      <xdr:colOff>314325</xdr:colOff>
      <xdr:row>199</xdr:row>
      <xdr:rowOff>133350</xdr:rowOff>
    </xdr:to>
    <xdr:sp macro="" textlink="">
      <xdr:nvSpPr>
        <xdr:cNvPr id="26331" name="AutoShape 1" descr="Eine Matrixformel, die Konstanten verwendet">
          <a:extLst>
            <a:ext uri="{FF2B5EF4-FFF2-40B4-BE49-F238E27FC236}">
              <a16:creationId xmlns:a16="http://schemas.microsoft.com/office/drawing/2014/main" id="{0F61E9F1-974E-587C-DDCC-95CF1D84FBD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375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198</xdr:row>
      <xdr:rowOff>0</xdr:rowOff>
    </xdr:from>
    <xdr:to>
      <xdr:col>11</xdr:col>
      <xdr:colOff>314325</xdr:colOff>
      <xdr:row>199</xdr:row>
      <xdr:rowOff>133350</xdr:rowOff>
    </xdr:to>
    <xdr:sp macro="" textlink="">
      <xdr:nvSpPr>
        <xdr:cNvPr id="26332" name="AutoShape 1" descr="Eine Matrixformel, die Konstanten verwendet">
          <a:extLst>
            <a:ext uri="{FF2B5EF4-FFF2-40B4-BE49-F238E27FC236}">
              <a16:creationId xmlns:a16="http://schemas.microsoft.com/office/drawing/2014/main" id="{76BAE0E9-161B-C460-8B70-7591E04E25A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375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314325</xdr:colOff>
      <xdr:row>282</xdr:row>
      <xdr:rowOff>133350</xdr:rowOff>
    </xdr:to>
    <xdr:sp macro="" textlink="">
      <xdr:nvSpPr>
        <xdr:cNvPr id="26333" name="AutoShape 1" descr="Eine Matrixformel, die Konstanten verwendet">
          <a:extLst>
            <a:ext uri="{FF2B5EF4-FFF2-40B4-BE49-F238E27FC236}">
              <a16:creationId xmlns:a16="http://schemas.microsoft.com/office/drawing/2014/main" id="{2351D810-C13A-C5CC-87CE-6C2FF1BEE23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815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314325</xdr:colOff>
      <xdr:row>282</xdr:row>
      <xdr:rowOff>133350</xdr:rowOff>
    </xdr:to>
    <xdr:sp macro="" textlink="">
      <xdr:nvSpPr>
        <xdr:cNvPr id="26334" name="AutoShape 1" descr="Eine Matrixformel, die Konstanten verwendet">
          <a:extLst>
            <a:ext uri="{FF2B5EF4-FFF2-40B4-BE49-F238E27FC236}">
              <a16:creationId xmlns:a16="http://schemas.microsoft.com/office/drawing/2014/main" id="{19C1F4D5-B7CF-B16D-D2C7-979E56ACBD8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815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314325</xdr:colOff>
      <xdr:row>282</xdr:row>
      <xdr:rowOff>133350</xdr:rowOff>
    </xdr:to>
    <xdr:sp macro="" textlink="">
      <xdr:nvSpPr>
        <xdr:cNvPr id="26335" name="AutoShape 1" descr="Eine Matrixformel, die Konstanten verwendet">
          <a:extLst>
            <a:ext uri="{FF2B5EF4-FFF2-40B4-BE49-F238E27FC236}">
              <a16:creationId xmlns:a16="http://schemas.microsoft.com/office/drawing/2014/main" id="{B98F812F-AB29-D2CE-893C-7DE93842AAF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815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314325</xdr:colOff>
      <xdr:row>282</xdr:row>
      <xdr:rowOff>133350</xdr:rowOff>
    </xdr:to>
    <xdr:sp macro="" textlink="">
      <xdr:nvSpPr>
        <xdr:cNvPr id="26336" name="AutoShape 1" descr="Eine Matrixformel, die Konstanten verwendet">
          <a:extLst>
            <a:ext uri="{FF2B5EF4-FFF2-40B4-BE49-F238E27FC236}">
              <a16:creationId xmlns:a16="http://schemas.microsoft.com/office/drawing/2014/main" id="{5CEE1136-DF18-9333-255C-FDEFCD57340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815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304</xdr:row>
      <xdr:rowOff>0</xdr:rowOff>
    </xdr:from>
    <xdr:to>
      <xdr:col>11</xdr:col>
      <xdr:colOff>314325</xdr:colOff>
      <xdr:row>305</xdr:row>
      <xdr:rowOff>133350</xdr:rowOff>
    </xdr:to>
    <xdr:sp macro="" textlink="">
      <xdr:nvSpPr>
        <xdr:cNvPr id="26337" name="AutoShape 1" descr="Eine Matrixformel, die Konstanten verwendet">
          <a:extLst>
            <a:ext uri="{FF2B5EF4-FFF2-40B4-BE49-F238E27FC236}">
              <a16:creationId xmlns:a16="http://schemas.microsoft.com/office/drawing/2014/main" id="{5C343C15-1C4C-685A-F344-BB37C7905E3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539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304</xdr:row>
      <xdr:rowOff>0</xdr:rowOff>
    </xdr:from>
    <xdr:to>
      <xdr:col>11</xdr:col>
      <xdr:colOff>314325</xdr:colOff>
      <xdr:row>305</xdr:row>
      <xdr:rowOff>133350</xdr:rowOff>
    </xdr:to>
    <xdr:sp macro="" textlink="">
      <xdr:nvSpPr>
        <xdr:cNvPr id="26338" name="AutoShape 1" descr="Eine Matrixformel, die Konstanten verwendet">
          <a:extLst>
            <a:ext uri="{FF2B5EF4-FFF2-40B4-BE49-F238E27FC236}">
              <a16:creationId xmlns:a16="http://schemas.microsoft.com/office/drawing/2014/main" id="{A92E251C-B1DF-E231-8FCD-5950383176E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539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304</xdr:row>
      <xdr:rowOff>0</xdr:rowOff>
    </xdr:from>
    <xdr:to>
      <xdr:col>11</xdr:col>
      <xdr:colOff>314325</xdr:colOff>
      <xdr:row>305</xdr:row>
      <xdr:rowOff>133350</xdr:rowOff>
    </xdr:to>
    <xdr:sp macro="" textlink="">
      <xdr:nvSpPr>
        <xdr:cNvPr id="26339" name="AutoShape 1" descr="Eine Matrixformel, die Konstanten verwendet">
          <a:extLst>
            <a:ext uri="{FF2B5EF4-FFF2-40B4-BE49-F238E27FC236}">
              <a16:creationId xmlns:a16="http://schemas.microsoft.com/office/drawing/2014/main" id="{46420554-9FF0-24E8-FE53-93A082A25B4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539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304</xdr:row>
      <xdr:rowOff>0</xdr:rowOff>
    </xdr:from>
    <xdr:to>
      <xdr:col>11</xdr:col>
      <xdr:colOff>314325</xdr:colOff>
      <xdr:row>305</xdr:row>
      <xdr:rowOff>133350</xdr:rowOff>
    </xdr:to>
    <xdr:sp macro="" textlink="">
      <xdr:nvSpPr>
        <xdr:cNvPr id="26340" name="AutoShape 1" descr="Eine Matrixformel, die Konstanten verwendet">
          <a:extLst>
            <a:ext uri="{FF2B5EF4-FFF2-40B4-BE49-F238E27FC236}">
              <a16:creationId xmlns:a16="http://schemas.microsoft.com/office/drawing/2014/main" id="{9B741F58-2748-DE2A-FAF4-0F8FC3B39C4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539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200</xdr:row>
      <xdr:rowOff>0</xdr:rowOff>
    </xdr:from>
    <xdr:to>
      <xdr:col>11</xdr:col>
      <xdr:colOff>314325</xdr:colOff>
      <xdr:row>201</xdr:row>
      <xdr:rowOff>133350</xdr:rowOff>
    </xdr:to>
    <xdr:sp macro="" textlink="">
      <xdr:nvSpPr>
        <xdr:cNvPr id="26341" name="AutoShape 1" descr="Eine Matrixformel, die Konstanten verwendet">
          <a:extLst>
            <a:ext uri="{FF2B5EF4-FFF2-40B4-BE49-F238E27FC236}">
              <a16:creationId xmlns:a16="http://schemas.microsoft.com/office/drawing/2014/main" id="{F88BA305-0D7A-18B3-47BF-E1D20F32BBC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699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200</xdr:row>
      <xdr:rowOff>0</xdr:rowOff>
    </xdr:from>
    <xdr:to>
      <xdr:col>11</xdr:col>
      <xdr:colOff>314325</xdr:colOff>
      <xdr:row>201</xdr:row>
      <xdr:rowOff>133350</xdr:rowOff>
    </xdr:to>
    <xdr:sp macro="" textlink="">
      <xdr:nvSpPr>
        <xdr:cNvPr id="26342" name="AutoShape 1" descr="Eine Matrixformel, die Konstanten verwendet">
          <a:extLst>
            <a:ext uri="{FF2B5EF4-FFF2-40B4-BE49-F238E27FC236}">
              <a16:creationId xmlns:a16="http://schemas.microsoft.com/office/drawing/2014/main" id="{32F35759-ECD6-E55B-3AD2-023B4DBA7E9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699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200</xdr:row>
      <xdr:rowOff>0</xdr:rowOff>
    </xdr:from>
    <xdr:to>
      <xdr:col>11</xdr:col>
      <xdr:colOff>314325</xdr:colOff>
      <xdr:row>201</xdr:row>
      <xdr:rowOff>133350</xdr:rowOff>
    </xdr:to>
    <xdr:sp macro="" textlink="">
      <xdr:nvSpPr>
        <xdr:cNvPr id="26343" name="AutoShape 1" descr="Eine Matrixformel, die Konstanten verwendet">
          <a:extLst>
            <a:ext uri="{FF2B5EF4-FFF2-40B4-BE49-F238E27FC236}">
              <a16:creationId xmlns:a16="http://schemas.microsoft.com/office/drawing/2014/main" id="{BF5569EC-BF20-76B0-B255-7A22E0381FA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699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200</xdr:row>
      <xdr:rowOff>0</xdr:rowOff>
    </xdr:from>
    <xdr:to>
      <xdr:col>11</xdr:col>
      <xdr:colOff>314325</xdr:colOff>
      <xdr:row>201</xdr:row>
      <xdr:rowOff>133350</xdr:rowOff>
    </xdr:to>
    <xdr:sp macro="" textlink="">
      <xdr:nvSpPr>
        <xdr:cNvPr id="26344" name="AutoShape 1" descr="Eine Matrixformel, die Konstanten verwendet">
          <a:extLst>
            <a:ext uri="{FF2B5EF4-FFF2-40B4-BE49-F238E27FC236}">
              <a16:creationId xmlns:a16="http://schemas.microsoft.com/office/drawing/2014/main" id="{5ACD9EB3-1CA9-B441-A91E-81231CB155B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699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288</xdr:row>
      <xdr:rowOff>0</xdr:rowOff>
    </xdr:from>
    <xdr:to>
      <xdr:col>11</xdr:col>
      <xdr:colOff>314325</xdr:colOff>
      <xdr:row>289</xdr:row>
      <xdr:rowOff>133350</xdr:rowOff>
    </xdr:to>
    <xdr:sp macro="" textlink="">
      <xdr:nvSpPr>
        <xdr:cNvPr id="26345" name="AutoShape 1" descr="Eine Matrixformel, die Konstanten verwendet">
          <a:extLst>
            <a:ext uri="{FF2B5EF4-FFF2-40B4-BE49-F238E27FC236}">
              <a16:creationId xmlns:a16="http://schemas.microsoft.com/office/drawing/2014/main" id="{BEBC5061-A291-5EAC-AB8D-4D5C5BD6B40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948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288</xdr:row>
      <xdr:rowOff>0</xdr:rowOff>
    </xdr:from>
    <xdr:to>
      <xdr:col>11</xdr:col>
      <xdr:colOff>314325</xdr:colOff>
      <xdr:row>289</xdr:row>
      <xdr:rowOff>133350</xdr:rowOff>
    </xdr:to>
    <xdr:sp macro="" textlink="">
      <xdr:nvSpPr>
        <xdr:cNvPr id="26346" name="AutoShape 1" descr="Eine Matrixformel, die Konstanten verwendet">
          <a:extLst>
            <a:ext uri="{FF2B5EF4-FFF2-40B4-BE49-F238E27FC236}">
              <a16:creationId xmlns:a16="http://schemas.microsoft.com/office/drawing/2014/main" id="{9790131E-C7AA-85B1-88E0-BEC0D35CB5E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948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288</xdr:row>
      <xdr:rowOff>0</xdr:rowOff>
    </xdr:from>
    <xdr:to>
      <xdr:col>11</xdr:col>
      <xdr:colOff>314325</xdr:colOff>
      <xdr:row>289</xdr:row>
      <xdr:rowOff>133350</xdr:rowOff>
    </xdr:to>
    <xdr:sp macro="" textlink="">
      <xdr:nvSpPr>
        <xdr:cNvPr id="26347" name="AutoShape 1" descr="Eine Matrixformel, die Konstanten verwendet">
          <a:extLst>
            <a:ext uri="{FF2B5EF4-FFF2-40B4-BE49-F238E27FC236}">
              <a16:creationId xmlns:a16="http://schemas.microsoft.com/office/drawing/2014/main" id="{8E6E51D1-1E49-3177-99FC-304B29E7FC6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948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288</xdr:row>
      <xdr:rowOff>0</xdr:rowOff>
    </xdr:from>
    <xdr:to>
      <xdr:col>11</xdr:col>
      <xdr:colOff>314325</xdr:colOff>
      <xdr:row>289</xdr:row>
      <xdr:rowOff>133350</xdr:rowOff>
    </xdr:to>
    <xdr:sp macro="" textlink="">
      <xdr:nvSpPr>
        <xdr:cNvPr id="26348" name="AutoShape 1" descr="Eine Matrixformel, die Konstanten verwendet">
          <a:extLst>
            <a:ext uri="{FF2B5EF4-FFF2-40B4-BE49-F238E27FC236}">
              <a16:creationId xmlns:a16="http://schemas.microsoft.com/office/drawing/2014/main" id="{994734BA-E914-F62A-BF7B-C8C2076906A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948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0</xdr:rowOff>
    </xdr:from>
    <xdr:to>
      <xdr:col>11</xdr:col>
      <xdr:colOff>314325</xdr:colOff>
      <xdr:row>351</xdr:row>
      <xdr:rowOff>133350</xdr:rowOff>
    </xdr:to>
    <xdr:sp macro="" textlink="">
      <xdr:nvSpPr>
        <xdr:cNvPr id="26349" name="AutoShape 1" descr="Eine Matrixformel, die Konstanten verwendet">
          <a:extLst>
            <a:ext uri="{FF2B5EF4-FFF2-40B4-BE49-F238E27FC236}">
              <a16:creationId xmlns:a16="http://schemas.microsoft.com/office/drawing/2014/main" id="{4B9DDC8A-4697-DC13-BABD-DAF6092EBFD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988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0</xdr:rowOff>
    </xdr:from>
    <xdr:to>
      <xdr:col>11</xdr:col>
      <xdr:colOff>314325</xdr:colOff>
      <xdr:row>351</xdr:row>
      <xdr:rowOff>133350</xdr:rowOff>
    </xdr:to>
    <xdr:sp macro="" textlink="">
      <xdr:nvSpPr>
        <xdr:cNvPr id="26350" name="AutoShape 1" descr="Eine Matrixformel, die Konstanten verwendet">
          <a:extLst>
            <a:ext uri="{FF2B5EF4-FFF2-40B4-BE49-F238E27FC236}">
              <a16:creationId xmlns:a16="http://schemas.microsoft.com/office/drawing/2014/main" id="{4BC7F2B3-0130-0930-7D1A-9DD2AFDF3F0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988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0</xdr:rowOff>
    </xdr:from>
    <xdr:to>
      <xdr:col>11</xdr:col>
      <xdr:colOff>314325</xdr:colOff>
      <xdr:row>351</xdr:row>
      <xdr:rowOff>133350</xdr:rowOff>
    </xdr:to>
    <xdr:sp macro="" textlink="">
      <xdr:nvSpPr>
        <xdr:cNvPr id="26351" name="AutoShape 1" descr="Eine Matrixformel, die Konstanten verwendet">
          <a:extLst>
            <a:ext uri="{FF2B5EF4-FFF2-40B4-BE49-F238E27FC236}">
              <a16:creationId xmlns:a16="http://schemas.microsoft.com/office/drawing/2014/main" id="{A2532F03-19A5-71AC-1286-ADCAC0E84F4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988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0</xdr:rowOff>
    </xdr:from>
    <xdr:to>
      <xdr:col>11</xdr:col>
      <xdr:colOff>314325</xdr:colOff>
      <xdr:row>351</xdr:row>
      <xdr:rowOff>133350</xdr:rowOff>
    </xdr:to>
    <xdr:sp macro="" textlink="">
      <xdr:nvSpPr>
        <xdr:cNvPr id="26352" name="AutoShape 1" descr="Eine Matrixformel, die Konstanten verwendet">
          <a:extLst>
            <a:ext uri="{FF2B5EF4-FFF2-40B4-BE49-F238E27FC236}">
              <a16:creationId xmlns:a16="http://schemas.microsoft.com/office/drawing/2014/main" id="{FC830972-050D-AA00-3F11-CA0A384DA96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988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126</xdr:row>
      <xdr:rowOff>0</xdr:rowOff>
    </xdr:from>
    <xdr:to>
      <xdr:col>11</xdr:col>
      <xdr:colOff>314325</xdr:colOff>
      <xdr:row>127</xdr:row>
      <xdr:rowOff>133350</xdr:rowOff>
    </xdr:to>
    <xdr:sp macro="" textlink="">
      <xdr:nvSpPr>
        <xdr:cNvPr id="26353" name="AutoShape 1" descr="Eine Matrixformel, die Konstanten verwendet">
          <a:extLst>
            <a:ext uri="{FF2B5EF4-FFF2-40B4-BE49-F238E27FC236}">
              <a16:creationId xmlns:a16="http://schemas.microsoft.com/office/drawing/2014/main" id="{1BDC5BF4-42E2-1851-57A5-966A1B46D2E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716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126</xdr:row>
      <xdr:rowOff>0</xdr:rowOff>
    </xdr:from>
    <xdr:to>
      <xdr:col>11</xdr:col>
      <xdr:colOff>314325</xdr:colOff>
      <xdr:row>127</xdr:row>
      <xdr:rowOff>133350</xdr:rowOff>
    </xdr:to>
    <xdr:sp macro="" textlink="">
      <xdr:nvSpPr>
        <xdr:cNvPr id="26354" name="AutoShape 1" descr="Eine Matrixformel, die Konstanten verwendet">
          <a:extLst>
            <a:ext uri="{FF2B5EF4-FFF2-40B4-BE49-F238E27FC236}">
              <a16:creationId xmlns:a16="http://schemas.microsoft.com/office/drawing/2014/main" id="{57BE1F84-1A25-DAED-3AB8-F09A4F63B30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716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126</xdr:row>
      <xdr:rowOff>0</xdr:rowOff>
    </xdr:from>
    <xdr:to>
      <xdr:col>11</xdr:col>
      <xdr:colOff>314325</xdr:colOff>
      <xdr:row>127</xdr:row>
      <xdr:rowOff>133350</xdr:rowOff>
    </xdr:to>
    <xdr:sp macro="" textlink="">
      <xdr:nvSpPr>
        <xdr:cNvPr id="26355" name="AutoShape 1" descr="Eine Matrixformel, die Konstanten verwendet">
          <a:extLst>
            <a:ext uri="{FF2B5EF4-FFF2-40B4-BE49-F238E27FC236}">
              <a16:creationId xmlns:a16="http://schemas.microsoft.com/office/drawing/2014/main" id="{444AA36F-36E7-C321-983C-C8582A90407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716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126</xdr:row>
      <xdr:rowOff>0</xdr:rowOff>
    </xdr:from>
    <xdr:to>
      <xdr:col>11</xdr:col>
      <xdr:colOff>314325</xdr:colOff>
      <xdr:row>127</xdr:row>
      <xdr:rowOff>133350</xdr:rowOff>
    </xdr:to>
    <xdr:sp macro="" textlink="">
      <xdr:nvSpPr>
        <xdr:cNvPr id="26356" name="AutoShape 1" descr="Eine Matrixformel, die Konstanten verwendet">
          <a:extLst>
            <a:ext uri="{FF2B5EF4-FFF2-40B4-BE49-F238E27FC236}">
              <a16:creationId xmlns:a16="http://schemas.microsoft.com/office/drawing/2014/main" id="{61544046-2760-B24C-C322-48A814A3AB2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716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314325</xdr:colOff>
      <xdr:row>13</xdr:row>
      <xdr:rowOff>133350</xdr:rowOff>
    </xdr:to>
    <xdr:sp macro="" textlink="">
      <xdr:nvSpPr>
        <xdr:cNvPr id="26357" name="AutoShape 1" descr="Eine Matrixformel, die Konstanten verwendet">
          <a:extLst>
            <a:ext uri="{FF2B5EF4-FFF2-40B4-BE49-F238E27FC236}">
              <a16:creationId xmlns:a16="http://schemas.microsoft.com/office/drawing/2014/main" id="{0D9C30DE-6DAF-D78E-6D51-F1166C16964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5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314325</xdr:colOff>
      <xdr:row>13</xdr:row>
      <xdr:rowOff>133350</xdr:rowOff>
    </xdr:to>
    <xdr:sp macro="" textlink="">
      <xdr:nvSpPr>
        <xdr:cNvPr id="26358" name="AutoShape 1" descr="Eine Matrixformel, die Konstanten verwendet">
          <a:extLst>
            <a:ext uri="{FF2B5EF4-FFF2-40B4-BE49-F238E27FC236}">
              <a16:creationId xmlns:a16="http://schemas.microsoft.com/office/drawing/2014/main" id="{561C1233-70E1-47BE-A81A-C1BFB42D2F6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5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314325</xdr:colOff>
      <xdr:row>13</xdr:row>
      <xdr:rowOff>133350</xdr:rowOff>
    </xdr:to>
    <xdr:sp macro="" textlink="">
      <xdr:nvSpPr>
        <xdr:cNvPr id="26359" name="AutoShape 1" descr="Eine Matrixformel, die Konstanten verwendet">
          <a:extLst>
            <a:ext uri="{FF2B5EF4-FFF2-40B4-BE49-F238E27FC236}">
              <a16:creationId xmlns:a16="http://schemas.microsoft.com/office/drawing/2014/main" id="{28D1CA58-59A9-EBF9-3861-40600350943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5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314325</xdr:colOff>
      <xdr:row>13</xdr:row>
      <xdr:rowOff>133350</xdr:rowOff>
    </xdr:to>
    <xdr:sp macro="" textlink="">
      <xdr:nvSpPr>
        <xdr:cNvPr id="26360" name="AutoShape 1" descr="Eine Matrixformel, die Konstanten verwendet">
          <a:extLst>
            <a:ext uri="{FF2B5EF4-FFF2-40B4-BE49-F238E27FC236}">
              <a16:creationId xmlns:a16="http://schemas.microsoft.com/office/drawing/2014/main" id="{FEB63E38-84E8-8A6C-6DBE-B8E9EF72CCC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5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232</xdr:row>
      <xdr:rowOff>0</xdr:rowOff>
    </xdr:from>
    <xdr:to>
      <xdr:col>11</xdr:col>
      <xdr:colOff>314325</xdr:colOff>
      <xdr:row>233</xdr:row>
      <xdr:rowOff>133350</xdr:rowOff>
    </xdr:to>
    <xdr:sp macro="" textlink="">
      <xdr:nvSpPr>
        <xdr:cNvPr id="26361" name="AutoShape 1" descr="Eine Matrixformel, die Konstanten verwendet">
          <a:extLst>
            <a:ext uri="{FF2B5EF4-FFF2-40B4-BE49-F238E27FC236}">
              <a16:creationId xmlns:a16="http://schemas.microsoft.com/office/drawing/2014/main" id="{E2A3B4FC-F527-C2EA-3854-CCC086D72ED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880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232</xdr:row>
      <xdr:rowOff>0</xdr:rowOff>
    </xdr:from>
    <xdr:to>
      <xdr:col>11</xdr:col>
      <xdr:colOff>314325</xdr:colOff>
      <xdr:row>233</xdr:row>
      <xdr:rowOff>133350</xdr:rowOff>
    </xdr:to>
    <xdr:sp macro="" textlink="">
      <xdr:nvSpPr>
        <xdr:cNvPr id="26362" name="AutoShape 1" descr="Eine Matrixformel, die Konstanten verwendet">
          <a:extLst>
            <a:ext uri="{FF2B5EF4-FFF2-40B4-BE49-F238E27FC236}">
              <a16:creationId xmlns:a16="http://schemas.microsoft.com/office/drawing/2014/main" id="{4514F193-22DF-4D26-0C83-1553373E881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880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232</xdr:row>
      <xdr:rowOff>0</xdr:rowOff>
    </xdr:from>
    <xdr:to>
      <xdr:col>11</xdr:col>
      <xdr:colOff>314325</xdr:colOff>
      <xdr:row>233</xdr:row>
      <xdr:rowOff>133350</xdr:rowOff>
    </xdr:to>
    <xdr:sp macro="" textlink="">
      <xdr:nvSpPr>
        <xdr:cNvPr id="26363" name="AutoShape 1" descr="Eine Matrixformel, die Konstanten verwendet">
          <a:extLst>
            <a:ext uri="{FF2B5EF4-FFF2-40B4-BE49-F238E27FC236}">
              <a16:creationId xmlns:a16="http://schemas.microsoft.com/office/drawing/2014/main" id="{1A56878F-8E16-7658-05CA-96B51E77414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880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232</xdr:row>
      <xdr:rowOff>0</xdr:rowOff>
    </xdr:from>
    <xdr:to>
      <xdr:col>11</xdr:col>
      <xdr:colOff>314325</xdr:colOff>
      <xdr:row>233</xdr:row>
      <xdr:rowOff>133350</xdr:rowOff>
    </xdr:to>
    <xdr:sp macro="" textlink="">
      <xdr:nvSpPr>
        <xdr:cNvPr id="26364" name="AutoShape 1" descr="Eine Matrixformel, die Konstanten verwendet">
          <a:extLst>
            <a:ext uri="{FF2B5EF4-FFF2-40B4-BE49-F238E27FC236}">
              <a16:creationId xmlns:a16="http://schemas.microsoft.com/office/drawing/2014/main" id="{5400CC29-9525-DF90-084C-8DE58AAD045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880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194</xdr:row>
      <xdr:rowOff>0</xdr:rowOff>
    </xdr:from>
    <xdr:to>
      <xdr:col>11</xdr:col>
      <xdr:colOff>314325</xdr:colOff>
      <xdr:row>195</xdr:row>
      <xdr:rowOff>133350</xdr:rowOff>
    </xdr:to>
    <xdr:sp macro="" textlink="">
      <xdr:nvSpPr>
        <xdr:cNvPr id="26365" name="AutoShape 1" descr="Eine Matrixformel, die Konstanten verwendet">
          <a:extLst>
            <a:ext uri="{FF2B5EF4-FFF2-40B4-BE49-F238E27FC236}">
              <a16:creationId xmlns:a16="http://schemas.microsoft.com/office/drawing/2014/main" id="{B70CE620-3A82-B752-BAA8-A4FCFDF1DCB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727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194</xdr:row>
      <xdr:rowOff>0</xdr:rowOff>
    </xdr:from>
    <xdr:to>
      <xdr:col>11</xdr:col>
      <xdr:colOff>314325</xdr:colOff>
      <xdr:row>195</xdr:row>
      <xdr:rowOff>133350</xdr:rowOff>
    </xdr:to>
    <xdr:sp macro="" textlink="">
      <xdr:nvSpPr>
        <xdr:cNvPr id="26366" name="AutoShape 1" descr="Eine Matrixformel, die Konstanten verwendet">
          <a:extLst>
            <a:ext uri="{FF2B5EF4-FFF2-40B4-BE49-F238E27FC236}">
              <a16:creationId xmlns:a16="http://schemas.microsoft.com/office/drawing/2014/main" id="{AA5AB363-42E4-7423-DDC0-F66BE19158F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727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194</xdr:row>
      <xdr:rowOff>0</xdr:rowOff>
    </xdr:from>
    <xdr:to>
      <xdr:col>11</xdr:col>
      <xdr:colOff>314325</xdr:colOff>
      <xdr:row>195</xdr:row>
      <xdr:rowOff>133350</xdr:rowOff>
    </xdr:to>
    <xdr:sp macro="" textlink="">
      <xdr:nvSpPr>
        <xdr:cNvPr id="26367" name="AutoShape 1" descr="Eine Matrixformel, die Konstanten verwendet">
          <a:extLst>
            <a:ext uri="{FF2B5EF4-FFF2-40B4-BE49-F238E27FC236}">
              <a16:creationId xmlns:a16="http://schemas.microsoft.com/office/drawing/2014/main" id="{BC9DBAD1-0FD2-D636-77CB-A2F6409D526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727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194</xdr:row>
      <xdr:rowOff>0</xdr:rowOff>
    </xdr:from>
    <xdr:to>
      <xdr:col>11</xdr:col>
      <xdr:colOff>314325</xdr:colOff>
      <xdr:row>195</xdr:row>
      <xdr:rowOff>133350</xdr:rowOff>
    </xdr:to>
    <xdr:sp macro="" textlink="">
      <xdr:nvSpPr>
        <xdr:cNvPr id="26368" name="AutoShape 1" descr="Eine Matrixformel, die Konstanten verwendet">
          <a:extLst>
            <a:ext uri="{FF2B5EF4-FFF2-40B4-BE49-F238E27FC236}">
              <a16:creationId xmlns:a16="http://schemas.microsoft.com/office/drawing/2014/main" id="{47189382-7BB3-4762-E87D-51E9E3D5A39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727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250</xdr:row>
      <xdr:rowOff>0</xdr:rowOff>
    </xdr:from>
    <xdr:to>
      <xdr:col>11</xdr:col>
      <xdr:colOff>314325</xdr:colOff>
      <xdr:row>251</xdr:row>
      <xdr:rowOff>133350</xdr:rowOff>
    </xdr:to>
    <xdr:sp macro="" textlink="">
      <xdr:nvSpPr>
        <xdr:cNvPr id="26369" name="AutoShape 1" descr="Eine Matrixformel, die Konstanten verwendet">
          <a:extLst>
            <a:ext uri="{FF2B5EF4-FFF2-40B4-BE49-F238E27FC236}">
              <a16:creationId xmlns:a16="http://schemas.microsoft.com/office/drawing/2014/main" id="{BA4849B0-041D-A3A3-4106-73CCB5F9CC7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795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250</xdr:row>
      <xdr:rowOff>0</xdr:rowOff>
    </xdr:from>
    <xdr:to>
      <xdr:col>11</xdr:col>
      <xdr:colOff>314325</xdr:colOff>
      <xdr:row>251</xdr:row>
      <xdr:rowOff>133350</xdr:rowOff>
    </xdr:to>
    <xdr:sp macro="" textlink="">
      <xdr:nvSpPr>
        <xdr:cNvPr id="26370" name="AutoShape 1" descr="Eine Matrixformel, die Konstanten verwendet">
          <a:extLst>
            <a:ext uri="{FF2B5EF4-FFF2-40B4-BE49-F238E27FC236}">
              <a16:creationId xmlns:a16="http://schemas.microsoft.com/office/drawing/2014/main" id="{63DB6603-849F-89F3-0C64-07E4B576E97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795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250</xdr:row>
      <xdr:rowOff>0</xdr:rowOff>
    </xdr:from>
    <xdr:to>
      <xdr:col>11</xdr:col>
      <xdr:colOff>314325</xdr:colOff>
      <xdr:row>251</xdr:row>
      <xdr:rowOff>133350</xdr:rowOff>
    </xdr:to>
    <xdr:sp macro="" textlink="">
      <xdr:nvSpPr>
        <xdr:cNvPr id="26371" name="AutoShape 1" descr="Eine Matrixformel, die Konstanten verwendet">
          <a:extLst>
            <a:ext uri="{FF2B5EF4-FFF2-40B4-BE49-F238E27FC236}">
              <a16:creationId xmlns:a16="http://schemas.microsoft.com/office/drawing/2014/main" id="{9CD491DB-7752-C0A9-548D-1F0024E9FB4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795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250</xdr:row>
      <xdr:rowOff>0</xdr:rowOff>
    </xdr:from>
    <xdr:to>
      <xdr:col>11</xdr:col>
      <xdr:colOff>314325</xdr:colOff>
      <xdr:row>251</xdr:row>
      <xdr:rowOff>133350</xdr:rowOff>
    </xdr:to>
    <xdr:sp macro="" textlink="">
      <xdr:nvSpPr>
        <xdr:cNvPr id="26372" name="AutoShape 1" descr="Eine Matrixformel, die Konstanten verwendet">
          <a:extLst>
            <a:ext uri="{FF2B5EF4-FFF2-40B4-BE49-F238E27FC236}">
              <a16:creationId xmlns:a16="http://schemas.microsoft.com/office/drawing/2014/main" id="{DEAC72A5-99E4-B366-A512-BC20C56F657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795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11</xdr:col>
      <xdr:colOff>314325</xdr:colOff>
      <xdr:row>102</xdr:row>
      <xdr:rowOff>133350</xdr:rowOff>
    </xdr:to>
    <xdr:sp macro="" textlink="">
      <xdr:nvSpPr>
        <xdr:cNvPr id="26373" name="AutoShape 1" descr="Eine Matrixformel, die Konstanten verwendet">
          <a:extLst>
            <a:ext uri="{FF2B5EF4-FFF2-40B4-BE49-F238E27FC236}">
              <a16:creationId xmlns:a16="http://schemas.microsoft.com/office/drawing/2014/main" id="{DCF471C0-F7FF-AB0E-5CBA-AE7CE09775D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668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11</xdr:col>
      <xdr:colOff>314325</xdr:colOff>
      <xdr:row>102</xdr:row>
      <xdr:rowOff>133350</xdr:rowOff>
    </xdr:to>
    <xdr:sp macro="" textlink="">
      <xdr:nvSpPr>
        <xdr:cNvPr id="26374" name="AutoShape 1" descr="Eine Matrixformel, die Konstanten verwendet">
          <a:extLst>
            <a:ext uri="{FF2B5EF4-FFF2-40B4-BE49-F238E27FC236}">
              <a16:creationId xmlns:a16="http://schemas.microsoft.com/office/drawing/2014/main" id="{B313D1FF-788B-E9D7-D5C5-6BE113DCCFB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668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11</xdr:col>
      <xdr:colOff>314325</xdr:colOff>
      <xdr:row>102</xdr:row>
      <xdr:rowOff>133350</xdr:rowOff>
    </xdr:to>
    <xdr:sp macro="" textlink="">
      <xdr:nvSpPr>
        <xdr:cNvPr id="26375" name="AutoShape 1" descr="Eine Matrixformel, die Konstanten verwendet">
          <a:extLst>
            <a:ext uri="{FF2B5EF4-FFF2-40B4-BE49-F238E27FC236}">
              <a16:creationId xmlns:a16="http://schemas.microsoft.com/office/drawing/2014/main" id="{E507674E-341F-238F-EF17-AB915E4BF23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668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11</xdr:col>
      <xdr:colOff>314325</xdr:colOff>
      <xdr:row>102</xdr:row>
      <xdr:rowOff>133350</xdr:rowOff>
    </xdr:to>
    <xdr:sp macro="" textlink="">
      <xdr:nvSpPr>
        <xdr:cNvPr id="26376" name="AutoShape 1" descr="Eine Matrixformel, die Konstanten verwendet">
          <a:extLst>
            <a:ext uri="{FF2B5EF4-FFF2-40B4-BE49-F238E27FC236}">
              <a16:creationId xmlns:a16="http://schemas.microsoft.com/office/drawing/2014/main" id="{B43FF770-4866-F080-A134-FB0F1EB8776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668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244</xdr:row>
      <xdr:rowOff>0</xdr:rowOff>
    </xdr:from>
    <xdr:to>
      <xdr:col>11</xdr:col>
      <xdr:colOff>314325</xdr:colOff>
      <xdr:row>245</xdr:row>
      <xdr:rowOff>133350</xdr:rowOff>
    </xdr:to>
    <xdr:sp macro="" textlink="">
      <xdr:nvSpPr>
        <xdr:cNvPr id="26377" name="AutoShape 1" descr="Eine Matrixformel, die Konstanten verwendet">
          <a:extLst>
            <a:ext uri="{FF2B5EF4-FFF2-40B4-BE49-F238E27FC236}">
              <a16:creationId xmlns:a16="http://schemas.microsoft.com/office/drawing/2014/main" id="{ECD58B15-17C0-E9A8-FE9F-930227744D4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824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244</xdr:row>
      <xdr:rowOff>0</xdr:rowOff>
    </xdr:from>
    <xdr:to>
      <xdr:col>11</xdr:col>
      <xdr:colOff>314325</xdr:colOff>
      <xdr:row>245</xdr:row>
      <xdr:rowOff>133350</xdr:rowOff>
    </xdr:to>
    <xdr:sp macro="" textlink="">
      <xdr:nvSpPr>
        <xdr:cNvPr id="26378" name="AutoShape 1" descr="Eine Matrixformel, die Konstanten verwendet">
          <a:extLst>
            <a:ext uri="{FF2B5EF4-FFF2-40B4-BE49-F238E27FC236}">
              <a16:creationId xmlns:a16="http://schemas.microsoft.com/office/drawing/2014/main" id="{2BA92FF6-3402-5F6B-0AEB-322ECF0FC39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824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244</xdr:row>
      <xdr:rowOff>0</xdr:rowOff>
    </xdr:from>
    <xdr:to>
      <xdr:col>11</xdr:col>
      <xdr:colOff>314325</xdr:colOff>
      <xdr:row>245</xdr:row>
      <xdr:rowOff>133350</xdr:rowOff>
    </xdr:to>
    <xdr:sp macro="" textlink="">
      <xdr:nvSpPr>
        <xdr:cNvPr id="26379" name="AutoShape 1" descr="Eine Matrixformel, die Konstanten verwendet">
          <a:extLst>
            <a:ext uri="{FF2B5EF4-FFF2-40B4-BE49-F238E27FC236}">
              <a16:creationId xmlns:a16="http://schemas.microsoft.com/office/drawing/2014/main" id="{D50DFEC4-7B4F-FD59-3A34-B5F5E81FCD6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824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244</xdr:row>
      <xdr:rowOff>0</xdr:rowOff>
    </xdr:from>
    <xdr:to>
      <xdr:col>11</xdr:col>
      <xdr:colOff>314325</xdr:colOff>
      <xdr:row>245</xdr:row>
      <xdr:rowOff>133350</xdr:rowOff>
    </xdr:to>
    <xdr:sp macro="" textlink="">
      <xdr:nvSpPr>
        <xdr:cNvPr id="26380" name="AutoShape 1" descr="Eine Matrixformel, die Konstanten verwendet">
          <a:extLst>
            <a:ext uri="{FF2B5EF4-FFF2-40B4-BE49-F238E27FC236}">
              <a16:creationId xmlns:a16="http://schemas.microsoft.com/office/drawing/2014/main" id="{C3796144-3FB0-CC7D-4419-CB637DB40D0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824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254</xdr:row>
      <xdr:rowOff>0</xdr:rowOff>
    </xdr:from>
    <xdr:to>
      <xdr:col>11</xdr:col>
      <xdr:colOff>314325</xdr:colOff>
      <xdr:row>255</xdr:row>
      <xdr:rowOff>133350</xdr:rowOff>
    </xdr:to>
    <xdr:sp macro="" textlink="">
      <xdr:nvSpPr>
        <xdr:cNvPr id="26381" name="AutoShape 1" descr="Eine Matrixformel, die Konstanten verwendet">
          <a:extLst>
            <a:ext uri="{FF2B5EF4-FFF2-40B4-BE49-F238E27FC236}">
              <a16:creationId xmlns:a16="http://schemas.microsoft.com/office/drawing/2014/main" id="{86F82B95-18EE-412A-C763-89E001C178E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443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254</xdr:row>
      <xdr:rowOff>0</xdr:rowOff>
    </xdr:from>
    <xdr:to>
      <xdr:col>11</xdr:col>
      <xdr:colOff>314325</xdr:colOff>
      <xdr:row>255</xdr:row>
      <xdr:rowOff>133350</xdr:rowOff>
    </xdr:to>
    <xdr:sp macro="" textlink="">
      <xdr:nvSpPr>
        <xdr:cNvPr id="26382" name="AutoShape 1" descr="Eine Matrixformel, die Konstanten verwendet">
          <a:extLst>
            <a:ext uri="{FF2B5EF4-FFF2-40B4-BE49-F238E27FC236}">
              <a16:creationId xmlns:a16="http://schemas.microsoft.com/office/drawing/2014/main" id="{DCAF1776-420D-31CD-C0AF-EA56F772395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443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254</xdr:row>
      <xdr:rowOff>0</xdr:rowOff>
    </xdr:from>
    <xdr:to>
      <xdr:col>11</xdr:col>
      <xdr:colOff>314325</xdr:colOff>
      <xdr:row>255</xdr:row>
      <xdr:rowOff>133350</xdr:rowOff>
    </xdr:to>
    <xdr:sp macro="" textlink="">
      <xdr:nvSpPr>
        <xdr:cNvPr id="26383" name="AutoShape 1" descr="Eine Matrixformel, die Konstanten verwendet">
          <a:extLst>
            <a:ext uri="{FF2B5EF4-FFF2-40B4-BE49-F238E27FC236}">
              <a16:creationId xmlns:a16="http://schemas.microsoft.com/office/drawing/2014/main" id="{75A13CB9-CE52-429B-C4AD-83064797FEC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443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254</xdr:row>
      <xdr:rowOff>0</xdr:rowOff>
    </xdr:from>
    <xdr:to>
      <xdr:col>11</xdr:col>
      <xdr:colOff>314325</xdr:colOff>
      <xdr:row>255</xdr:row>
      <xdr:rowOff>133350</xdr:rowOff>
    </xdr:to>
    <xdr:sp macro="" textlink="">
      <xdr:nvSpPr>
        <xdr:cNvPr id="26384" name="AutoShape 1" descr="Eine Matrixformel, die Konstanten verwendet">
          <a:extLst>
            <a:ext uri="{FF2B5EF4-FFF2-40B4-BE49-F238E27FC236}">
              <a16:creationId xmlns:a16="http://schemas.microsoft.com/office/drawing/2014/main" id="{87454E84-0858-FDFB-CA7F-EDC4B071885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443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314325</xdr:colOff>
      <xdr:row>68</xdr:row>
      <xdr:rowOff>133350</xdr:rowOff>
    </xdr:to>
    <xdr:sp macro="" textlink="">
      <xdr:nvSpPr>
        <xdr:cNvPr id="26385" name="AutoShape 1" descr="Eine Matrixformel, die Konstanten verwendet">
          <a:extLst>
            <a:ext uri="{FF2B5EF4-FFF2-40B4-BE49-F238E27FC236}">
              <a16:creationId xmlns:a16="http://schemas.microsoft.com/office/drawing/2014/main" id="{AC529508-483E-8391-D495-CFDCB9B9460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163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314325</xdr:colOff>
      <xdr:row>68</xdr:row>
      <xdr:rowOff>133350</xdr:rowOff>
    </xdr:to>
    <xdr:sp macro="" textlink="">
      <xdr:nvSpPr>
        <xdr:cNvPr id="26386" name="AutoShape 1" descr="Eine Matrixformel, die Konstanten verwendet">
          <a:extLst>
            <a:ext uri="{FF2B5EF4-FFF2-40B4-BE49-F238E27FC236}">
              <a16:creationId xmlns:a16="http://schemas.microsoft.com/office/drawing/2014/main" id="{AFFB645E-4742-2733-0CD1-55EE4B46C9D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163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314325</xdr:colOff>
      <xdr:row>68</xdr:row>
      <xdr:rowOff>133350</xdr:rowOff>
    </xdr:to>
    <xdr:sp macro="" textlink="">
      <xdr:nvSpPr>
        <xdr:cNvPr id="26387" name="AutoShape 1" descr="Eine Matrixformel, die Konstanten verwendet">
          <a:extLst>
            <a:ext uri="{FF2B5EF4-FFF2-40B4-BE49-F238E27FC236}">
              <a16:creationId xmlns:a16="http://schemas.microsoft.com/office/drawing/2014/main" id="{6579D997-E9E0-19FF-F0A8-E381D1A7AF7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163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314325</xdr:colOff>
      <xdr:row>68</xdr:row>
      <xdr:rowOff>133350</xdr:rowOff>
    </xdr:to>
    <xdr:sp macro="" textlink="">
      <xdr:nvSpPr>
        <xdr:cNvPr id="26388" name="AutoShape 1" descr="Eine Matrixformel, die Konstanten verwendet">
          <a:extLst>
            <a:ext uri="{FF2B5EF4-FFF2-40B4-BE49-F238E27FC236}">
              <a16:creationId xmlns:a16="http://schemas.microsoft.com/office/drawing/2014/main" id="{695CC961-B13A-46ED-3494-7FCB0682AE7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163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314325</xdr:colOff>
      <xdr:row>86</xdr:row>
      <xdr:rowOff>133350</xdr:rowOff>
    </xdr:to>
    <xdr:sp macro="" textlink="">
      <xdr:nvSpPr>
        <xdr:cNvPr id="26389" name="AutoShape 1" descr="Eine Matrixformel, die Konstanten verwendet">
          <a:extLst>
            <a:ext uri="{FF2B5EF4-FFF2-40B4-BE49-F238E27FC236}">
              <a16:creationId xmlns:a16="http://schemas.microsoft.com/office/drawing/2014/main" id="{49083F01-7C15-5FE1-E416-4E2E33D81C3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077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314325</xdr:colOff>
      <xdr:row>86</xdr:row>
      <xdr:rowOff>133350</xdr:rowOff>
    </xdr:to>
    <xdr:sp macro="" textlink="">
      <xdr:nvSpPr>
        <xdr:cNvPr id="26390" name="AutoShape 1" descr="Eine Matrixformel, die Konstanten verwendet">
          <a:extLst>
            <a:ext uri="{FF2B5EF4-FFF2-40B4-BE49-F238E27FC236}">
              <a16:creationId xmlns:a16="http://schemas.microsoft.com/office/drawing/2014/main" id="{A6960E6B-B162-D0DE-F1B7-599FA5F77AA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077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314325</xdr:colOff>
      <xdr:row>86</xdr:row>
      <xdr:rowOff>133350</xdr:rowOff>
    </xdr:to>
    <xdr:sp macro="" textlink="">
      <xdr:nvSpPr>
        <xdr:cNvPr id="26391" name="AutoShape 1" descr="Eine Matrixformel, die Konstanten verwendet">
          <a:extLst>
            <a:ext uri="{FF2B5EF4-FFF2-40B4-BE49-F238E27FC236}">
              <a16:creationId xmlns:a16="http://schemas.microsoft.com/office/drawing/2014/main" id="{658950D5-D79F-5A9F-0234-7F253416B94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077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314325</xdr:colOff>
      <xdr:row>86</xdr:row>
      <xdr:rowOff>133350</xdr:rowOff>
    </xdr:to>
    <xdr:sp macro="" textlink="">
      <xdr:nvSpPr>
        <xdr:cNvPr id="26392" name="AutoShape 1" descr="Eine Matrixformel, die Konstanten verwendet">
          <a:extLst>
            <a:ext uri="{FF2B5EF4-FFF2-40B4-BE49-F238E27FC236}">
              <a16:creationId xmlns:a16="http://schemas.microsoft.com/office/drawing/2014/main" id="{B76C8C9C-F969-F8C7-5E04-08BE75E9B39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077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274</xdr:row>
      <xdr:rowOff>0</xdr:rowOff>
    </xdr:from>
    <xdr:to>
      <xdr:col>11</xdr:col>
      <xdr:colOff>314325</xdr:colOff>
      <xdr:row>275</xdr:row>
      <xdr:rowOff>133350</xdr:rowOff>
    </xdr:to>
    <xdr:sp macro="" textlink="">
      <xdr:nvSpPr>
        <xdr:cNvPr id="26393" name="AutoShape 1" descr="Eine Matrixformel, die Konstanten verwendet">
          <a:extLst>
            <a:ext uri="{FF2B5EF4-FFF2-40B4-BE49-F238E27FC236}">
              <a16:creationId xmlns:a16="http://schemas.microsoft.com/office/drawing/2014/main" id="{96EE1FA2-AB5E-4658-697A-EE34A092AA7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4681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274</xdr:row>
      <xdr:rowOff>0</xdr:rowOff>
    </xdr:from>
    <xdr:to>
      <xdr:col>11</xdr:col>
      <xdr:colOff>314325</xdr:colOff>
      <xdr:row>275</xdr:row>
      <xdr:rowOff>133350</xdr:rowOff>
    </xdr:to>
    <xdr:sp macro="" textlink="">
      <xdr:nvSpPr>
        <xdr:cNvPr id="26394" name="AutoShape 1" descr="Eine Matrixformel, die Konstanten verwendet">
          <a:extLst>
            <a:ext uri="{FF2B5EF4-FFF2-40B4-BE49-F238E27FC236}">
              <a16:creationId xmlns:a16="http://schemas.microsoft.com/office/drawing/2014/main" id="{50990BB4-0229-8DC5-EF6B-3A460279D84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4681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274</xdr:row>
      <xdr:rowOff>0</xdr:rowOff>
    </xdr:from>
    <xdr:to>
      <xdr:col>11</xdr:col>
      <xdr:colOff>314325</xdr:colOff>
      <xdr:row>275</xdr:row>
      <xdr:rowOff>133350</xdr:rowOff>
    </xdr:to>
    <xdr:sp macro="" textlink="">
      <xdr:nvSpPr>
        <xdr:cNvPr id="26395" name="AutoShape 1" descr="Eine Matrixformel, die Konstanten verwendet">
          <a:extLst>
            <a:ext uri="{FF2B5EF4-FFF2-40B4-BE49-F238E27FC236}">
              <a16:creationId xmlns:a16="http://schemas.microsoft.com/office/drawing/2014/main" id="{C6E53A04-24A1-F91D-1CFD-4538F1985C3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4681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274</xdr:row>
      <xdr:rowOff>0</xdr:rowOff>
    </xdr:from>
    <xdr:to>
      <xdr:col>11</xdr:col>
      <xdr:colOff>314325</xdr:colOff>
      <xdr:row>275</xdr:row>
      <xdr:rowOff>133350</xdr:rowOff>
    </xdr:to>
    <xdr:sp macro="" textlink="">
      <xdr:nvSpPr>
        <xdr:cNvPr id="26396" name="AutoShape 1" descr="Eine Matrixformel, die Konstanten verwendet">
          <a:extLst>
            <a:ext uri="{FF2B5EF4-FFF2-40B4-BE49-F238E27FC236}">
              <a16:creationId xmlns:a16="http://schemas.microsoft.com/office/drawing/2014/main" id="{4B6398EE-7460-1F12-7193-61C7862EFD6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4681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264</xdr:row>
      <xdr:rowOff>0</xdr:rowOff>
    </xdr:from>
    <xdr:to>
      <xdr:col>11</xdr:col>
      <xdr:colOff>314325</xdr:colOff>
      <xdr:row>265</xdr:row>
      <xdr:rowOff>133350</xdr:rowOff>
    </xdr:to>
    <xdr:sp macro="" textlink="">
      <xdr:nvSpPr>
        <xdr:cNvPr id="26397" name="AutoShape 1" descr="Eine Matrixformel, die Konstanten verwendet">
          <a:extLst>
            <a:ext uri="{FF2B5EF4-FFF2-40B4-BE49-F238E27FC236}">
              <a16:creationId xmlns:a16="http://schemas.microsoft.com/office/drawing/2014/main" id="{AFBE92DD-482C-8B6E-A435-693B43A73B5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062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264</xdr:row>
      <xdr:rowOff>0</xdr:rowOff>
    </xdr:from>
    <xdr:to>
      <xdr:col>11</xdr:col>
      <xdr:colOff>314325</xdr:colOff>
      <xdr:row>265</xdr:row>
      <xdr:rowOff>133350</xdr:rowOff>
    </xdr:to>
    <xdr:sp macro="" textlink="">
      <xdr:nvSpPr>
        <xdr:cNvPr id="26398" name="AutoShape 1" descr="Eine Matrixformel, die Konstanten verwendet">
          <a:extLst>
            <a:ext uri="{FF2B5EF4-FFF2-40B4-BE49-F238E27FC236}">
              <a16:creationId xmlns:a16="http://schemas.microsoft.com/office/drawing/2014/main" id="{EC30AE14-8E19-B8CD-8852-521F0E16EAB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062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264</xdr:row>
      <xdr:rowOff>0</xdr:rowOff>
    </xdr:from>
    <xdr:to>
      <xdr:col>11</xdr:col>
      <xdr:colOff>314325</xdr:colOff>
      <xdr:row>265</xdr:row>
      <xdr:rowOff>133350</xdr:rowOff>
    </xdr:to>
    <xdr:sp macro="" textlink="">
      <xdr:nvSpPr>
        <xdr:cNvPr id="26399" name="AutoShape 1" descr="Eine Matrixformel, die Konstanten verwendet">
          <a:extLst>
            <a:ext uri="{FF2B5EF4-FFF2-40B4-BE49-F238E27FC236}">
              <a16:creationId xmlns:a16="http://schemas.microsoft.com/office/drawing/2014/main" id="{BBFB0C98-B039-36C4-3D85-E4696EA30DF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062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264</xdr:row>
      <xdr:rowOff>0</xdr:rowOff>
    </xdr:from>
    <xdr:to>
      <xdr:col>11</xdr:col>
      <xdr:colOff>314325</xdr:colOff>
      <xdr:row>265</xdr:row>
      <xdr:rowOff>133350</xdr:rowOff>
    </xdr:to>
    <xdr:sp macro="" textlink="">
      <xdr:nvSpPr>
        <xdr:cNvPr id="26400" name="AutoShape 1" descr="Eine Matrixformel, die Konstanten verwendet">
          <a:extLst>
            <a:ext uri="{FF2B5EF4-FFF2-40B4-BE49-F238E27FC236}">
              <a16:creationId xmlns:a16="http://schemas.microsoft.com/office/drawing/2014/main" id="{971E59D7-FB62-AEF1-8605-6BFCE9295F1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3062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301</xdr:row>
      <xdr:rowOff>0</xdr:rowOff>
    </xdr:from>
    <xdr:to>
      <xdr:col>11</xdr:col>
      <xdr:colOff>314325</xdr:colOff>
      <xdr:row>302</xdr:row>
      <xdr:rowOff>133350</xdr:rowOff>
    </xdr:to>
    <xdr:sp macro="" textlink="">
      <xdr:nvSpPr>
        <xdr:cNvPr id="26401" name="AutoShape 1" descr="Eine Matrixformel, die Konstanten verwendet">
          <a:extLst>
            <a:ext uri="{FF2B5EF4-FFF2-40B4-BE49-F238E27FC236}">
              <a16:creationId xmlns:a16="http://schemas.microsoft.com/office/drawing/2014/main" id="{F64CC8C8-E463-230D-C34B-147015D13AC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053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301</xdr:row>
      <xdr:rowOff>0</xdr:rowOff>
    </xdr:from>
    <xdr:to>
      <xdr:col>11</xdr:col>
      <xdr:colOff>314325</xdr:colOff>
      <xdr:row>302</xdr:row>
      <xdr:rowOff>133350</xdr:rowOff>
    </xdr:to>
    <xdr:sp macro="" textlink="">
      <xdr:nvSpPr>
        <xdr:cNvPr id="26402" name="AutoShape 1" descr="Eine Matrixformel, die Konstanten verwendet">
          <a:extLst>
            <a:ext uri="{FF2B5EF4-FFF2-40B4-BE49-F238E27FC236}">
              <a16:creationId xmlns:a16="http://schemas.microsoft.com/office/drawing/2014/main" id="{1D8A769D-1B27-6900-40D4-101C8467B72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053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301</xdr:row>
      <xdr:rowOff>0</xdr:rowOff>
    </xdr:from>
    <xdr:to>
      <xdr:col>11</xdr:col>
      <xdr:colOff>314325</xdr:colOff>
      <xdr:row>302</xdr:row>
      <xdr:rowOff>133350</xdr:rowOff>
    </xdr:to>
    <xdr:sp macro="" textlink="">
      <xdr:nvSpPr>
        <xdr:cNvPr id="26403" name="AutoShape 1" descr="Eine Matrixformel, die Konstanten verwendet">
          <a:extLst>
            <a:ext uri="{FF2B5EF4-FFF2-40B4-BE49-F238E27FC236}">
              <a16:creationId xmlns:a16="http://schemas.microsoft.com/office/drawing/2014/main" id="{39839973-234B-A0A8-700E-17BE1BF1EED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053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301</xdr:row>
      <xdr:rowOff>0</xdr:rowOff>
    </xdr:from>
    <xdr:to>
      <xdr:col>11</xdr:col>
      <xdr:colOff>314325</xdr:colOff>
      <xdr:row>302</xdr:row>
      <xdr:rowOff>133350</xdr:rowOff>
    </xdr:to>
    <xdr:sp macro="" textlink="">
      <xdr:nvSpPr>
        <xdr:cNvPr id="26404" name="AutoShape 1" descr="Eine Matrixformel, die Konstanten verwendet">
          <a:extLst>
            <a:ext uri="{FF2B5EF4-FFF2-40B4-BE49-F238E27FC236}">
              <a16:creationId xmlns:a16="http://schemas.microsoft.com/office/drawing/2014/main" id="{7D1E7D07-BAD4-DA84-6469-B1E67DAE9F9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053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235</xdr:row>
      <xdr:rowOff>0</xdr:rowOff>
    </xdr:from>
    <xdr:to>
      <xdr:col>11</xdr:col>
      <xdr:colOff>314325</xdr:colOff>
      <xdr:row>236</xdr:row>
      <xdr:rowOff>133350</xdr:rowOff>
    </xdr:to>
    <xdr:sp macro="" textlink="">
      <xdr:nvSpPr>
        <xdr:cNvPr id="26405" name="AutoShape 1" descr="Eine Matrixformel, die Konstanten verwendet">
          <a:extLst>
            <a:ext uri="{FF2B5EF4-FFF2-40B4-BE49-F238E27FC236}">
              <a16:creationId xmlns:a16="http://schemas.microsoft.com/office/drawing/2014/main" id="{0B3A480A-3999-4A39-4562-B0ECD29B95D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366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235</xdr:row>
      <xdr:rowOff>0</xdr:rowOff>
    </xdr:from>
    <xdr:to>
      <xdr:col>11</xdr:col>
      <xdr:colOff>314325</xdr:colOff>
      <xdr:row>236</xdr:row>
      <xdr:rowOff>133350</xdr:rowOff>
    </xdr:to>
    <xdr:sp macro="" textlink="">
      <xdr:nvSpPr>
        <xdr:cNvPr id="26406" name="AutoShape 1" descr="Eine Matrixformel, die Konstanten verwendet">
          <a:extLst>
            <a:ext uri="{FF2B5EF4-FFF2-40B4-BE49-F238E27FC236}">
              <a16:creationId xmlns:a16="http://schemas.microsoft.com/office/drawing/2014/main" id="{DDB844FF-63B8-36A4-5E46-F6FF76227DB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366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235</xdr:row>
      <xdr:rowOff>0</xdr:rowOff>
    </xdr:from>
    <xdr:to>
      <xdr:col>11</xdr:col>
      <xdr:colOff>314325</xdr:colOff>
      <xdr:row>236</xdr:row>
      <xdr:rowOff>133350</xdr:rowOff>
    </xdr:to>
    <xdr:sp macro="" textlink="">
      <xdr:nvSpPr>
        <xdr:cNvPr id="26407" name="AutoShape 1" descr="Eine Matrixformel, die Konstanten verwendet">
          <a:extLst>
            <a:ext uri="{FF2B5EF4-FFF2-40B4-BE49-F238E27FC236}">
              <a16:creationId xmlns:a16="http://schemas.microsoft.com/office/drawing/2014/main" id="{6C2A295F-3D26-E4B6-0473-24BF8249653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366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235</xdr:row>
      <xdr:rowOff>0</xdr:rowOff>
    </xdr:from>
    <xdr:to>
      <xdr:col>11</xdr:col>
      <xdr:colOff>314325</xdr:colOff>
      <xdr:row>236</xdr:row>
      <xdr:rowOff>133350</xdr:rowOff>
    </xdr:to>
    <xdr:sp macro="" textlink="">
      <xdr:nvSpPr>
        <xdr:cNvPr id="26408" name="AutoShape 1" descr="Eine Matrixformel, die Konstanten verwendet">
          <a:extLst>
            <a:ext uri="{FF2B5EF4-FFF2-40B4-BE49-F238E27FC236}">
              <a16:creationId xmlns:a16="http://schemas.microsoft.com/office/drawing/2014/main" id="{A7259F70-4CD0-240C-391E-203E73DA62C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366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314325</xdr:colOff>
      <xdr:row>55</xdr:row>
      <xdr:rowOff>133350</xdr:rowOff>
    </xdr:to>
    <xdr:sp macro="" textlink="">
      <xdr:nvSpPr>
        <xdr:cNvPr id="26409" name="AutoShape 1" descr="Eine Matrixformel, die Konstanten verwendet">
          <a:extLst>
            <a:ext uri="{FF2B5EF4-FFF2-40B4-BE49-F238E27FC236}">
              <a16:creationId xmlns:a16="http://schemas.microsoft.com/office/drawing/2014/main" id="{F44EC01B-CC1D-0D2C-5C78-99B0B396731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9058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314325</xdr:colOff>
      <xdr:row>55</xdr:row>
      <xdr:rowOff>133350</xdr:rowOff>
    </xdr:to>
    <xdr:sp macro="" textlink="">
      <xdr:nvSpPr>
        <xdr:cNvPr id="26410" name="AutoShape 1" descr="Eine Matrixformel, die Konstanten verwendet">
          <a:extLst>
            <a:ext uri="{FF2B5EF4-FFF2-40B4-BE49-F238E27FC236}">
              <a16:creationId xmlns:a16="http://schemas.microsoft.com/office/drawing/2014/main" id="{BF056B00-91B0-7137-817B-032A02C8216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9058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314325</xdr:colOff>
      <xdr:row>55</xdr:row>
      <xdr:rowOff>133350</xdr:rowOff>
    </xdr:to>
    <xdr:sp macro="" textlink="">
      <xdr:nvSpPr>
        <xdr:cNvPr id="26411" name="AutoShape 1" descr="Eine Matrixformel, die Konstanten verwendet">
          <a:extLst>
            <a:ext uri="{FF2B5EF4-FFF2-40B4-BE49-F238E27FC236}">
              <a16:creationId xmlns:a16="http://schemas.microsoft.com/office/drawing/2014/main" id="{A3820CD5-68E4-ECAC-E8EE-2EB80C72628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9058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314325</xdr:colOff>
      <xdr:row>55</xdr:row>
      <xdr:rowOff>133350</xdr:rowOff>
    </xdr:to>
    <xdr:sp macro="" textlink="">
      <xdr:nvSpPr>
        <xdr:cNvPr id="26412" name="AutoShape 1" descr="Eine Matrixformel, die Konstanten verwendet">
          <a:extLst>
            <a:ext uri="{FF2B5EF4-FFF2-40B4-BE49-F238E27FC236}">
              <a16:creationId xmlns:a16="http://schemas.microsoft.com/office/drawing/2014/main" id="{9D39D115-F7DD-14BC-7421-87D09ECA161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9058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104</xdr:row>
      <xdr:rowOff>0</xdr:rowOff>
    </xdr:from>
    <xdr:to>
      <xdr:col>11</xdr:col>
      <xdr:colOff>314325</xdr:colOff>
      <xdr:row>105</xdr:row>
      <xdr:rowOff>133350</xdr:rowOff>
    </xdr:to>
    <xdr:sp macro="" textlink="">
      <xdr:nvSpPr>
        <xdr:cNvPr id="26413" name="AutoShape 1" descr="Eine Matrixformel, die Konstanten verwendet">
          <a:extLst>
            <a:ext uri="{FF2B5EF4-FFF2-40B4-BE49-F238E27FC236}">
              <a16:creationId xmlns:a16="http://schemas.microsoft.com/office/drawing/2014/main" id="{3DA968C3-E512-8F6C-D863-8EB079D2BC0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154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104</xdr:row>
      <xdr:rowOff>0</xdr:rowOff>
    </xdr:from>
    <xdr:to>
      <xdr:col>11</xdr:col>
      <xdr:colOff>314325</xdr:colOff>
      <xdr:row>105</xdr:row>
      <xdr:rowOff>133350</xdr:rowOff>
    </xdr:to>
    <xdr:sp macro="" textlink="">
      <xdr:nvSpPr>
        <xdr:cNvPr id="26414" name="AutoShape 1" descr="Eine Matrixformel, die Konstanten verwendet">
          <a:extLst>
            <a:ext uri="{FF2B5EF4-FFF2-40B4-BE49-F238E27FC236}">
              <a16:creationId xmlns:a16="http://schemas.microsoft.com/office/drawing/2014/main" id="{B9FF893F-319C-CF39-2A5B-7D10D53D414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154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104</xdr:row>
      <xdr:rowOff>0</xdr:rowOff>
    </xdr:from>
    <xdr:to>
      <xdr:col>11</xdr:col>
      <xdr:colOff>314325</xdr:colOff>
      <xdr:row>105</xdr:row>
      <xdr:rowOff>133350</xdr:rowOff>
    </xdr:to>
    <xdr:sp macro="" textlink="">
      <xdr:nvSpPr>
        <xdr:cNvPr id="26415" name="AutoShape 1" descr="Eine Matrixformel, die Konstanten verwendet">
          <a:extLst>
            <a:ext uri="{FF2B5EF4-FFF2-40B4-BE49-F238E27FC236}">
              <a16:creationId xmlns:a16="http://schemas.microsoft.com/office/drawing/2014/main" id="{A25602A7-2CF4-1C27-2A11-326E0FC1220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154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104</xdr:row>
      <xdr:rowOff>0</xdr:rowOff>
    </xdr:from>
    <xdr:to>
      <xdr:col>11</xdr:col>
      <xdr:colOff>314325</xdr:colOff>
      <xdr:row>105</xdr:row>
      <xdr:rowOff>133350</xdr:rowOff>
    </xdr:to>
    <xdr:sp macro="" textlink="">
      <xdr:nvSpPr>
        <xdr:cNvPr id="26416" name="AutoShape 1" descr="Eine Matrixformel, die Konstanten verwendet">
          <a:extLst>
            <a:ext uri="{FF2B5EF4-FFF2-40B4-BE49-F238E27FC236}">
              <a16:creationId xmlns:a16="http://schemas.microsoft.com/office/drawing/2014/main" id="{E954DF37-EE92-12E7-6431-A357306ECF1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154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228</xdr:row>
      <xdr:rowOff>0</xdr:rowOff>
    </xdr:from>
    <xdr:to>
      <xdr:col>11</xdr:col>
      <xdr:colOff>314325</xdr:colOff>
      <xdr:row>229</xdr:row>
      <xdr:rowOff>133350</xdr:rowOff>
    </xdr:to>
    <xdr:sp macro="" textlink="">
      <xdr:nvSpPr>
        <xdr:cNvPr id="26417" name="AutoShape 1" descr="Eine Matrixformel, die Konstanten verwendet">
          <a:extLst>
            <a:ext uri="{FF2B5EF4-FFF2-40B4-BE49-F238E27FC236}">
              <a16:creationId xmlns:a16="http://schemas.microsoft.com/office/drawing/2014/main" id="{35511E33-11B2-BFF1-4AB7-DFF2991F228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233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228</xdr:row>
      <xdr:rowOff>0</xdr:rowOff>
    </xdr:from>
    <xdr:to>
      <xdr:col>11</xdr:col>
      <xdr:colOff>314325</xdr:colOff>
      <xdr:row>229</xdr:row>
      <xdr:rowOff>133350</xdr:rowOff>
    </xdr:to>
    <xdr:sp macro="" textlink="">
      <xdr:nvSpPr>
        <xdr:cNvPr id="26418" name="AutoShape 1" descr="Eine Matrixformel, die Konstanten verwendet">
          <a:extLst>
            <a:ext uri="{FF2B5EF4-FFF2-40B4-BE49-F238E27FC236}">
              <a16:creationId xmlns:a16="http://schemas.microsoft.com/office/drawing/2014/main" id="{9FAFC911-72C6-0FBA-8573-24307E9E752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233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228</xdr:row>
      <xdr:rowOff>0</xdr:rowOff>
    </xdr:from>
    <xdr:to>
      <xdr:col>11</xdr:col>
      <xdr:colOff>314325</xdr:colOff>
      <xdr:row>229</xdr:row>
      <xdr:rowOff>133350</xdr:rowOff>
    </xdr:to>
    <xdr:sp macro="" textlink="">
      <xdr:nvSpPr>
        <xdr:cNvPr id="26419" name="AutoShape 1" descr="Eine Matrixformel, die Konstanten verwendet">
          <a:extLst>
            <a:ext uri="{FF2B5EF4-FFF2-40B4-BE49-F238E27FC236}">
              <a16:creationId xmlns:a16="http://schemas.microsoft.com/office/drawing/2014/main" id="{2845C04D-8EB2-4E8B-FB62-1C665A61C70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233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228</xdr:row>
      <xdr:rowOff>0</xdr:rowOff>
    </xdr:from>
    <xdr:to>
      <xdr:col>11</xdr:col>
      <xdr:colOff>314325</xdr:colOff>
      <xdr:row>229</xdr:row>
      <xdr:rowOff>133350</xdr:rowOff>
    </xdr:to>
    <xdr:sp macro="" textlink="">
      <xdr:nvSpPr>
        <xdr:cNvPr id="26420" name="AutoShape 1" descr="Eine Matrixformel, die Konstanten verwendet">
          <a:extLst>
            <a:ext uri="{FF2B5EF4-FFF2-40B4-BE49-F238E27FC236}">
              <a16:creationId xmlns:a16="http://schemas.microsoft.com/office/drawing/2014/main" id="{A4E8F967-C844-F817-7211-FF3A39EDF88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233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314325</xdr:colOff>
      <xdr:row>42</xdr:row>
      <xdr:rowOff>133350</xdr:rowOff>
    </xdr:to>
    <xdr:sp macro="" textlink="">
      <xdr:nvSpPr>
        <xdr:cNvPr id="26421" name="AutoShape 1" descr="Eine Matrixformel, die Konstanten verwendet">
          <a:extLst>
            <a:ext uri="{FF2B5EF4-FFF2-40B4-BE49-F238E27FC236}">
              <a16:creationId xmlns:a16="http://schemas.microsoft.com/office/drawing/2014/main" id="{D414D377-8D38-8444-C890-C664AA99B99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953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314325</xdr:colOff>
      <xdr:row>42</xdr:row>
      <xdr:rowOff>133350</xdr:rowOff>
    </xdr:to>
    <xdr:sp macro="" textlink="">
      <xdr:nvSpPr>
        <xdr:cNvPr id="26422" name="AutoShape 1" descr="Eine Matrixformel, die Konstanten verwendet">
          <a:extLst>
            <a:ext uri="{FF2B5EF4-FFF2-40B4-BE49-F238E27FC236}">
              <a16:creationId xmlns:a16="http://schemas.microsoft.com/office/drawing/2014/main" id="{0E456EA2-9462-5EE0-C425-C9229E2476F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953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314325</xdr:colOff>
      <xdr:row>42</xdr:row>
      <xdr:rowOff>133350</xdr:rowOff>
    </xdr:to>
    <xdr:sp macro="" textlink="">
      <xdr:nvSpPr>
        <xdr:cNvPr id="26423" name="AutoShape 1" descr="Eine Matrixformel, die Konstanten verwendet">
          <a:extLst>
            <a:ext uri="{FF2B5EF4-FFF2-40B4-BE49-F238E27FC236}">
              <a16:creationId xmlns:a16="http://schemas.microsoft.com/office/drawing/2014/main" id="{474C0B5D-B319-131E-7CDC-D00721B8C16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953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314325</xdr:colOff>
      <xdr:row>42</xdr:row>
      <xdr:rowOff>133350</xdr:rowOff>
    </xdr:to>
    <xdr:sp macro="" textlink="">
      <xdr:nvSpPr>
        <xdr:cNvPr id="26424" name="AutoShape 1" descr="Eine Matrixformel, die Konstanten verwendet">
          <a:extLst>
            <a:ext uri="{FF2B5EF4-FFF2-40B4-BE49-F238E27FC236}">
              <a16:creationId xmlns:a16="http://schemas.microsoft.com/office/drawing/2014/main" id="{709126BE-49E8-8137-934C-46B5AAD6A02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953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91</xdr:row>
      <xdr:rowOff>0</xdr:rowOff>
    </xdr:from>
    <xdr:to>
      <xdr:col>11</xdr:col>
      <xdr:colOff>314325</xdr:colOff>
      <xdr:row>92</xdr:row>
      <xdr:rowOff>133350</xdr:rowOff>
    </xdr:to>
    <xdr:sp macro="" textlink="">
      <xdr:nvSpPr>
        <xdr:cNvPr id="26425" name="AutoShape 1" descr="Eine Matrixformel, die Konstanten verwendet">
          <a:extLst>
            <a:ext uri="{FF2B5EF4-FFF2-40B4-BE49-F238E27FC236}">
              <a16:creationId xmlns:a16="http://schemas.microsoft.com/office/drawing/2014/main" id="{DBB83B9B-353F-53BF-F78F-94D3F722604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049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91</xdr:row>
      <xdr:rowOff>0</xdr:rowOff>
    </xdr:from>
    <xdr:to>
      <xdr:col>11</xdr:col>
      <xdr:colOff>314325</xdr:colOff>
      <xdr:row>92</xdr:row>
      <xdr:rowOff>133350</xdr:rowOff>
    </xdr:to>
    <xdr:sp macro="" textlink="">
      <xdr:nvSpPr>
        <xdr:cNvPr id="26426" name="AutoShape 1" descr="Eine Matrixformel, die Konstanten verwendet">
          <a:extLst>
            <a:ext uri="{FF2B5EF4-FFF2-40B4-BE49-F238E27FC236}">
              <a16:creationId xmlns:a16="http://schemas.microsoft.com/office/drawing/2014/main" id="{B1CCEF8B-9CF7-B964-C358-8646EF0EDBF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049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91</xdr:row>
      <xdr:rowOff>0</xdr:rowOff>
    </xdr:from>
    <xdr:to>
      <xdr:col>11</xdr:col>
      <xdr:colOff>314325</xdr:colOff>
      <xdr:row>92</xdr:row>
      <xdr:rowOff>133350</xdr:rowOff>
    </xdr:to>
    <xdr:sp macro="" textlink="">
      <xdr:nvSpPr>
        <xdr:cNvPr id="26427" name="AutoShape 1" descr="Eine Matrixformel, die Konstanten verwendet">
          <a:extLst>
            <a:ext uri="{FF2B5EF4-FFF2-40B4-BE49-F238E27FC236}">
              <a16:creationId xmlns:a16="http://schemas.microsoft.com/office/drawing/2014/main" id="{E3EF20B7-878B-ECBB-12E3-C1DB85289A6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049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91</xdr:row>
      <xdr:rowOff>0</xdr:rowOff>
    </xdr:from>
    <xdr:to>
      <xdr:col>11</xdr:col>
      <xdr:colOff>314325</xdr:colOff>
      <xdr:row>92</xdr:row>
      <xdr:rowOff>133350</xdr:rowOff>
    </xdr:to>
    <xdr:sp macro="" textlink="">
      <xdr:nvSpPr>
        <xdr:cNvPr id="26428" name="AutoShape 1" descr="Eine Matrixformel, die Konstanten verwendet">
          <a:extLst>
            <a:ext uri="{FF2B5EF4-FFF2-40B4-BE49-F238E27FC236}">
              <a16:creationId xmlns:a16="http://schemas.microsoft.com/office/drawing/2014/main" id="{754260EA-4D58-D724-CBF8-22DDA10C04D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049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133350</xdr:rowOff>
    </xdr:to>
    <xdr:sp macro="" textlink="">
      <xdr:nvSpPr>
        <xdr:cNvPr id="26429" name="AutoShape 1" descr="Eine Matrixformel, die Konstanten verwendet">
          <a:extLst>
            <a:ext uri="{FF2B5EF4-FFF2-40B4-BE49-F238E27FC236}">
              <a16:creationId xmlns:a16="http://schemas.microsoft.com/office/drawing/2014/main" id="{78A5A247-56EF-9F42-A65C-7228C6427B7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445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133350</xdr:rowOff>
    </xdr:to>
    <xdr:sp macro="" textlink="">
      <xdr:nvSpPr>
        <xdr:cNvPr id="26430" name="AutoShape 1" descr="Eine Matrixformel, die Konstanten verwendet">
          <a:extLst>
            <a:ext uri="{FF2B5EF4-FFF2-40B4-BE49-F238E27FC236}">
              <a16:creationId xmlns:a16="http://schemas.microsoft.com/office/drawing/2014/main" id="{0DEC4C96-5A01-FAAB-EBD8-74E6D25D031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445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133350</xdr:rowOff>
    </xdr:to>
    <xdr:sp macro="" textlink="">
      <xdr:nvSpPr>
        <xdr:cNvPr id="26431" name="AutoShape 1" descr="Eine Matrixformel, die Konstanten verwendet">
          <a:extLst>
            <a:ext uri="{FF2B5EF4-FFF2-40B4-BE49-F238E27FC236}">
              <a16:creationId xmlns:a16="http://schemas.microsoft.com/office/drawing/2014/main" id="{6ECBF8F6-D900-8A6B-B1B9-F8073418EB3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445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133350</xdr:rowOff>
    </xdr:to>
    <xdr:sp macro="" textlink="">
      <xdr:nvSpPr>
        <xdr:cNvPr id="26432" name="AutoShape 1" descr="Eine Matrixformel, die Konstanten verwendet">
          <a:extLst>
            <a:ext uri="{FF2B5EF4-FFF2-40B4-BE49-F238E27FC236}">
              <a16:creationId xmlns:a16="http://schemas.microsoft.com/office/drawing/2014/main" id="{DE47AA55-CFE7-8B0D-2267-C3C06F1F6A4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445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318</xdr:row>
      <xdr:rowOff>0</xdr:rowOff>
    </xdr:from>
    <xdr:to>
      <xdr:col>11</xdr:col>
      <xdr:colOff>314325</xdr:colOff>
      <xdr:row>319</xdr:row>
      <xdr:rowOff>133350</xdr:rowOff>
    </xdr:to>
    <xdr:sp macro="" textlink="">
      <xdr:nvSpPr>
        <xdr:cNvPr id="26433" name="AutoShape 1" descr="Eine Matrixformel, die Konstanten verwendet">
          <a:extLst>
            <a:ext uri="{FF2B5EF4-FFF2-40B4-BE49-F238E27FC236}">
              <a16:creationId xmlns:a16="http://schemas.microsoft.com/office/drawing/2014/main" id="{1935F87E-B282-4499-72DA-DA736B26D9F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806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318</xdr:row>
      <xdr:rowOff>0</xdr:rowOff>
    </xdr:from>
    <xdr:to>
      <xdr:col>11</xdr:col>
      <xdr:colOff>314325</xdr:colOff>
      <xdr:row>319</xdr:row>
      <xdr:rowOff>133350</xdr:rowOff>
    </xdr:to>
    <xdr:sp macro="" textlink="">
      <xdr:nvSpPr>
        <xdr:cNvPr id="26434" name="AutoShape 1" descr="Eine Matrixformel, die Konstanten verwendet">
          <a:extLst>
            <a:ext uri="{FF2B5EF4-FFF2-40B4-BE49-F238E27FC236}">
              <a16:creationId xmlns:a16="http://schemas.microsoft.com/office/drawing/2014/main" id="{49C24A7A-5B38-140F-D01B-501E472B6B4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806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318</xdr:row>
      <xdr:rowOff>0</xdr:rowOff>
    </xdr:from>
    <xdr:to>
      <xdr:col>11</xdr:col>
      <xdr:colOff>314325</xdr:colOff>
      <xdr:row>319</xdr:row>
      <xdr:rowOff>133350</xdr:rowOff>
    </xdr:to>
    <xdr:sp macro="" textlink="">
      <xdr:nvSpPr>
        <xdr:cNvPr id="26435" name="AutoShape 1" descr="Eine Matrixformel, die Konstanten verwendet">
          <a:extLst>
            <a:ext uri="{FF2B5EF4-FFF2-40B4-BE49-F238E27FC236}">
              <a16:creationId xmlns:a16="http://schemas.microsoft.com/office/drawing/2014/main" id="{E149D7D7-0B2F-9721-F97F-5B2184B5DC0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806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318</xdr:row>
      <xdr:rowOff>0</xdr:rowOff>
    </xdr:from>
    <xdr:to>
      <xdr:col>11</xdr:col>
      <xdr:colOff>314325</xdr:colOff>
      <xdr:row>319</xdr:row>
      <xdr:rowOff>133350</xdr:rowOff>
    </xdr:to>
    <xdr:sp macro="" textlink="">
      <xdr:nvSpPr>
        <xdr:cNvPr id="26436" name="AutoShape 1" descr="Eine Matrixformel, die Konstanten verwendet">
          <a:extLst>
            <a:ext uri="{FF2B5EF4-FFF2-40B4-BE49-F238E27FC236}">
              <a16:creationId xmlns:a16="http://schemas.microsoft.com/office/drawing/2014/main" id="{2B5E67F2-F075-B5EA-5679-8FA7FFE17C7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806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314325</xdr:colOff>
      <xdr:row>175</xdr:row>
      <xdr:rowOff>133350</xdr:rowOff>
    </xdr:to>
    <xdr:sp macro="" textlink="">
      <xdr:nvSpPr>
        <xdr:cNvPr id="26437" name="AutoShape 1" descr="Eine Matrixformel, die Konstanten verwendet">
          <a:extLst>
            <a:ext uri="{FF2B5EF4-FFF2-40B4-BE49-F238E27FC236}">
              <a16:creationId xmlns:a16="http://schemas.microsoft.com/office/drawing/2014/main" id="{4BE844AD-5344-4200-E25D-86459CD3DE5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489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314325</xdr:colOff>
      <xdr:row>175</xdr:row>
      <xdr:rowOff>133350</xdr:rowOff>
    </xdr:to>
    <xdr:sp macro="" textlink="">
      <xdr:nvSpPr>
        <xdr:cNvPr id="26438" name="AutoShape 1" descr="Eine Matrixformel, die Konstanten verwendet">
          <a:extLst>
            <a:ext uri="{FF2B5EF4-FFF2-40B4-BE49-F238E27FC236}">
              <a16:creationId xmlns:a16="http://schemas.microsoft.com/office/drawing/2014/main" id="{FA1E0C86-6B5B-4A98-5FE0-4691BDFB159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489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314325</xdr:colOff>
      <xdr:row>175</xdr:row>
      <xdr:rowOff>133350</xdr:rowOff>
    </xdr:to>
    <xdr:sp macro="" textlink="">
      <xdr:nvSpPr>
        <xdr:cNvPr id="26439" name="AutoShape 1" descr="Eine Matrixformel, die Konstanten verwendet">
          <a:extLst>
            <a:ext uri="{FF2B5EF4-FFF2-40B4-BE49-F238E27FC236}">
              <a16:creationId xmlns:a16="http://schemas.microsoft.com/office/drawing/2014/main" id="{87B2263C-AED7-A8F5-DFA6-E18F1E0E3F8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489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314325</xdr:colOff>
      <xdr:row>175</xdr:row>
      <xdr:rowOff>133350</xdr:rowOff>
    </xdr:to>
    <xdr:sp macro="" textlink="">
      <xdr:nvSpPr>
        <xdr:cNvPr id="26440" name="AutoShape 1" descr="Eine Matrixformel, die Konstanten verwendet">
          <a:extLst>
            <a:ext uri="{FF2B5EF4-FFF2-40B4-BE49-F238E27FC236}">
              <a16:creationId xmlns:a16="http://schemas.microsoft.com/office/drawing/2014/main" id="{D1E00B2A-D5DA-2B5E-CA45-222B12144F7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489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129</xdr:row>
      <xdr:rowOff>0</xdr:rowOff>
    </xdr:from>
    <xdr:to>
      <xdr:col>11</xdr:col>
      <xdr:colOff>314325</xdr:colOff>
      <xdr:row>130</xdr:row>
      <xdr:rowOff>133350</xdr:rowOff>
    </xdr:to>
    <xdr:sp macro="" textlink="">
      <xdr:nvSpPr>
        <xdr:cNvPr id="26441" name="AutoShape 1" descr="Eine Matrixformel, die Konstanten verwendet">
          <a:extLst>
            <a:ext uri="{FF2B5EF4-FFF2-40B4-BE49-F238E27FC236}">
              <a16:creationId xmlns:a16="http://schemas.microsoft.com/office/drawing/2014/main" id="{51E437A8-5523-FD6F-5FB9-ADF478F13BC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202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129</xdr:row>
      <xdr:rowOff>0</xdr:rowOff>
    </xdr:from>
    <xdr:to>
      <xdr:col>11</xdr:col>
      <xdr:colOff>314325</xdr:colOff>
      <xdr:row>130</xdr:row>
      <xdr:rowOff>133350</xdr:rowOff>
    </xdr:to>
    <xdr:sp macro="" textlink="">
      <xdr:nvSpPr>
        <xdr:cNvPr id="26442" name="AutoShape 1" descr="Eine Matrixformel, die Konstanten verwendet">
          <a:extLst>
            <a:ext uri="{FF2B5EF4-FFF2-40B4-BE49-F238E27FC236}">
              <a16:creationId xmlns:a16="http://schemas.microsoft.com/office/drawing/2014/main" id="{C5F22AE2-805C-E3CC-B41E-A1EAA579EA4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202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129</xdr:row>
      <xdr:rowOff>0</xdr:rowOff>
    </xdr:from>
    <xdr:to>
      <xdr:col>11</xdr:col>
      <xdr:colOff>314325</xdr:colOff>
      <xdr:row>130</xdr:row>
      <xdr:rowOff>133350</xdr:rowOff>
    </xdr:to>
    <xdr:sp macro="" textlink="">
      <xdr:nvSpPr>
        <xdr:cNvPr id="26443" name="AutoShape 1" descr="Eine Matrixformel, die Konstanten verwendet">
          <a:extLst>
            <a:ext uri="{FF2B5EF4-FFF2-40B4-BE49-F238E27FC236}">
              <a16:creationId xmlns:a16="http://schemas.microsoft.com/office/drawing/2014/main" id="{B5C87358-6056-9240-0707-058B4D6D8CF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202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129</xdr:row>
      <xdr:rowOff>0</xdr:rowOff>
    </xdr:from>
    <xdr:to>
      <xdr:col>11</xdr:col>
      <xdr:colOff>314325</xdr:colOff>
      <xdr:row>130</xdr:row>
      <xdr:rowOff>133350</xdr:rowOff>
    </xdr:to>
    <xdr:sp macro="" textlink="">
      <xdr:nvSpPr>
        <xdr:cNvPr id="26444" name="AutoShape 1" descr="Eine Matrixformel, die Konstanten verwendet">
          <a:extLst>
            <a:ext uri="{FF2B5EF4-FFF2-40B4-BE49-F238E27FC236}">
              <a16:creationId xmlns:a16="http://schemas.microsoft.com/office/drawing/2014/main" id="{CD170200-892B-1547-EC47-192CE2250B9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202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263</xdr:row>
      <xdr:rowOff>0</xdr:rowOff>
    </xdr:from>
    <xdr:to>
      <xdr:col>11</xdr:col>
      <xdr:colOff>314325</xdr:colOff>
      <xdr:row>264</xdr:row>
      <xdr:rowOff>133350</xdr:rowOff>
    </xdr:to>
    <xdr:sp macro="" textlink="">
      <xdr:nvSpPr>
        <xdr:cNvPr id="26445" name="AutoShape 1" descr="Eine Matrixformel, die Konstanten verwendet">
          <a:extLst>
            <a:ext uri="{FF2B5EF4-FFF2-40B4-BE49-F238E27FC236}">
              <a16:creationId xmlns:a16="http://schemas.microsoft.com/office/drawing/2014/main" id="{6E6CA5AC-23C8-AAC6-54C1-03FA15E6373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900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263</xdr:row>
      <xdr:rowOff>0</xdr:rowOff>
    </xdr:from>
    <xdr:to>
      <xdr:col>11</xdr:col>
      <xdr:colOff>314325</xdr:colOff>
      <xdr:row>264</xdr:row>
      <xdr:rowOff>133350</xdr:rowOff>
    </xdr:to>
    <xdr:sp macro="" textlink="">
      <xdr:nvSpPr>
        <xdr:cNvPr id="26446" name="AutoShape 1" descr="Eine Matrixformel, die Konstanten verwendet">
          <a:extLst>
            <a:ext uri="{FF2B5EF4-FFF2-40B4-BE49-F238E27FC236}">
              <a16:creationId xmlns:a16="http://schemas.microsoft.com/office/drawing/2014/main" id="{2CF34394-AA9B-9E0F-4AFB-34A45F1D8C3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900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263</xdr:row>
      <xdr:rowOff>0</xdr:rowOff>
    </xdr:from>
    <xdr:to>
      <xdr:col>11</xdr:col>
      <xdr:colOff>314325</xdr:colOff>
      <xdr:row>264</xdr:row>
      <xdr:rowOff>133350</xdr:rowOff>
    </xdr:to>
    <xdr:sp macro="" textlink="">
      <xdr:nvSpPr>
        <xdr:cNvPr id="26447" name="AutoShape 1" descr="Eine Matrixformel, die Konstanten verwendet">
          <a:extLst>
            <a:ext uri="{FF2B5EF4-FFF2-40B4-BE49-F238E27FC236}">
              <a16:creationId xmlns:a16="http://schemas.microsoft.com/office/drawing/2014/main" id="{17B8E22F-F32D-F7B9-3A2F-A1853C07AE1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900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263</xdr:row>
      <xdr:rowOff>0</xdr:rowOff>
    </xdr:from>
    <xdr:to>
      <xdr:col>11</xdr:col>
      <xdr:colOff>314325</xdr:colOff>
      <xdr:row>264</xdr:row>
      <xdr:rowOff>133350</xdr:rowOff>
    </xdr:to>
    <xdr:sp macro="" textlink="">
      <xdr:nvSpPr>
        <xdr:cNvPr id="26448" name="AutoShape 1" descr="Eine Matrixformel, die Konstanten verwendet">
          <a:extLst>
            <a:ext uri="{FF2B5EF4-FFF2-40B4-BE49-F238E27FC236}">
              <a16:creationId xmlns:a16="http://schemas.microsoft.com/office/drawing/2014/main" id="{1AED5AC3-72AE-E1FC-0C26-728A1E5D854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900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314325</xdr:colOff>
      <xdr:row>65</xdr:row>
      <xdr:rowOff>133350</xdr:rowOff>
    </xdr:to>
    <xdr:sp macro="" textlink="">
      <xdr:nvSpPr>
        <xdr:cNvPr id="26449" name="AutoShape 1" descr="Eine Matrixformel, die Konstanten verwendet">
          <a:extLst>
            <a:ext uri="{FF2B5EF4-FFF2-40B4-BE49-F238E27FC236}">
              <a16:creationId xmlns:a16="http://schemas.microsoft.com/office/drawing/2014/main" id="{3245632C-54A4-9A05-30CB-BC599D97A78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677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314325</xdr:colOff>
      <xdr:row>65</xdr:row>
      <xdr:rowOff>133350</xdr:rowOff>
    </xdr:to>
    <xdr:sp macro="" textlink="">
      <xdr:nvSpPr>
        <xdr:cNvPr id="26450" name="AutoShape 1" descr="Eine Matrixformel, die Konstanten verwendet">
          <a:extLst>
            <a:ext uri="{FF2B5EF4-FFF2-40B4-BE49-F238E27FC236}">
              <a16:creationId xmlns:a16="http://schemas.microsoft.com/office/drawing/2014/main" id="{01403F65-00EF-9FB1-6904-8D8EC68DF01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677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314325</xdr:colOff>
      <xdr:row>65</xdr:row>
      <xdr:rowOff>133350</xdr:rowOff>
    </xdr:to>
    <xdr:sp macro="" textlink="">
      <xdr:nvSpPr>
        <xdr:cNvPr id="26451" name="AutoShape 1" descr="Eine Matrixformel, die Konstanten verwendet">
          <a:extLst>
            <a:ext uri="{FF2B5EF4-FFF2-40B4-BE49-F238E27FC236}">
              <a16:creationId xmlns:a16="http://schemas.microsoft.com/office/drawing/2014/main" id="{003987A2-BD62-5957-9DA9-9326E78C684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677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314325</xdr:colOff>
      <xdr:row>65</xdr:row>
      <xdr:rowOff>133350</xdr:rowOff>
    </xdr:to>
    <xdr:sp macro="" textlink="">
      <xdr:nvSpPr>
        <xdr:cNvPr id="26452" name="AutoShape 1" descr="Eine Matrixformel, die Konstanten verwendet">
          <a:extLst>
            <a:ext uri="{FF2B5EF4-FFF2-40B4-BE49-F238E27FC236}">
              <a16:creationId xmlns:a16="http://schemas.microsoft.com/office/drawing/2014/main" id="{4E964A3C-4B2A-F6B2-AC0D-859DE2FD3AF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677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210</xdr:row>
      <xdr:rowOff>0</xdr:rowOff>
    </xdr:from>
    <xdr:to>
      <xdr:col>11</xdr:col>
      <xdr:colOff>314325</xdr:colOff>
      <xdr:row>211</xdr:row>
      <xdr:rowOff>133350</xdr:rowOff>
    </xdr:to>
    <xdr:sp macro="" textlink="">
      <xdr:nvSpPr>
        <xdr:cNvPr id="26453" name="AutoShape 1" descr="Eine Matrixformel, die Konstanten verwendet">
          <a:extLst>
            <a:ext uri="{FF2B5EF4-FFF2-40B4-BE49-F238E27FC236}">
              <a16:creationId xmlns:a16="http://schemas.microsoft.com/office/drawing/2014/main" id="{EA156FEE-F230-5989-AC6B-1674EED4F56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318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210</xdr:row>
      <xdr:rowOff>0</xdr:rowOff>
    </xdr:from>
    <xdr:to>
      <xdr:col>11</xdr:col>
      <xdr:colOff>314325</xdr:colOff>
      <xdr:row>211</xdr:row>
      <xdr:rowOff>133350</xdr:rowOff>
    </xdr:to>
    <xdr:sp macro="" textlink="">
      <xdr:nvSpPr>
        <xdr:cNvPr id="26454" name="AutoShape 1" descr="Eine Matrixformel, die Konstanten verwendet">
          <a:extLst>
            <a:ext uri="{FF2B5EF4-FFF2-40B4-BE49-F238E27FC236}">
              <a16:creationId xmlns:a16="http://schemas.microsoft.com/office/drawing/2014/main" id="{18F4B378-2CFA-E7DA-934D-722B9BBDAB9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318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210</xdr:row>
      <xdr:rowOff>0</xdr:rowOff>
    </xdr:from>
    <xdr:to>
      <xdr:col>11</xdr:col>
      <xdr:colOff>314325</xdr:colOff>
      <xdr:row>211</xdr:row>
      <xdr:rowOff>133350</xdr:rowOff>
    </xdr:to>
    <xdr:sp macro="" textlink="">
      <xdr:nvSpPr>
        <xdr:cNvPr id="26455" name="AutoShape 1" descr="Eine Matrixformel, die Konstanten verwendet">
          <a:extLst>
            <a:ext uri="{FF2B5EF4-FFF2-40B4-BE49-F238E27FC236}">
              <a16:creationId xmlns:a16="http://schemas.microsoft.com/office/drawing/2014/main" id="{410F49FC-20FB-190F-4F96-79E32DC7BD1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318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210</xdr:row>
      <xdr:rowOff>0</xdr:rowOff>
    </xdr:from>
    <xdr:to>
      <xdr:col>11</xdr:col>
      <xdr:colOff>314325</xdr:colOff>
      <xdr:row>211</xdr:row>
      <xdr:rowOff>133350</xdr:rowOff>
    </xdr:to>
    <xdr:sp macro="" textlink="">
      <xdr:nvSpPr>
        <xdr:cNvPr id="26456" name="AutoShape 1" descr="Eine Matrixformel, die Konstanten verwendet">
          <a:extLst>
            <a:ext uri="{FF2B5EF4-FFF2-40B4-BE49-F238E27FC236}">
              <a16:creationId xmlns:a16="http://schemas.microsoft.com/office/drawing/2014/main" id="{56584802-3B75-0FEB-16F3-F586E662048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318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314325</xdr:colOff>
      <xdr:row>367</xdr:row>
      <xdr:rowOff>133350</xdr:rowOff>
    </xdr:to>
    <xdr:sp macro="" textlink="">
      <xdr:nvSpPr>
        <xdr:cNvPr id="26457" name="AutoShape 1" descr="Eine Matrixformel, die Konstanten verwendet">
          <a:extLst>
            <a:ext uri="{FF2B5EF4-FFF2-40B4-BE49-F238E27FC236}">
              <a16:creationId xmlns:a16="http://schemas.microsoft.com/office/drawing/2014/main" id="{05E5294E-801E-2BA0-3EF9-718BB5820DC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9578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314325</xdr:colOff>
      <xdr:row>367</xdr:row>
      <xdr:rowOff>133350</xdr:rowOff>
    </xdr:to>
    <xdr:sp macro="" textlink="">
      <xdr:nvSpPr>
        <xdr:cNvPr id="26458" name="AutoShape 1" descr="Eine Matrixformel, die Konstanten verwendet">
          <a:extLst>
            <a:ext uri="{FF2B5EF4-FFF2-40B4-BE49-F238E27FC236}">
              <a16:creationId xmlns:a16="http://schemas.microsoft.com/office/drawing/2014/main" id="{2944B8D7-4DC8-12D2-E0A0-8DE773684E1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9578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314325</xdr:colOff>
      <xdr:row>367</xdr:row>
      <xdr:rowOff>133350</xdr:rowOff>
    </xdr:to>
    <xdr:sp macro="" textlink="">
      <xdr:nvSpPr>
        <xdr:cNvPr id="26459" name="AutoShape 1" descr="Eine Matrixformel, die Konstanten verwendet">
          <a:extLst>
            <a:ext uri="{FF2B5EF4-FFF2-40B4-BE49-F238E27FC236}">
              <a16:creationId xmlns:a16="http://schemas.microsoft.com/office/drawing/2014/main" id="{0FB9A9CB-A439-64CA-05A6-DFD0EDA8C00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9578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314325</xdr:colOff>
      <xdr:row>367</xdr:row>
      <xdr:rowOff>133350</xdr:rowOff>
    </xdr:to>
    <xdr:sp macro="" textlink="">
      <xdr:nvSpPr>
        <xdr:cNvPr id="26460" name="AutoShape 1" descr="Eine Matrixformel, die Konstanten verwendet">
          <a:extLst>
            <a:ext uri="{FF2B5EF4-FFF2-40B4-BE49-F238E27FC236}">
              <a16:creationId xmlns:a16="http://schemas.microsoft.com/office/drawing/2014/main" id="{B34FFEB6-11D4-6332-DB0C-A3049791E2B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9578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11</xdr:col>
      <xdr:colOff>314325</xdr:colOff>
      <xdr:row>100</xdr:row>
      <xdr:rowOff>133350</xdr:rowOff>
    </xdr:to>
    <xdr:sp macro="" textlink="">
      <xdr:nvSpPr>
        <xdr:cNvPr id="26461" name="AutoShape 1" descr="Eine Matrixformel, die Konstanten verwendet">
          <a:extLst>
            <a:ext uri="{FF2B5EF4-FFF2-40B4-BE49-F238E27FC236}">
              <a16:creationId xmlns:a16="http://schemas.microsoft.com/office/drawing/2014/main" id="{B63511F2-7C8C-6440-77A8-BE01E11901E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344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11</xdr:col>
      <xdr:colOff>314325</xdr:colOff>
      <xdr:row>100</xdr:row>
      <xdr:rowOff>133350</xdr:rowOff>
    </xdr:to>
    <xdr:sp macro="" textlink="">
      <xdr:nvSpPr>
        <xdr:cNvPr id="26462" name="AutoShape 1" descr="Eine Matrixformel, die Konstanten verwendet">
          <a:extLst>
            <a:ext uri="{FF2B5EF4-FFF2-40B4-BE49-F238E27FC236}">
              <a16:creationId xmlns:a16="http://schemas.microsoft.com/office/drawing/2014/main" id="{72615DDC-FE0F-61A3-F10F-AECC4C935BE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344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11</xdr:col>
      <xdr:colOff>314325</xdr:colOff>
      <xdr:row>100</xdr:row>
      <xdr:rowOff>133350</xdr:rowOff>
    </xdr:to>
    <xdr:sp macro="" textlink="">
      <xdr:nvSpPr>
        <xdr:cNvPr id="26463" name="AutoShape 1" descr="Eine Matrixformel, die Konstanten verwendet">
          <a:extLst>
            <a:ext uri="{FF2B5EF4-FFF2-40B4-BE49-F238E27FC236}">
              <a16:creationId xmlns:a16="http://schemas.microsoft.com/office/drawing/2014/main" id="{0D6732AE-D2CF-FB13-5367-2328F4B0790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344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11</xdr:col>
      <xdr:colOff>314325</xdr:colOff>
      <xdr:row>100</xdr:row>
      <xdr:rowOff>133350</xdr:rowOff>
    </xdr:to>
    <xdr:sp macro="" textlink="">
      <xdr:nvSpPr>
        <xdr:cNvPr id="26464" name="AutoShape 1" descr="Eine Matrixformel, die Konstanten verwendet">
          <a:extLst>
            <a:ext uri="{FF2B5EF4-FFF2-40B4-BE49-F238E27FC236}">
              <a16:creationId xmlns:a16="http://schemas.microsoft.com/office/drawing/2014/main" id="{44FE4A17-3671-F595-784A-0FEDE279355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344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293</xdr:row>
      <xdr:rowOff>0</xdr:rowOff>
    </xdr:from>
    <xdr:to>
      <xdr:col>11</xdr:col>
      <xdr:colOff>314325</xdr:colOff>
      <xdr:row>294</xdr:row>
      <xdr:rowOff>133350</xdr:rowOff>
    </xdr:to>
    <xdr:sp macro="" textlink="">
      <xdr:nvSpPr>
        <xdr:cNvPr id="26465" name="AutoShape 1" descr="Eine Matrixformel, die Konstanten verwendet">
          <a:extLst>
            <a:ext uri="{FF2B5EF4-FFF2-40B4-BE49-F238E27FC236}">
              <a16:creationId xmlns:a16="http://schemas.microsoft.com/office/drawing/2014/main" id="{E57ABED1-8602-AE37-0DE7-EBE90A131DC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758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293</xdr:row>
      <xdr:rowOff>0</xdr:rowOff>
    </xdr:from>
    <xdr:to>
      <xdr:col>11</xdr:col>
      <xdr:colOff>314325</xdr:colOff>
      <xdr:row>294</xdr:row>
      <xdr:rowOff>133350</xdr:rowOff>
    </xdr:to>
    <xdr:sp macro="" textlink="">
      <xdr:nvSpPr>
        <xdr:cNvPr id="26466" name="AutoShape 1" descr="Eine Matrixformel, die Konstanten verwendet">
          <a:extLst>
            <a:ext uri="{FF2B5EF4-FFF2-40B4-BE49-F238E27FC236}">
              <a16:creationId xmlns:a16="http://schemas.microsoft.com/office/drawing/2014/main" id="{001FF05B-7AF7-1B43-507E-90E1B63EB76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758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293</xdr:row>
      <xdr:rowOff>0</xdr:rowOff>
    </xdr:from>
    <xdr:to>
      <xdr:col>11</xdr:col>
      <xdr:colOff>314325</xdr:colOff>
      <xdr:row>294</xdr:row>
      <xdr:rowOff>133350</xdr:rowOff>
    </xdr:to>
    <xdr:sp macro="" textlink="">
      <xdr:nvSpPr>
        <xdr:cNvPr id="26467" name="AutoShape 1" descr="Eine Matrixformel, die Konstanten verwendet">
          <a:extLst>
            <a:ext uri="{FF2B5EF4-FFF2-40B4-BE49-F238E27FC236}">
              <a16:creationId xmlns:a16="http://schemas.microsoft.com/office/drawing/2014/main" id="{3C213865-DAAA-6595-02C4-269195521A3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758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293</xdr:row>
      <xdr:rowOff>0</xdr:rowOff>
    </xdr:from>
    <xdr:to>
      <xdr:col>11</xdr:col>
      <xdr:colOff>314325</xdr:colOff>
      <xdr:row>294</xdr:row>
      <xdr:rowOff>133350</xdr:rowOff>
    </xdr:to>
    <xdr:sp macro="" textlink="">
      <xdr:nvSpPr>
        <xdr:cNvPr id="26468" name="AutoShape 1" descr="Eine Matrixformel, die Konstanten verwendet">
          <a:extLst>
            <a:ext uri="{FF2B5EF4-FFF2-40B4-BE49-F238E27FC236}">
              <a16:creationId xmlns:a16="http://schemas.microsoft.com/office/drawing/2014/main" id="{59F594AE-2058-40A5-3CD5-64C487C6388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758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102</xdr:row>
      <xdr:rowOff>0</xdr:rowOff>
    </xdr:from>
    <xdr:to>
      <xdr:col>11</xdr:col>
      <xdr:colOff>314325</xdr:colOff>
      <xdr:row>103</xdr:row>
      <xdr:rowOff>133350</xdr:rowOff>
    </xdr:to>
    <xdr:sp macro="" textlink="">
      <xdr:nvSpPr>
        <xdr:cNvPr id="26469" name="AutoShape 1" descr="Eine Matrixformel, die Konstanten verwendet">
          <a:extLst>
            <a:ext uri="{FF2B5EF4-FFF2-40B4-BE49-F238E27FC236}">
              <a16:creationId xmlns:a16="http://schemas.microsoft.com/office/drawing/2014/main" id="{7B1A51DA-D50D-4E18-A6CB-D6D3FE6A522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830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102</xdr:row>
      <xdr:rowOff>0</xdr:rowOff>
    </xdr:from>
    <xdr:to>
      <xdr:col>11</xdr:col>
      <xdr:colOff>314325</xdr:colOff>
      <xdr:row>103</xdr:row>
      <xdr:rowOff>133350</xdr:rowOff>
    </xdr:to>
    <xdr:sp macro="" textlink="">
      <xdr:nvSpPr>
        <xdr:cNvPr id="26470" name="AutoShape 1" descr="Eine Matrixformel, die Konstanten verwendet">
          <a:extLst>
            <a:ext uri="{FF2B5EF4-FFF2-40B4-BE49-F238E27FC236}">
              <a16:creationId xmlns:a16="http://schemas.microsoft.com/office/drawing/2014/main" id="{EC1852EE-A81E-DA93-2743-3BEB34185D9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830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102</xdr:row>
      <xdr:rowOff>0</xdr:rowOff>
    </xdr:from>
    <xdr:to>
      <xdr:col>11</xdr:col>
      <xdr:colOff>314325</xdr:colOff>
      <xdr:row>103</xdr:row>
      <xdr:rowOff>133350</xdr:rowOff>
    </xdr:to>
    <xdr:sp macro="" textlink="">
      <xdr:nvSpPr>
        <xdr:cNvPr id="26471" name="AutoShape 1" descr="Eine Matrixformel, die Konstanten verwendet">
          <a:extLst>
            <a:ext uri="{FF2B5EF4-FFF2-40B4-BE49-F238E27FC236}">
              <a16:creationId xmlns:a16="http://schemas.microsoft.com/office/drawing/2014/main" id="{C781FF47-AFA7-0D51-5A99-4A31670DCCF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830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102</xdr:row>
      <xdr:rowOff>0</xdr:rowOff>
    </xdr:from>
    <xdr:to>
      <xdr:col>11</xdr:col>
      <xdr:colOff>314325</xdr:colOff>
      <xdr:row>103</xdr:row>
      <xdr:rowOff>133350</xdr:rowOff>
    </xdr:to>
    <xdr:sp macro="" textlink="">
      <xdr:nvSpPr>
        <xdr:cNvPr id="26472" name="AutoShape 1" descr="Eine Matrixformel, die Konstanten verwendet">
          <a:extLst>
            <a:ext uri="{FF2B5EF4-FFF2-40B4-BE49-F238E27FC236}">
              <a16:creationId xmlns:a16="http://schemas.microsoft.com/office/drawing/2014/main" id="{AC44D391-5AB7-2233-0A47-CF8F36E750F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830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314325</xdr:colOff>
      <xdr:row>66</xdr:row>
      <xdr:rowOff>133350</xdr:rowOff>
    </xdr:to>
    <xdr:sp macro="" textlink="">
      <xdr:nvSpPr>
        <xdr:cNvPr id="26473" name="AutoShape 1" descr="Eine Matrixformel, die Konstanten verwendet">
          <a:extLst>
            <a:ext uri="{FF2B5EF4-FFF2-40B4-BE49-F238E27FC236}">
              <a16:creationId xmlns:a16="http://schemas.microsoft.com/office/drawing/2014/main" id="{8013F4BB-FBB5-DF11-A4CC-30CE9F7808F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839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314325</xdr:colOff>
      <xdr:row>66</xdr:row>
      <xdr:rowOff>133350</xdr:rowOff>
    </xdr:to>
    <xdr:sp macro="" textlink="">
      <xdr:nvSpPr>
        <xdr:cNvPr id="26474" name="AutoShape 1" descr="Eine Matrixformel, die Konstanten verwendet">
          <a:extLst>
            <a:ext uri="{FF2B5EF4-FFF2-40B4-BE49-F238E27FC236}">
              <a16:creationId xmlns:a16="http://schemas.microsoft.com/office/drawing/2014/main" id="{7F2F434A-285D-42A7-5C5D-10DE236EEE8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839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314325</xdr:colOff>
      <xdr:row>66</xdr:row>
      <xdr:rowOff>133350</xdr:rowOff>
    </xdr:to>
    <xdr:sp macro="" textlink="">
      <xdr:nvSpPr>
        <xdr:cNvPr id="26475" name="AutoShape 1" descr="Eine Matrixformel, die Konstanten verwendet">
          <a:extLst>
            <a:ext uri="{FF2B5EF4-FFF2-40B4-BE49-F238E27FC236}">
              <a16:creationId xmlns:a16="http://schemas.microsoft.com/office/drawing/2014/main" id="{B9819C7C-BC34-95A7-E483-ED9C867AFCB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839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314325</xdr:colOff>
      <xdr:row>66</xdr:row>
      <xdr:rowOff>133350</xdr:rowOff>
    </xdr:to>
    <xdr:sp macro="" textlink="">
      <xdr:nvSpPr>
        <xdr:cNvPr id="26476" name="AutoShape 1" descr="Eine Matrixformel, die Konstanten verwendet">
          <a:extLst>
            <a:ext uri="{FF2B5EF4-FFF2-40B4-BE49-F238E27FC236}">
              <a16:creationId xmlns:a16="http://schemas.microsoft.com/office/drawing/2014/main" id="{15BC1A9E-E3F2-61C5-B1C9-CE92CF3CE07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839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128</xdr:row>
      <xdr:rowOff>0</xdr:rowOff>
    </xdr:from>
    <xdr:to>
      <xdr:col>11</xdr:col>
      <xdr:colOff>314325</xdr:colOff>
      <xdr:row>129</xdr:row>
      <xdr:rowOff>133350</xdr:rowOff>
    </xdr:to>
    <xdr:sp macro="" textlink="">
      <xdr:nvSpPr>
        <xdr:cNvPr id="26477" name="AutoShape 1" descr="Eine Matrixformel, die Konstanten verwendet">
          <a:extLst>
            <a:ext uri="{FF2B5EF4-FFF2-40B4-BE49-F238E27FC236}">
              <a16:creationId xmlns:a16="http://schemas.microsoft.com/office/drawing/2014/main" id="{58B1D0A5-871D-C883-155A-5E126EF9D96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04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128</xdr:row>
      <xdr:rowOff>0</xdr:rowOff>
    </xdr:from>
    <xdr:to>
      <xdr:col>11</xdr:col>
      <xdr:colOff>314325</xdr:colOff>
      <xdr:row>129</xdr:row>
      <xdr:rowOff>133350</xdr:rowOff>
    </xdr:to>
    <xdr:sp macro="" textlink="">
      <xdr:nvSpPr>
        <xdr:cNvPr id="26478" name="AutoShape 1" descr="Eine Matrixformel, die Konstanten verwendet">
          <a:extLst>
            <a:ext uri="{FF2B5EF4-FFF2-40B4-BE49-F238E27FC236}">
              <a16:creationId xmlns:a16="http://schemas.microsoft.com/office/drawing/2014/main" id="{95407CB5-B01E-FBE1-1A8E-E2D3313281E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04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128</xdr:row>
      <xdr:rowOff>0</xdr:rowOff>
    </xdr:from>
    <xdr:to>
      <xdr:col>11</xdr:col>
      <xdr:colOff>314325</xdr:colOff>
      <xdr:row>129</xdr:row>
      <xdr:rowOff>133350</xdr:rowOff>
    </xdr:to>
    <xdr:sp macro="" textlink="">
      <xdr:nvSpPr>
        <xdr:cNvPr id="26479" name="AutoShape 1" descr="Eine Matrixformel, die Konstanten verwendet">
          <a:extLst>
            <a:ext uri="{FF2B5EF4-FFF2-40B4-BE49-F238E27FC236}">
              <a16:creationId xmlns:a16="http://schemas.microsoft.com/office/drawing/2014/main" id="{83E9D23D-FDF2-DCC2-744C-DDC3D34D9F6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04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128</xdr:row>
      <xdr:rowOff>0</xdr:rowOff>
    </xdr:from>
    <xdr:to>
      <xdr:col>11</xdr:col>
      <xdr:colOff>314325</xdr:colOff>
      <xdr:row>129</xdr:row>
      <xdr:rowOff>133350</xdr:rowOff>
    </xdr:to>
    <xdr:sp macro="" textlink="">
      <xdr:nvSpPr>
        <xdr:cNvPr id="26480" name="AutoShape 1" descr="Eine Matrixformel, die Konstanten verwendet">
          <a:extLst>
            <a:ext uri="{FF2B5EF4-FFF2-40B4-BE49-F238E27FC236}">
              <a16:creationId xmlns:a16="http://schemas.microsoft.com/office/drawing/2014/main" id="{FC8E9B04-1650-F997-BD75-4E67A536B41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04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286</xdr:row>
      <xdr:rowOff>0</xdr:rowOff>
    </xdr:from>
    <xdr:to>
      <xdr:col>11</xdr:col>
      <xdr:colOff>314325</xdr:colOff>
      <xdr:row>287</xdr:row>
      <xdr:rowOff>133350</xdr:rowOff>
    </xdr:to>
    <xdr:sp macro="" textlink="">
      <xdr:nvSpPr>
        <xdr:cNvPr id="26481" name="AutoShape 1" descr="Eine Matrixformel, die Konstanten verwendet">
          <a:extLst>
            <a:ext uri="{FF2B5EF4-FFF2-40B4-BE49-F238E27FC236}">
              <a16:creationId xmlns:a16="http://schemas.microsoft.com/office/drawing/2014/main" id="{DD4FF252-0E59-ED11-8665-5872DF917A6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624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286</xdr:row>
      <xdr:rowOff>0</xdr:rowOff>
    </xdr:from>
    <xdr:to>
      <xdr:col>11</xdr:col>
      <xdr:colOff>314325</xdr:colOff>
      <xdr:row>287</xdr:row>
      <xdr:rowOff>133350</xdr:rowOff>
    </xdr:to>
    <xdr:sp macro="" textlink="">
      <xdr:nvSpPr>
        <xdr:cNvPr id="26482" name="AutoShape 1" descr="Eine Matrixformel, die Konstanten verwendet">
          <a:extLst>
            <a:ext uri="{FF2B5EF4-FFF2-40B4-BE49-F238E27FC236}">
              <a16:creationId xmlns:a16="http://schemas.microsoft.com/office/drawing/2014/main" id="{190EF8F3-2030-5774-63E5-616A9128DD1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624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286</xdr:row>
      <xdr:rowOff>0</xdr:rowOff>
    </xdr:from>
    <xdr:to>
      <xdr:col>11</xdr:col>
      <xdr:colOff>314325</xdr:colOff>
      <xdr:row>287</xdr:row>
      <xdr:rowOff>133350</xdr:rowOff>
    </xdr:to>
    <xdr:sp macro="" textlink="">
      <xdr:nvSpPr>
        <xdr:cNvPr id="26483" name="AutoShape 1" descr="Eine Matrixformel, die Konstanten verwendet">
          <a:extLst>
            <a:ext uri="{FF2B5EF4-FFF2-40B4-BE49-F238E27FC236}">
              <a16:creationId xmlns:a16="http://schemas.microsoft.com/office/drawing/2014/main" id="{5475F54A-A9B7-9986-1091-F5D9AAF707A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624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286</xdr:row>
      <xdr:rowOff>0</xdr:rowOff>
    </xdr:from>
    <xdr:to>
      <xdr:col>11</xdr:col>
      <xdr:colOff>314325</xdr:colOff>
      <xdr:row>287</xdr:row>
      <xdr:rowOff>133350</xdr:rowOff>
    </xdr:to>
    <xdr:sp macro="" textlink="">
      <xdr:nvSpPr>
        <xdr:cNvPr id="26484" name="AutoShape 1" descr="Eine Matrixformel, die Konstanten verwendet">
          <a:extLst>
            <a:ext uri="{FF2B5EF4-FFF2-40B4-BE49-F238E27FC236}">
              <a16:creationId xmlns:a16="http://schemas.microsoft.com/office/drawing/2014/main" id="{8070EDDB-9AFE-DBD3-DE6A-F7B5E25F995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624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314325</xdr:colOff>
      <xdr:row>74</xdr:row>
      <xdr:rowOff>133350</xdr:rowOff>
    </xdr:to>
    <xdr:sp macro="" textlink="">
      <xdr:nvSpPr>
        <xdr:cNvPr id="26485" name="AutoShape 1" descr="Eine Matrixformel, die Konstanten verwendet">
          <a:extLst>
            <a:ext uri="{FF2B5EF4-FFF2-40B4-BE49-F238E27FC236}">
              <a16:creationId xmlns:a16="http://schemas.microsoft.com/office/drawing/2014/main" id="{805228BB-0B14-10E8-99B8-6C202270ECB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2134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314325</xdr:colOff>
      <xdr:row>74</xdr:row>
      <xdr:rowOff>133350</xdr:rowOff>
    </xdr:to>
    <xdr:sp macro="" textlink="">
      <xdr:nvSpPr>
        <xdr:cNvPr id="26486" name="AutoShape 1" descr="Eine Matrixformel, die Konstanten verwendet">
          <a:extLst>
            <a:ext uri="{FF2B5EF4-FFF2-40B4-BE49-F238E27FC236}">
              <a16:creationId xmlns:a16="http://schemas.microsoft.com/office/drawing/2014/main" id="{8B56DD03-7275-D685-A0DD-3BC5FF60077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2134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314325</xdr:colOff>
      <xdr:row>74</xdr:row>
      <xdr:rowOff>133350</xdr:rowOff>
    </xdr:to>
    <xdr:sp macro="" textlink="">
      <xdr:nvSpPr>
        <xdr:cNvPr id="26487" name="AutoShape 1" descr="Eine Matrixformel, die Konstanten verwendet">
          <a:extLst>
            <a:ext uri="{FF2B5EF4-FFF2-40B4-BE49-F238E27FC236}">
              <a16:creationId xmlns:a16="http://schemas.microsoft.com/office/drawing/2014/main" id="{0A4841E2-E3A5-FECE-C046-77AB30B231E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2134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314325</xdr:colOff>
      <xdr:row>74</xdr:row>
      <xdr:rowOff>133350</xdr:rowOff>
    </xdr:to>
    <xdr:sp macro="" textlink="">
      <xdr:nvSpPr>
        <xdr:cNvPr id="26488" name="AutoShape 1" descr="Eine Matrixformel, die Konstanten verwendet">
          <a:extLst>
            <a:ext uri="{FF2B5EF4-FFF2-40B4-BE49-F238E27FC236}">
              <a16:creationId xmlns:a16="http://schemas.microsoft.com/office/drawing/2014/main" id="{22016A62-ECA2-7408-7EFD-CD3FDE5C35B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2134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320</xdr:row>
      <xdr:rowOff>0</xdr:rowOff>
    </xdr:from>
    <xdr:to>
      <xdr:col>11</xdr:col>
      <xdr:colOff>314325</xdr:colOff>
      <xdr:row>321</xdr:row>
      <xdr:rowOff>133350</xdr:rowOff>
    </xdr:to>
    <xdr:sp macro="" textlink="">
      <xdr:nvSpPr>
        <xdr:cNvPr id="26489" name="AutoShape 1" descr="Eine Matrixformel, die Konstanten verwendet">
          <a:extLst>
            <a:ext uri="{FF2B5EF4-FFF2-40B4-BE49-F238E27FC236}">
              <a16:creationId xmlns:a16="http://schemas.microsoft.com/office/drawing/2014/main" id="{EF4545A2-ECDA-F614-E7CE-B8606E9CFF9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130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320</xdr:row>
      <xdr:rowOff>0</xdr:rowOff>
    </xdr:from>
    <xdr:to>
      <xdr:col>11</xdr:col>
      <xdr:colOff>314325</xdr:colOff>
      <xdr:row>321</xdr:row>
      <xdr:rowOff>133350</xdr:rowOff>
    </xdr:to>
    <xdr:sp macro="" textlink="">
      <xdr:nvSpPr>
        <xdr:cNvPr id="26490" name="AutoShape 1" descr="Eine Matrixformel, die Konstanten verwendet">
          <a:extLst>
            <a:ext uri="{FF2B5EF4-FFF2-40B4-BE49-F238E27FC236}">
              <a16:creationId xmlns:a16="http://schemas.microsoft.com/office/drawing/2014/main" id="{A69B41AC-2A8F-819A-6951-45A33CEC84B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130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320</xdr:row>
      <xdr:rowOff>0</xdr:rowOff>
    </xdr:from>
    <xdr:to>
      <xdr:col>11</xdr:col>
      <xdr:colOff>314325</xdr:colOff>
      <xdr:row>321</xdr:row>
      <xdr:rowOff>133350</xdr:rowOff>
    </xdr:to>
    <xdr:sp macro="" textlink="">
      <xdr:nvSpPr>
        <xdr:cNvPr id="26491" name="AutoShape 1" descr="Eine Matrixformel, die Konstanten verwendet">
          <a:extLst>
            <a:ext uri="{FF2B5EF4-FFF2-40B4-BE49-F238E27FC236}">
              <a16:creationId xmlns:a16="http://schemas.microsoft.com/office/drawing/2014/main" id="{0FEF001D-C7C0-51D6-FA86-B05C9606F9D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130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320</xdr:row>
      <xdr:rowOff>0</xdr:rowOff>
    </xdr:from>
    <xdr:to>
      <xdr:col>11</xdr:col>
      <xdr:colOff>314325</xdr:colOff>
      <xdr:row>321</xdr:row>
      <xdr:rowOff>133350</xdr:rowOff>
    </xdr:to>
    <xdr:sp macro="" textlink="">
      <xdr:nvSpPr>
        <xdr:cNvPr id="26492" name="AutoShape 1" descr="Eine Matrixformel, die Konstanten verwendet">
          <a:extLst>
            <a:ext uri="{FF2B5EF4-FFF2-40B4-BE49-F238E27FC236}">
              <a16:creationId xmlns:a16="http://schemas.microsoft.com/office/drawing/2014/main" id="{38C87877-FBDE-CB42-B447-EFF26F1BE16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130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296</xdr:row>
      <xdr:rowOff>0</xdr:rowOff>
    </xdr:from>
    <xdr:to>
      <xdr:col>11</xdr:col>
      <xdr:colOff>314325</xdr:colOff>
      <xdr:row>297</xdr:row>
      <xdr:rowOff>133350</xdr:rowOff>
    </xdr:to>
    <xdr:sp macro="" textlink="">
      <xdr:nvSpPr>
        <xdr:cNvPr id="26493" name="AutoShape 1" descr="Eine Matrixformel, die Konstanten verwendet">
          <a:extLst>
            <a:ext uri="{FF2B5EF4-FFF2-40B4-BE49-F238E27FC236}">
              <a16:creationId xmlns:a16="http://schemas.microsoft.com/office/drawing/2014/main" id="{EF09C026-F93B-C10C-F0D9-72641FA1AE8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244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296</xdr:row>
      <xdr:rowOff>0</xdr:rowOff>
    </xdr:from>
    <xdr:to>
      <xdr:col>11</xdr:col>
      <xdr:colOff>314325</xdr:colOff>
      <xdr:row>297</xdr:row>
      <xdr:rowOff>133350</xdr:rowOff>
    </xdr:to>
    <xdr:sp macro="" textlink="">
      <xdr:nvSpPr>
        <xdr:cNvPr id="26494" name="AutoShape 1" descr="Eine Matrixformel, die Konstanten verwendet">
          <a:extLst>
            <a:ext uri="{FF2B5EF4-FFF2-40B4-BE49-F238E27FC236}">
              <a16:creationId xmlns:a16="http://schemas.microsoft.com/office/drawing/2014/main" id="{E302755F-746B-37F8-763D-0ECD7C1ED56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244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296</xdr:row>
      <xdr:rowOff>0</xdr:rowOff>
    </xdr:from>
    <xdr:to>
      <xdr:col>11</xdr:col>
      <xdr:colOff>314325</xdr:colOff>
      <xdr:row>297</xdr:row>
      <xdr:rowOff>133350</xdr:rowOff>
    </xdr:to>
    <xdr:sp macro="" textlink="">
      <xdr:nvSpPr>
        <xdr:cNvPr id="26495" name="AutoShape 1" descr="Eine Matrixformel, die Konstanten verwendet">
          <a:extLst>
            <a:ext uri="{FF2B5EF4-FFF2-40B4-BE49-F238E27FC236}">
              <a16:creationId xmlns:a16="http://schemas.microsoft.com/office/drawing/2014/main" id="{79DDF788-4FDA-F656-9A38-BF25D57B10B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244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296</xdr:row>
      <xdr:rowOff>0</xdr:rowOff>
    </xdr:from>
    <xdr:to>
      <xdr:col>11</xdr:col>
      <xdr:colOff>314325</xdr:colOff>
      <xdr:row>297</xdr:row>
      <xdr:rowOff>133350</xdr:rowOff>
    </xdr:to>
    <xdr:sp macro="" textlink="">
      <xdr:nvSpPr>
        <xdr:cNvPr id="26496" name="AutoShape 1" descr="Eine Matrixformel, die Konstanten verwendet">
          <a:extLst>
            <a:ext uri="{FF2B5EF4-FFF2-40B4-BE49-F238E27FC236}">
              <a16:creationId xmlns:a16="http://schemas.microsoft.com/office/drawing/2014/main" id="{0E954FEC-E4B3-649C-B015-0C48DA92A0F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244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149</xdr:row>
      <xdr:rowOff>0</xdr:rowOff>
    </xdr:from>
    <xdr:to>
      <xdr:col>11</xdr:col>
      <xdr:colOff>314325</xdr:colOff>
      <xdr:row>150</xdr:row>
      <xdr:rowOff>133350</xdr:rowOff>
    </xdr:to>
    <xdr:sp macro="" textlink="">
      <xdr:nvSpPr>
        <xdr:cNvPr id="26497" name="AutoShape 1" descr="Eine Matrixformel, die Konstanten verwendet">
          <a:extLst>
            <a:ext uri="{FF2B5EF4-FFF2-40B4-BE49-F238E27FC236}">
              <a16:creationId xmlns:a16="http://schemas.microsoft.com/office/drawing/2014/main" id="{C1E61096-6601-6BC8-CF1A-5BF025F4017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441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149</xdr:row>
      <xdr:rowOff>0</xdr:rowOff>
    </xdr:from>
    <xdr:to>
      <xdr:col>11</xdr:col>
      <xdr:colOff>314325</xdr:colOff>
      <xdr:row>150</xdr:row>
      <xdr:rowOff>133350</xdr:rowOff>
    </xdr:to>
    <xdr:sp macro="" textlink="">
      <xdr:nvSpPr>
        <xdr:cNvPr id="26498" name="AutoShape 1" descr="Eine Matrixformel, die Konstanten verwendet">
          <a:extLst>
            <a:ext uri="{FF2B5EF4-FFF2-40B4-BE49-F238E27FC236}">
              <a16:creationId xmlns:a16="http://schemas.microsoft.com/office/drawing/2014/main" id="{34ADB0F6-4F98-451A-A97E-231CAC109DC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441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149</xdr:row>
      <xdr:rowOff>0</xdr:rowOff>
    </xdr:from>
    <xdr:to>
      <xdr:col>11</xdr:col>
      <xdr:colOff>314325</xdr:colOff>
      <xdr:row>150</xdr:row>
      <xdr:rowOff>133350</xdr:rowOff>
    </xdr:to>
    <xdr:sp macro="" textlink="">
      <xdr:nvSpPr>
        <xdr:cNvPr id="26499" name="AutoShape 1" descr="Eine Matrixformel, die Konstanten verwendet">
          <a:extLst>
            <a:ext uri="{FF2B5EF4-FFF2-40B4-BE49-F238E27FC236}">
              <a16:creationId xmlns:a16="http://schemas.microsoft.com/office/drawing/2014/main" id="{99A29CB3-9CD4-31B6-07DB-AADE1C12576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441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149</xdr:row>
      <xdr:rowOff>0</xdr:rowOff>
    </xdr:from>
    <xdr:to>
      <xdr:col>11</xdr:col>
      <xdr:colOff>314325</xdr:colOff>
      <xdr:row>150</xdr:row>
      <xdr:rowOff>133350</xdr:rowOff>
    </xdr:to>
    <xdr:sp macro="" textlink="">
      <xdr:nvSpPr>
        <xdr:cNvPr id="26500" name="AutoShape 1" descr="Eine Matrixformel, die Konstanten verwendet">
          <a:extLst>
            <a:ext uri="{FF2B5EF4-FFF2-40B4-BE49-F238E27FC236}">
              <a16:creationId xmlns:a16="http://schemas.microsoft.com/office/drawing/2014/main" id="{26811648-F001-F80C-4743-CE56A6807BB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441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223</xdr:row>
      <xdr:rowOff>0</xdr:rowOff>
    </xdr:from>
    <xdr:to>
      <xdr:col>11</xdr:col>
      <xdr:colOff>314325</xdr:colOff>
      <xdr:row>224</xdr:row>
      <xdr:rowOff>133350</xdr:rowOff>
    </xdr:to>
    <xdr:sp macro="" textlink="">
      <xdr:nvSpPr>
        <xdr:cNvPr id="26501" name="AutoShape 1" descr="Eine Matrixformel, die Konstanten verwendet">
          <a:extLst>
            <a:ext uri="{FF2B5EF4-FFF2-40B4-BE49-F238E27FC236}">
              <a16:creationId xmlns:a16="http://schemas.microsoft.com/office/drawing/2014/main" id="{30B37E68-F9AA-136F-B27E-4B5B49B5566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423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223</xdr:row>
      <xdr:rowOff>0</xdr:rowOff>
    </xdr:from>
    <xdr:to>
      <xdr:col>11</xdr:col>
      <xdr:colOff>314325</xdr:colOff>
      <xdr:row>224</xdr:row>
      <xdr:rowOff>133350</xdr:rowOff>
    </xdr:to>
    <xdr:sp macro="" textlink="">
      <xdr:nvSpPr>
        <xdr:cNvPr id="26502" name="AutoShape 1" descr="Eine Matrixformel, die Konstanten verwendet">
          <a:extLst>
            <a:ext uri="{FF2B5EF4-FFF2-40B4-BE49-F238E27FC236}">
              <a16:creationId xmlns:a16="http://schemas.microsoft.com/office/drawing/2014/main" id="{B0A3F3C3-130A-6008-E4CC-44E9E09CC9C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423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223</xdr:row>
      <xdr:rowOff>0</xdr:rowOff>
    </xdr:from>
    <xdr:to>
      <xdr:col>11</xdr:col>
      <xdr:colOff>314325</xdr:colOff>
      <xdr:row>224</xdr:row>
      <xdr:rowOff>133350</xdr:rowOff>
    </xdr:to>
    <xdr:sp macro="" textlink="">
      <xdr:nvSpPr>
        <xdr:cNvPr id="26503" name="AutoShape 1" descr="Eine Matrixformel, die Konstanten verwendet">
          <a:extLst>
            <a:ext uri="{FF2B5EF4-FFF2-40B4-BE49-F238E27FC236}">
              <a16:creationId xmlns:a16="http://schemas.microsoft.com/office/drawing/2014/main" id="{B3952F67-E9B3-D4E4-4F58-60071C28BDE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423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223</xdr:row>
      <xdr:rowOff>0</xdr:rowOff>
    </xdr:from>
    <xdr:to>
      <xdr:col>11</xdr:col>
      <xdr:colOff>314325</xdr:colOff>
      <xdr:row>224</xdr:row>
      <xdr:rowOff>133350</xdr:rowOff>
    </xdr:to>
    <xdr:sp macro="" textlink="">
      <xdr:nvSpPr>
        <xdr:cNvPr id="26504" name="AutoShape 1" descr="Eine Matrixformel, die Konstanten verwendet">
          <a:extLst>
            <a:ext uri="{FF2B5EF4-FFF2-40B4-BE49-F238E27FC236}">
              <a16:creationId xmlns:a16="http://schemas.microsoft.com/office/drawing/2014/main" id="{23357C34-1C0C-D58A-3254-4EB0E0CA16E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423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314325</xdr:colOff>
      <xdr:row>29</xdr:row>
      <xdr:rowOff>133350</xdr:rowOff>
    </xdr:to>
    <xdr:sp macro="" textlink="">
      <xdr:nvSpPr>
        <xdr:cNvPr id="26505" name="AutoShape 1" descr="Eine Matrixformel, die Konstanten verwendet">
          <a:extLst>
            <a:ext uri="{FF2B5EF4-FFF2-40B4-BE49-F238E27FC236}">
              <a16:creationId xmlns:a16="http://schemas.microsoft.com/office/drawing/2014/main" id="{20F6556B-B157-A314-6B30-4D753863E2C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4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314325</xdr:colOff>
      <xdr:row>29</xdr:row>
      <xdr:rowOff>133350</xdr:rowOff>
    </xdr:to>
    <xdr:sp macro="" textlink="">
      <xdr:nvSpPr>
        <xdr:cNvPr id="26506" name="AutoShape 1" descr="Eine Matrixformel, die Konstanten verwendet">
          <a:extLst>
            <a:ext uri="{FF2B5EF4-FFF2-40B4-BE49-F238E27FC236}">
              <a16:creationId xmlns:a16="http://schemas.microsoft.com/office/drawing/2014/main" id="{A1470C14-62DB-101B-897A-24C297C4FB3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4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314325</xdr:colOff>
      <xdr:row>29</xdr:row>
      <xdr:rowOff>133350</xdr:rowOff>
    </xdr:to>
    <xdr:sp macro="" textlink="">
      <xdr:nvSpPr>
        <xdr:cNvPr id="26507" name="AutoShape 1" descr="Eine Matrixformel, die Konstanten verwendet">
          <a:extLst>
            <a:ext uri="{FF2B5EF4-FFF2-40B4-BE49-F238E27FC236}">
              <a16:creationId xmlns:a16="http://schemas.microsoft.com/office/drawing/2014/main" id="{0B44FCB7-79A3-0E4B-862D-5BFBCD8C60E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4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314325</xdr:colOff>
      <xdr:row>29</xdr:row>
      <xdr:rowOff>133350</xdr:rowOff>
    </xdr:to>
    <xdr:sp macro="" textlink="">
      <xdr:nvSpPr>
        <xdr:cNvPr id="26508" name="AutoShape 1" descr="Eine Matrixformel, die Konstanten verwendet">
          <a:extLst>
            <a:ext uri="{FF2B5EF4-FFF2-40B4-BE49-F238E27FC236}">
              <a16:creationId xmlns:a16="http://schemas.microsoft.com/office/drawing/2014/main" id="{9C26EB75-353D-F23F-9FB5-DE4AE70945A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4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314325</xdr:colOff>
      <xdr:row>12</xdr:row>
      <xdr:rowOff>133350</xdr:rowOff>
    </xdr:to>
    <xdr:sp macro="" textlink="">
      <xdr:nvSpPr>
        <xdr:cNvPr id="26509" name="AutoShape 1" descr="Eine Matrixformel, die Konstanten verwendet">
          <a:extLst>
            <a:ext uri="{FF2B5EF4-FFF2-40B4-BE49-F238E27FC236}">
              <a16:creationId xmlns:a16="http://schemas.microsoft.com/office/drawing/2014/main" id="{AFA829E1-4825-328F-EB4B-969AF4CEDD8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9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314325</xdr:colOff>
      <xdr:row>12</xdr:row>
      <xdr:rowOff>133350</xdr:rowOff>
    </xdr:to>
    <xdr:sp macro="" textlink="">
      <xdr:nvSpPr>
        <xdr:cNvPr id="26510" name="AutoShape 1" descr="Eine Matrixformel, die Konstanten verwendet">
          <a:extLst>
            <a:ext uri="{FF2B5EF4-FFF2-40B4-BE49-F238E27FC236}">
              <a16:creationId xmlns:a16="http://schemas.microsoft.com/office/drawing/2014/main" id="{78A38BE5-7C58-AEA2-9CED-57CCE6CD172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9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314325</xdr:colOff>
      <xdr:row>12</xdr:row>
      <xdr:rowOff>133350</xdr:rowOff>
    </xdr:to>
    <xdr:sp macro="" textlink="">
      <xdr:nvSpPr>
        <xdr:cNvPr id="26511" name="AutoShape 1" descr="Eine Matrixformel, die Konstanten verwendet">
          <a:extLst>
            <a:ext uri="{FF2B5EF4-FFF2-40B4-BE49-F238E27FC236}">
              <a16:creationId xmlns:a16="http://schemas.microsoft.com/office/drawing/2014/main" id="{F80D75AC-5DD4-CF91-A117-5465FD1C66F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9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314325</xdr:colOff>
      <xdr:row>12</xdr:row>
      <xdr:rowOff>133350</xdr:rowOff>
    </xdr:to>
    <xdr:sp macro="" textlink="">
      <xdr:nvSpPr>
        <xdr:cNvPr id="26512" name="AutoShape 1" descr="Eine Matrixformel, die Konstanten verwendet">
          <a:extLst>
            <a:ext uri="{FF2B5EF4-FFF2-40B4-BE49-F238E27FC236}">
              <a16:creationId xmlns:a16="http://schemas.microsoft.com/office/drawing/2014/main" id="{7719CAD0-8BE6-5FAE-7D9B-A01CFBA0611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9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314325</xdr:colOff>
      <xdr:row>14</xdr:row>
      <xdr:rowOff>133350</xdr:rowOff>
    </xdr:to>
    <xdr:sp macro="" textlink="">
      <xdr:nvSpPr>
        <xdr:cNvPr id="26513" name="AutoShape 1" descr="Eine Matrixformel, die Konstanten verwendet">
          <a:extLst>
            <a:ext uri="{FF2B5EF4-FFF2-40B4-BE49-F238E27FC236}">
              <a16:creationId xmlns:a16="http://schemas.microsoft.com/office/drawing/2014/main" id="{4996C0D4-0156-A02E-0E27-8E53D98357D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1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314325</xdr:colOff>
      <xdr:row>14</xdr:row>
      <xdr:rowOff>133350</xdr:rowOff>
    </xdr:to>
    <xdr:sp macro="" textlink="">
      <xdr:nvSpPr>
        <xdr:cNvPr id="26514" name="AutoShape 1" descr="Eine Matrixformel, die Konstanten verwendet">
          <a:extLst>
            <a:ext uri="{FF2B5EF4-FFF2-40B4-BE49-F238E27FC236}">
              <a16:creationId xmlns:a16="http://schemas.microsoft.com/office/drawing/2014/main" id="{92BD9CB1-B41D-0BB6-2AE6-30C83734FF4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1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314325</xdr:colOff>
      <xdr:row>14</xdr:row>
      <xdr:rowOff>133350</xdr:rowOff>
    </xdr:to>
    <xdr:sp macro="" textlink="">
      <xdr:nvSpPr>
        <xdr:cNvPr id="26515" name="AutoShape 1" descr="Eine Matrixformel, die Konstanten verwendet">
          <a:extLst>
            <a:ext uri="{FF2B5EF4-FFF2-40B4-BE49-F238E27FC236}">
              <a16:creationId xmlns:a16="http://schemas.microsoft.com/office/drawing/2014/main" id="{465C61E1-7FBC-DF16-93D5-57538C8A499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1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314325</xdr:colOff>
      <xdr:row>14</xdr:row>
      <xdr:rowOff>133350</xdr:rowOff>
    </xdr:to>
    <xdr:sp macro="" textlink="">
      <xdr:nvSpPr>
        <xdr:cNvPr id="26516" name="AutoShape 1" descr="Eine Matrixformel, die Konstanten verwendet">
          <a:extLst>
            <a:ext uri="{FF2B5EF4-FFF2-40B4-BE49-F238E27FC236}">
              <a16:creationId xmlns:a16="http://schemas.microsoft.com/office/drawing/2014/main" id="{13484125-94F5-BCCF-6393-08ED8BE6E03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1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168</xdr:row>
      <xdr:rowOff>0</xdr:rowOff>
    </xdr:from>
    <xdr:to>
      <xdr:col>11</xdr:col>
      <xdr:colOff>314325</xdr:colOff>
      <xdr:row>169</xdr:row>
      <xdr:rowOff>133350</xdr:rowOff>
    </xdr:to>
    <xdr:sp macro="" textlink="">
      <xdr:nvSpPr>
        <xdr:cNvPr id="26517" name="AutoShape 1" descr="Eine Matrixformel, die Konstanten verwendet">
          <a:extLst>
            <a:ext uri="{FF2B5EF4-FFF2-40B4-BE49-F238E27FC236}">
              <a16:creationId xmlns:a16="http://schemas.microsoft.com/office/drawing/2014/main" id="{0C86ABF0-3F2A-9B8B-2968-70CE8ACE2EB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517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168</xdr:row>
      <xdr:rowOff>0</xdr:rowOff>
    </xdr:from>
    <xdr:to>
      <xdr:col>11</xdr:col>
      <xdr:colOff>314325</xdr:colOff>
      <xdr:row>169</xdr:row>
      <xdr:rowOff>133350</xdr:rowOff>
    </xdr:to>
    <xdr:sp macro="" textlink="">
      <xdr:nvSpPr>
        <xdr:cNvPr id="26518" name="AutoShape 1" descr="Eine Matrixformel, die Konstanten verwendet">
          <a:extLst>
            <a:ext uri="{FF2B5EF4-FFF2-40B4-BE49-F238E27FC236}">
              <a16:creationId xmlns:a16="http://schemas.microsoft.com/office/drawing/2014/main" id="{5D0214C3-501D-2D2D-6422-2E0D4E3A801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517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168</xdr:row>
      <xdr:rowOff>0</xdr:rowOff>
    </xdr:from>
    <xdr:to>
      <xdr:col>11</xdr:col>
      <xdr:colOff>314325</xdr:colOff>
      <xdr:row>169</xdr:row>
      <xdr:rowOff>133350</xdr:rowOff>
    </xdr:to>
    <xdr:sp macro="" textlink="">
      <xdr:nvSpPr>
        <xdr:cNvPr id="26519" name="AutoShape 1" descr="Eine Matrixformel, die Konstanten verwendet">
          <a:extLst>
            <a:ext uri="{FF2B5EF4-FFF2-40B4-BE49-F238E27FC236}">
              <a16:creationId xmlns:a16="http://schemas.microsoft.com/office/drawing/2014/main" id="{9C6A3D1B-73B6-4D6D-D938-075D2033449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517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168</xdr:row>
      <xdr:rowOff>0</xdr:rowOff>
    </xdr:from>
    <xdr:to>
      <xdr:col>11</xdr:col>
      <xdr:colOff>314325</xdr:colOff>
      <xdr:row>169</xdr:row>
      <xdr:rowOff>133350</xdr:rowOff>
    </xdr:to>
    <xdr:sp macro="" textlink="">
      <xdr:nvSpPr>
        <xdr:cNvPr id="26520" name="AutoShape 1" descr="Eine Matrixformel, die Konstanten verwendet">
          <a:extLst>
            <a:ext uri="{FF2B5EF4-FFF2-40B4-BE49-F238E27FC236}">
              <a16:creationId xmlns:a16="http://schemas.microsoft.com/office/drawing/2014/main" id="{4340D48B-BA8F-5CCF-9245-4C92958EAE7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517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314325</xdr:colOff>
      <xdr:row>91</xdr:row>
      <xdr:rowOff>133350</xdr:rowOff>
    </xdr:to>
    <xdr:sp macro="" textlink="">
      <xdr:nvSpPr>
        <xdr:cNvPr id="26521" name="AutoShape 1" descr="Eine Matrixformel, die Konstanten verwendet">
          <a:extLst>
            <a:ext uri="{FF2B5EF4-FFF2-40B4-BE49-F238E27FC236}">
              <a16:creationId xmlns:a16="http://schemas.microsoft.com/office/drawing/2014/main" id="{ED51402D-E3AC-5D63-017E-CE275BB20F6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887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314325</xdr:colOff>
      <xdr:row>91</xdr:row>
      <xdr:rowOff>133350</xdr:rowOff>
    </xdr:to>
    <xdr:sp macro="" textlink="">
      <xdr:nvSpPr>
        <xdr:cNvPr id="26522" name="AutoShape 1" descr="Eine Matrixformel, die Konstanten verwendet">
          <a:extLst>
            <a:ext uri="{FF2B5EF4-FFF2-40B4-BE49-F238E27FC236}">
              <a16:creationId xmlns:a16="http://schemas.microsoft.com/office/drawing/2014/main" id="{BAB9FACB-08CD-64C8-5E09-EEAC67FE4CD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887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314325</xdr:colOff>
      <xdr:row>91</xdr:row>
      <xdr:rowOff>133350</xdr:rowOff>
    </xdr:to>
    <xdr:sp macro="" textlink="">
      <xdr:nvSpPr>
        <xdr:cNvPr id="26523" name="AutoShape 1" descr="Eine Matrixformel, die Konstanten verwendet">
          <a:extLst>
            <a:ext uri="{FF2B5EF4-FFF2-40B4-BE49-F238E27FC236}">
              <a16:creationId xmlns:a16="http://schemas.microsoft.com/office/drawing/2014/main" id="{92B8805E-5004-DBEE-F2DE-EA1CE6C31C5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887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314325</xdr:colOff>
      <xdr:row>91</xdr:row>
      <xdr:rowOff>133350</xdr:rowOff>
    </xdr:to>
    <xdr:sp macro="" textlink="">
      <xdr:nvSpPr>
        <xdr:cNvPr id="26524" name="AutoShape 1" descr="Eine Matrixformel, die Konstanten verwendet">
          <a:extLst>
            <a:ext uri="{FF2B5EF4-FFF2-40B4-BE49-F238E27FC236}">
              <a16:creationId xmlns:a16="http://schemas.microsoft.com/office/drawing/2014/main" id="{C69D48C5-DBA9-35BF-59FC-9FEED6F5F72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887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290</xdr:row>
      <xdr:rowOff>0</xdr:rowOff>
    </xdr:from>
    <xdr:to>
      <xdr:col>11</xdr:col>
      <xdr:colOff>314325</xdr:colOff>
      <xdr:row>291</xdr:row>
      <xdr:rowOff>133350</xdr:rowOff>
    </xdr:to>
    <xdr:sp macro="" textlink="">
      <xdr:nvSpPr>
        <xdr:cNvPr id="26525" name="AutoShape 1" descr="Eine Matrixformel, die Konstanten verwendet">
          <a:extLst>
            <a:ext uri="{FF2B5EF4-FFF2-40B4-BE49-F238E27FC236}">
              <a16:creationId xmlns:a16="http://schemas.microsoft.com/office/drawing/2014/main" id="{E3076B39-1BEA-BD81-21F4-867FF7ED78D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272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290</xdr:row>
      <xdr:rowOff>0</xdr:rowOff>
    </xdr:from>
    <xdr:to>
      <xdr:col>11</xdr:col>
      <xdr:colOff>314325</xdr:colOff>
      <xdr:row>291</xdr:row>
      <xdr:rowOff>133350</xdr:rowOff>
    </xdr:to>
    <xdr:sp macro="" textlink="">
      <xdr:nvSpPr>
        <xdr:cNvPr id="26526" name="AutoShape 1" descr="Eine Matrixformel, die Konstanten verwendet">
          <a:extLst>
            <a:ext uri="{FF2B5EF4-FFF2-40B4-BE49-F238E27FC236}">
              <a16:creationId xmlns:a16="http://schemas.microsoft.com/office/drawing/2014/main" id="{FCDB3633-C10D-1339-CCF0-D8F67E4F17D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272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290</xdr:row>
      <xdr:rowOff>0</xdr:rowOff>
    </xdr:from>
    <xdr:to>
      <xdr:col>11</xdr:col>
      <xdr:colOff>314325</xdr:colOff>
      <xdr:row>291</xdr:row>
      <xdr:rowOff>133350</xdr:rowOff>
    </xdr:to>
    <xdr:sp macro="" textlink="">
      <xdr:nvSpPr>
        <xdr:cNvPr id="26527" name="AutoShape 1" descr="Eine Matrixformel, die Konstanten verwendet">
          <a:extLst>
            <a:ext uri="{FF2B5EF4-FFF2-40B4-BE49-F238E27FC236}">
              <a16:creationId xmlns:a16="http://schemas.microsoft.com/office/drawing/2014/main" id="{24E2641B-B412-E415-68D1-4EA91A8B72F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272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290</xdr:row>
      <xdr:rowOff>0</xdr:rowOff>
    </xdr:from>
    <xdr:to>
      <xdr:col>11</xdr:col>
      <xdr:colOff>314325</xdr:colOff>
      <xdr:row>291</xdr:row>
      <xdr:rowOff>133350</xdr:rowOff>
    </xdr:to>
    <xdr:sp macro="" textlink="">
      <xdr:nvSpPr>
        <xdr:cNvPr id="26528" name="AutoShape 1" descr="Eine Matrixformel, die Konstanten verwendet">
          <a:extLst>
            <a:ext uri="{FF2B5EF4-FFF2-40B4-BE49-F238E27FC236}">
              <a16:creationId xmlns:a16="http://schemas.microsoft.com/office/drawing/2014/main" id="{008D147C-5A6A-2C98-0370-F08DF5EAF94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272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316</xdr:row>
      <xdr:rowOff>0</xdr:rowOff>
    </xdr:from>
    <xdr:to>
      <xdr:col>11</xdr:col>
      <xdr:colOff>314325</xdr:colOff>
      <xdr:row>317</xdr:row>
      <xdr:rowOff>133350</xdr:rowOff>
    </xdr:to>
    <xdr:sp macro="" textlink="">
      <xdr:nvSpPr>
        <xdr:cNvPr id="26529" name="AutoShape 1" descr="Eine Matrixformel, die Konstanten verwendet">
          <a:extLst>
            <a:ext uri="{FF2B5EF4-FFF2-40B4-BE49-F238E27FC236}">
              <a16:creationId xmlns:a16="http://schemas.microsoft.com/office/drawing/2014/main" id="{7F0ACB7B-D3EE-C08B-4A72-AECD313EE30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482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316</xdr:row>
      <xdr:rowOff>0</xdr:rowOff>
    </xdr:from>
    <xdr:to>
      <xdr:col>11</xdr:col>
      <xdr:colOff>314325</xdr:colOff>
      <xdr:row>317</xdr:row>
      <xdr:rowOff>133350</xdr:rowOff>
    </xdr:to>
    <xdr:sp macro="" textlink="">
      <xdr:nvSpPr>
        <xdr:cNvPr id="26530" name="AutoShape 1" descr="Eine Matrixformel, die Konstanten verwendet">
          <a:extLst>
            <a:ext uri="{FF2B5EF4-FFF2-40B4-BE49-F238E27FC236}">
              <a16:creationId xmlns:a16="http://schemas.microsoft.com/office/drawing/2014/main" id="{3E925D1C-C7B2-0BE4-EB42-10536C84E85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482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316</xdr:row>
      <xdr:rowOff>0</xdr:rowOff>
    </xdr:from>
    <xdr:to>
      <xdr:col>11</xdr:col>
      <xdr:colOff>314325</xdr:colOff>
      <xdr:row>317</xdr:row>
      <xdr:rowOff>133350</xdr:rowOff>
    </xdr:to>
    <xdr:sp macro="" textlink="">
      <xdr:nvSpPr>
        <xdr:cNvPr id="26531" name="AutoShape 1" descr="Eine Matrixformel, die Konstanten verwendet">
          <a:extLst>
            <a:ext uri="{FF2B5EF4-FFF2-40B4-BE49-F238E27FC236}">
              <a16:creationId xmlns:a16="http://schemas.microsoft.com/office/drawing/2014/main" id="{1808715A-C2DF-7F76-4868-CB6FF9D8513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482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316</xdr:row>
      <xdr:rowOff>0</xdr:rowOff>
    </xdr:from>
    <xdr:to>
      <xdr:col>11</xdr:col>
      <xdr:colOff>314325</xdr:colOff>
      <xdr:row>317</xdr:row>
      <xdr:rowOff>133350</xdr:rowOff>
    </xdr:to>
    <xdr:sp macro="" textlink="">
      <xdr:nvSpPr>
        <xdr:cNvPr id="26532" name="AutoShape 1" descr="Eine Matrixformel, die Konstanten verwendet">
          <a:extLst>
            <a:ext uri="{FF2B5EF4-FFF2-40B4-BE49-F238E27FC236}">
              <a16:creationId xmlns:a16="http://schemas.microsoft.com/office/drawing/2014/main" id="{CD79C8BA-1E90-3C3B-E9E7-8292EC7535E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482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344</xdr:row>
      <xdr:rowOff>0</xdr:rowOff>
    </xdr:from>
    <xdr:to>
      <xdr:col>11</xdr:col>
      <xdr:colOff>314325</xdr:colOff>
      <xdr:row>345</xdr:row>
      <xdr:rowOff>133350</xdr:rowOff>
    </xdr:to>
    <xdr:sp macro="" textlink="">
      <xdr:nvSpPr>
        <xdr:cNvPr id="26533" name="AutoShape 1" descr="Eine Matrixformel, die Konstanten verwendet">
          <a:extLst>
            <a:ext uri="{FF2B5EF4-FFF2-40B4-BE49-F238E27FC236}">
              <a16:creationId xmlns:a16="http://schemas.microsoft.com/office/drawing/2014/main" id="{80A8393C-E83A-3802-F448-4BF95A85299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016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344</xdr:row>
      <xdr:rowOff>0</xdr:rowOff>
    </xdr:from>
    <xdr:to>
      <xdr:col>11</xdr:col>
      <xdr:colOff>314325</xdr:colOff>
      <xdr:row>345</xdr:row>
      <xdr:rowOff>133350</xdr:rowOff>
    </xdr:to>
    <xdr:sp macro="" textlink="">
      <xdr:nvSpPr>
        <xdr:cNvPr id="26534" name="AutoShape 1" descr="Eine Matrixformel, die Konstanten verwendet">
          <a:extLst>
            <a:ext uri="{FF2B5EF4-FFF2-40B4-BE49-F238E27FC236}">
              <a16:creationId xmlns:a16="http://schemas.microsoft.com/office/drawing/2014/main" id="{016DE04D-E986-2625-7E6F-B5FB409D571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016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344</xdr:row>
      <xdr:rowOff>0</xdr:rowOff>
    </xdr:from>
    <xdr:to>
      <xdr:col>11</xdr:col>
      <xdr:colOff>314325</xdr:colOff>
      <xdr:row>345</xdr:row>
      <xdr:rowOff>133350</xdr:rowOff>
    </xdr:to>
    <xdr:sp macro="" textlink="">
      <xdr:nvSpPr>
        <xdr:cNvPr id="26535" name="AutoShape 1" descr="Eine Matrixformel, die Konstanten verwendet">
          <a:extLst>
            <a:ext uri="{FF2B5EF4-FFF2-40B4-BE49-F238E27FC236}">
              <a16:creationId xmlns:a16="http://schemas.microsoft.com/office/drawing/2014/main" id="{2DB00DA3-9342-19A4-34DD-DBCE2921832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016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344</xdr:row>
      <xdr:rowOff>0</xdr:rowOff>
    </xdr:from>
    <xdr:to>
      <xdr:col>11</xdr:col>
      <xdr:colOff>314325</xdr:colOff>
      <xdr:row>345</xdr:row>
      <xdr:rowOff>133350</xdr:rowOff>
    </xdr:to>
    <xdr:sp macro="" textlink="">
      <xdr:nvSpPr>
        <xdr:cNvPr id="26536" name="AutoShape 1" descr="Eine Matrixformel, die Konstanten verwendet">
          <a:extLst>
            <a:ext uri="{FF2B5EF4-FFF2-40B4-BE49-F238E27FC236}">
              <a16:creationId xmlns:a16="http://schemas.microsoft.com/office/drawing/2014/main" id="{E59295FB-1E2D-59DA-D95E-08B35B7C992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016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0</xdr:rowOff>
    </xdr:from>
    <xdr:to>
      <xdr:col>11</xdr:col>
      <xdr:colOff>314325</xdr:colOff>
      <xdr:row>341</xdr:row>
      <xdr:rowOff>133350</xdr:rowOff>
    </xdr:to>
    <xdr:sp macro="" textlink="">
      <xdr:nvSpPr>
        <xdr:cNvPr id="26537" name="AutoShape 1" descr="Eine Matrixformel, die Konstanten verwendet">
          <a:extLst>
            <a:ext uri="{FF2B5EF4-FFF2-40B4-BE49-F238E27FC236}">
              <a16:creationId xmlns:a16="http://schemas.microsoft.com/office/drawing/2014/main" id="{994497C4-1A4C-50B6-B11A-13EEEE1C66E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368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0</xdr:rowOff>
    </xdr:from>
    <xdr:to>
      <xdr:col>11</xdr:col>
      <xdr:colOff>314325</xdr:colOff>
      <xdr:row>341</xdr:row>
      <xdr:rowOff>133350</xdr:rowOff>
    </xdr:to>
    <xdr:sp macro="" textlink="">
      <xdr:nvSpPr>
        <xdr:cNvPr id="26538" name="AutoShape 1" descr="Eine Matrixformel, die Konstanten verwendet">
          <a:extLst>
            <a:ext uri="{FF2B5EF4-FFF2-40B4-BE49-F238E27FC236}">
              <a16:creationId xmlns:a16="http://schemas.microsoft.com/office/drawing/2014/main" id="{3DE0FC66-10D5-CC01-09B7-F0FC5688F7E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368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0</xdr:rowOff>
    </xdr:from>
    <xdr:to>
      <xdr:col>11</xdr:col>
      <xdr:colOff>314325</xdr:colOff>
      <xdr:row>341</xdr:row>
      <xdr:rowOff>133350</xdr:rowOff>
    </xdr:to>
    <xdr:sp macro="" textlink="">
      <xdr:nvSpPr>
        <xdr:cNvPr id="26539" name="AutoShape 1" descr="Eine Matrixformel, die Konstanten verwendet">
          <a:extLst>
            <a:ext uri="{FF2B5EF4-FFF2-40B4-BE49-F238E27FC236}">
              <a16:creationId xmlns:a16="http://schemas.microsoft.com/office/drawing/2014/main" id="{30E84084-96AF-02D8-3F2B-9FD2AD9B5AB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368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0</xdr:rowOff>
    </xdr:from>
    <xdr:to>
      <xdr:col>11</xdr:col>
      <xdr:colOff>314325</xdr:colOff>
      <xdr:row>341</xdr:row>
      <xdr:rowOff>133350</xdr:rowOff>
    </xdr:to>
    <xdr:sp macro="" textlink="">
      <xdr:nvSpPr>
        <xdr:cNvPr id="26540" name="AutoShape 1" descr="Eine Matrixformel, die Konstanten verwendet">
          <a:extLst>
            <a:ext uri="{FF2B5EF4-FFF2-40B4-BE49-F238E27FC236}">
              <a16:creationId xmlns:a16="http://schemas.microsoft.com/office/drawing/2014/main" id="{FF7A4F33-737A-DFD6-0498-DC112AF8A50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368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225</xdr:row>
      <xdr:rowOff>0</xdr:rowOff>
    </xdr:from>
    <xdr:to>
      <xdr:col>11</xdr:col>
      <xdr:colOff>314325</xdr:colOff>
      <xdr:row>226</xdr:row>
      <xdr:rowOff>133350</xdr:rowOff>
    </xdr:to>
    <xdr:sp macro="" textlink="">
      <xdr:nvSpPr>
        <xdr:cNvPr id="26541" name="AutoShape 1" descr="Eine Matrixformel, die Konstanten verwendet">
          <a:extLst>
            <a:ext uri="{FF2B5EF4-FFF2-40B4-BE49-F238E27FC236}">
              <a16:creationId xmlns:a16="http://schemas.microsoft.com/office/drawing/2014/main" id="{F5BB5536-7B4E-1170-0D54-9DBD9C1BBD1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747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225</xdr:row>
      <xdr:rowOff>0</xdr:rowOff>
    </xdr:from>
    <xdr:to>
      <xdr:col>11</xdr:col>
      <xdr:colOff>314325</xdr:colOff>
      <xdr:row>226</xdr:row>
      <xdr:rowOff>133350</xdr:rowOff>
    </xdr:to>
    <xdr:sp macro="" textlink="">
      <xdr:nvSpPr>
        <xdr:cNvPr id="26542" name="AutoShape 1" descr="Eine Matrixformel, die Konstanten verwendet">
          <a:extLst>
            <a:ext uri="{FF2B5EF4-FFF2-40B4-BE49-F238E27FC236}">
              <a16:creationId xmlns:a16="http://schemas.microsoft.com/office/drawing/2014/main" id="{F03B8016-B9EE-E515-CD69-A33D8229AF8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747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225</xdr:row>
      <xdr:rowOff>0</xdr:rowOff>
    </xdr:from>
    <xdr:to>
      <xdr:col>11</xdr:col>
      <xdr:colOff>314325</xdr:colOff>
      <xdr:row>226</xdr:row>
      <xdr:rowOff>133350</xdr:rowOff>
    </xdr:to>
    <xdr:sp macro="" textlink="">
      <xdr:nvSpPr>
        <xdr:cNvPr id="26543" name="AutoShape 1" descr="Eine Matrixformel, die Konstanten verwendet">
          <a:extLst>
            <a:ext uri="{FF2B5EF4-FFF2-40B4-BE49-F238E27FC236}">
              <a16:creationId xmlns:a16="http://schemas.microsoft.com/office/drawing/2014/main" id="{52AC07D1-57F9-5406-EDEF-FDAA94B4941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747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225</xdr:row>
      <xdr:rowOff>0</xdr:rowOff>
    </xdr:from>
    <xdr:to>
      <xdr:col>11</xdr:col>
      <xdr:colOff>314325</xdr:colOff>
      <xdr:row>226</xdr:row>
      <xdr:rowOff>133350</xdr:rowOff>
    </xdr:to>
    <xdr:sp macro="" textlink="">
      <xdr:nvSpPr>
        <xdr:cNvPr id="26544" name="AutoShape 1" descr="Eine Matrixformel, die Konstanten verwendet">
          <a:extLst>
            <a:ext uri="{FF2B5EF4-FFF2-40B4-BE49-F238E27FC236}">
              <a16:creationId xmlns:a16="http://schemas.microsoft.com/office/drawing/2014/main" id="{56E90F7E-3D52-2939-B89F-71AA2057B7F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747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125</xdr:row>
      <xdr:rowOff>0</xdr:rowOff>
    </xdr:from>
    <xdr:to>
      <xdr:col>11</xdr:col>
      <xdr:colOff>314325</xdr:colOff>
      <xdr:row>126</xdr:row>
      <xdr:rowOff>133350</xdr:rowOff>
    </xdr:to>
    <xdr:sp macro="" textlink="">
      <xdr:nvSpPr>
        <xdr:cNvPr id="26545" name="AutoShape 1" descr="Eine Matrixformel, die Konstanten verwendet">
          <a:extLst>
            <a:ext uri="{FF2B5EF4-FFF2-40B4-BE49-F238E27FC236}">
              <a16:creationId xmlns:a16="http://schemas.microsoft.com/office/drawing/2014/main" id="{3E993EA1-C463-5880-22B3-478200094A7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554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125</xdr:row>
      <xdr:rowOff>0</xdr:rowOff>
    </xdr:from>
    <xdr:to>
      <xdr:col>11</xdr:col>
      <xdr:colOff>314325</xdr:colOff>
      <xdr:row>126</xdr:row>
      <xdr:rowOff>133350</xdr:rowOff>
    </xdr:to>
    <xdr:sp macro="" textlink="">
      <xdr:nvSpPr>
        <xdr:cNvPr id="26546" name="AutoShape 1" descr="Eine Matrixformel, die Konstanten verwendet">
          <a:extLst>
            <a:ext uri="{FF2B5EF4-FFF2-40B4-BE49-F238E27FC236}">
              <a16:creationId xmlns:a16="http://schemas.microsoft.com/office/drawing/2014/main" id="{3D0261BE-8D06-D779-336F-8EC50537CDD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554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125</xdr:row>
      <xdr:rowOff>0</xdr:rowOff>
    </xdr:from>
    <xdr:to>
      <xdr:col>11</xdr:col>
      <xdr:colOff>314325</xdr:colOff>
      <xdr:row>126</xdr:row>
      <xdr:rowOff>133350</xdr:rowOff>
    </xdr:to>
    <xdr:sp macro="" textlink="">
      <xdr:nvSpPr>
        <xdr:cNvPr id="26547" name="AutoShape 1" descr="Eine Matrixformel, die Konstanten verwendet">
          <a:extLst>
            <a:ext uri="{FF2B5EF4-FFF2-40B4-BE49-F238E27FC236}">
              <a16:creationId xmlns:a16="http://schemas.microsoft.com/office/drawing/2014/main" id="{F44E99C9-0D0F-A1D3-2674-8E99D510699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554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125</xdr:row>
      <xdr:rowOff>0</xdr:rowOff>
    </xdr:from>
    <xdr:to>
      <xdr:col>11</xdr:col>
      <xdr:colOff>314325</xdr:colOff>
      <xdr:row>126</xdr:row>
      <xdr:rowOff>133350</xdr:rowOff>
    </xdr:to>
    <xdr:sp macro="" textlink="">
      <xdr:nvSpPr>
        <xdr:cNvPr id="26548" name="AutoShape 1" descr="Eine Matrixformel, die Konstanten verwendet">
          <a:extLst>
            <a:ext uri="{FF2B5EF4-FFF2-40B4-BE49-F238E27FC236}">
              <a16:creationId xmlns:a16="http://schemas.microsoft.com/office/drawing/2014/main" id="{7BE0188C-9D48-FEDD-B1FA-0117C2EDBB6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554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313</xdr:row>
      <xdr:rowOff>0</xdr:rowOff>
    </xdr:from>
    <xdr:to>
      <xdr:col>11</xdr:col>
      <xdr:colOff>314325</xdr:colOff>
      <xdr:row>314</xdr:row>
      <xdr:rowOff>133350</xdr:rowOff>
    </xdr:to>
    <xdr:sp macro="" textlink="">
      <xdr:nvSpPr>
        <xdr:cNvPr id="26549" name="AutoShape 1" descr="Eine Matrixformel, die Konstanten verwendet">
          <a:extLst>
            <a:ext uri="{FF2B5EF4-FFF2-40B4-BE49-F238E27FC236}">
              <a16:creationId xmlns:a16="http://schemas.microsoft.com/office/drawing/2014/main" id="{2EE643B9-25FD-649F-C026-A8C2D827707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996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313</xdr:row>
      <xdr:rowOff>0</xdr:rowOff>
    </xdr:from>
    <xdr:to>
      <xdr:col>11</xdr:col>
      <xdr:colOff>314325</xdr:colOff>
      <xdr:row>314</xdr:row>
      <xdr:rowOff>133350</xdr:rowOff>
    </xdr:to>
    <xdr:sp macro="" textlink="">
      <xdr:nvSpPr>
        <xdr:cNvPr id="26550" name="AutoShape 1" descr="Eine Matrixformel, die Konstanten verwendet">
          <a:extLst>
            <a:ext uri="{FF2B5EF4-FFF2-40B4-BE49-F238E27FC236}">
              <a16:creationId xmlns:a16="http://schemas.microsoft.com/office/drawing/2014/main" id="{80F06D0F-6EAB-C968-2348-E368248C84C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996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313</xdr:row>
      <xdr:rowOff>0</xdr:rowOff>
    </xdr:from>
    <xdr:to>
      <xdr:col>11</xdr:col>
      <xdr:colOff>314325</xdr:colOff>
      <xdr:row>314</xdr:row>
      <xdr:rowOff>133350</xdr:rowOff>
    </xdr:to>
    <xdr:sp macro="" textlink="">
      <xdr:nvSpPr>
        <xdr:cNvPr id="26551" name="AutoShape 1" descr="Eine Matrixformel, die Konstanten verwendet">
          <a:extLst>
            <a:ext uri="{FF2B5EF4-FFF2-40B4-BE49-F238E27FC236}">
              <a16:creationId xmlns:a16="http://schemas.microsoft.com/office/drawing/2014/main" id="{9F3E5CBF-0204-39B3-9BC5-710AA8E1A05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996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313</xdr:row>
      <xdr:rowOff>0</xdr:rowOff>
    </xdr:from>
    <xdr:to>
      <xdr:col>11</xdr:col>
      <xdr:colOff>314325</xdr:colOff>
      <xdr:row>314</xdr:row>
      <xdr:rowOff>133350</xdr:rowOff>
    </xdr:to>
    <xdr:sp macro="" textlink="">
      <xdr:nvSpPr>
        <xdr:cNvPr id="26552" name="AutoShape 1" descr="Eine Matrixformel, die Konstanten verwendet">
          <a:extLst>
            <a:ext uri="{FF2B5EF4-FFF2-40B4-BE49-F238E27FC236}">
              <a16:creationId xmlns:a16="http://schemas.microsoft.com/office/drawing/2014/main" id="{AD83660B-2607-6B9F-78D4-C39AA1A94C5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996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314325</xdr:colOff>
      <xdr:row>98</xdr:row>
      <xdr:rowOff>133350</xdr:rowOff>
    </xdr:to>
    <xdr:sp macro="" textlink="">
      <xdr:nvSpPr>
        <xdr:cNvPr id="26553" name="AutoShape 1" descr="Eine Matrixformel, die Konstanten verwendet">
          <a:extLst>
            <a:ext uri="{FF2B5EF4-FFF2-40B4-BE49-F238E27FC236}">
              <a16:creationId xmlns:a16="http://schemas.microsoft.com/office/drawing/2014/main" id="{3AD33108-8DC4-6892-D9E2-CAD96B6702F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021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314325</xdr:colOff>
      <xdr:row>98</xdr:row>
      <xdr:rowOff>133350</xdr:rowOff>
    </xdr:to>
    <xdr:sp macro="" textlink="">
      <xdr:nvSpPr>
        <xdr:cNvPr id="26554" name="AutoShape 1" descr="Eine Matrixformel, die Konstanten verwendet">
          <a:extLst>
            <a:ext uri="{FF2B5EF4-FFF2-40B4-BE49-F238E27FC236}">
              <a16:creationId xmlns:a16="http://schemas.microsoft.com/office/drawing/2014/main" id="{7008CB17-2D25-0377-252F-2593B386CCE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021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314325</xdr:colOff>
      <xdr:row>98</xdr:row>
      <xdr:rowOff>133350</xdr:rowOff>
    </xdr:to>
    <xdr:sp macro="" textlink="">
      <xdr:nvSpPr>
        <xdr:cNvPr id="26555" name="AutoShape 1" descr="Eine Matrixformel, die Konstanten verwendet">
          <a:extLst>
            <a:ext uri="{FF2B5EF4-FFF2-40B4-BE49-F238E27FC236}">
              <a16:creationId xmlns:a16="http://schemas.microsoft.com/office/drawing/2014/main" id="{9DF62EF8-3095-2A3F-E293-72DA793EFE7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021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314325</xdr:colOff>
      <xdr:row>98</xdr:row>
      <xdr:rowOff>133350</xdr:rowOff>
    </xdr:to>
    <xdr:sp macro="" textlink="">
      <xdr:nvSpPr>
        <xdr:cNvPr id="26556" name="AutoShape 1" descr="Eine Matrixformel, die Konstanten verwendet">
          <a:extLst>
            <a:ext uri="{FF2B5EF4-FFF2-40B4-BE49-F238E27FC236}">
              <a16:creationId xmlns:a16="http://schemas.microsoft.com/office/drawing/2014/main" id="{96B529C0-0407-98DD-55A9-38E11EBCDFD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021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329</xdr:row>
      <xdr:rowOff>0</xdr:rowOff>
    </xdr:from>
    <xdr:to>
      <xdr:col>11</xdr:col>
      <xdr:colOff>314325</xdr:colOff>
      <xdr:row>330</xdr:row>
      <xdr:rowOff>133350</xdr:rowOff>
    </xdr:to>
    <xdr:sp macro="" textlink="">
      <xdr:nvSpPr>
        <xdr:cNvPr id="26557" name="AutoShape 1" descr="Eine Matrixformel, die Konstanten verwendet">
          <a:extLst>
            <a:ext uri="{FF2B5EF4-FFF2-40B4-BE49-F238E27FC236}">
              <a16:creationId xmlns:a16="http://schemas.microsoft.com/office/drawing/2014/main" id="{C57AECAA-DADA-CCC8-3A76-3DD57AD2473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587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329</xdr:row>
      <xdr:rowOff>0</xdr:rowOff>
    </xdr:from>
    <xdr:to>
      <xdr:col>11</xdr:col>
      <xdr:colOff>314325</xdr:colOff>
      <xdr:row>330</xdr:row>
      <xdr:rowOff>133350</xdr:rowOff>
    </xdr:to>
    <xdr:sp macro="" textlink="">
      <xdr:nvSpPr>
        <xdr:cNvPr id="26558" name="AutoShape 1" descr="Eine Matrixformel, die Konstanten verwendet">
          <a:extLst>
            <a:ext uri="{FF2B5EF4-FFF2-40B4-BE49-F238E27FC236}">
              <a16:creationId xmlns:a16="http://schemas.microsoft.com/office/drawing/2014/main" id="{46C3D0F1-3B7E-4720-0643-F882BE5FF74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587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329</xdr:row>
      <xdr:rowOff>0</xdr:rowOff>
    </xdr:from>
    <xdr:to>
      <xdr:col>11</xdr:col>
      <xdr:colOff>314325</xdr:colOff>
      <xdr:row>330</xdr:row>
      <xdr:rowOff>133350</xdr:rowOff>
    </xdr:to>
    <xdr:sp macro="" textlink="">
      <xdr:nvSpPr>
        <xdr:cNvPr id="26559" name="AutoShape 1" descr="Eine Matrixformel, die Konstanten verwendet">
          <a:extLst>
            <a:ext uri="{FF2B5EF4-FFF2-40B4-BE49-F238E27FC236}">
              <a16:creationId xmlns:a16="http://schemas.microsoft.com/office/drawing/2014/main" id="{650B0DB0-8860-2A92-8C0C-B9D021965A3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587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329</xdr:row>
      <xdr:rowOff>0</xdr:rowOff>
    </xdr:from>
    <xdr:to>
      <xdr:col>11</xdr:col>
      <xdr:colOff>314325</xdr:colOff>
      <xdr:row>330</xdr:row>
      <xdr:rowOff>133350</xdr:rowOff>
    </xdr:to>
    <xdr:sp macro="" textlink="">
      <xdr:nvSpPr>
        <xdr:cNvPr id="26560" name="AutoShape 1" descr="Eine Matrixformel, die Konstanten verwendet">
          <a:extLst>
            <a:ext uri="{FF2B5EF4-FFF2-40B4-BE49-F238E27FC236}">
              <a16:creationId xmlns:a16="http://schemas.microsoft.com/office/drawing/2014/main" id="{6028AAA5-BE8B-F552-F772-517388E8CF0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587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314325</xdr:colOff>
      <xdr:row>81</xdr:row>
      <xdr:rowOff>133350</xdr:rowOff>
    </xdr:to>
    <xdr:sp macro="" textlink="">
      <xdr:nvSpPr>
        <xdr:cNvPr id="26561" name="AutoShape 1" descr="Eine Matrixformel, die Konstanten verwendet">
          <a:extLst>
            <a:ext uri="{FF2B5EF4-FFF2-40B4-BE49-F238E27FC236}">
              <a16:creationId xmlns:a16="http://schemas.microsoft.com/office/drawing/2014/main" id="{ECA405C5-CE4D-6E3E-A31F-B75E13E3445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268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314325</xdr:colOff>
      <xdr:row>81</xdr:row>
      <xdr:rowOff>133350</xdr:rowOff>
    </xdr:to>
    <xdr:sp macro="" textlink="">
      <xdr:nvSpPr>
        <xdr:cNvPr id="26562" name="AutoShape 1" descr="Eine Matrixformel, die Konstanten verwendet">
          <a:extLst>
            <a:ext uri="{FF2B5EF4-FFF2-40B4-BE49-F238E27FC236}">
              <a16:creationId xmlns:a16="http://schemas.microsoft.com/office/drawing/2014/main" id="{8FC72661-4134-31F7-0262-03BCE13AA75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268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314325</xdr:colOff>
      <xdr:row>81</xdr:row>
      <xdr:rowOff>133350</xdr:rowOff>
    </xdr:to>
    <xdr:sp macro="" textlink="">
      <xdr:nvSpPr>
        <xdr:cNvPr id="26563" name="AutoShape 1" descr="Eine Matrixformel, die Konstanten verwendet">
          <a:extLst>
            <a:ext uri="{FF2B5EF4-FFF2-40B4-BE49-F238E27FC236}">
              <a16:creationId xmlns:a16="http://schemas.microsoft.com/office/drawing/2014/main" id="{680D7F96-5940-7AE5-C492-FF43781171F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268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314325</xdr:colOff>
      <xdr:row>81</xdr:row>
      <xdr:rowOff>133350</xdr:rowOff>
    </xdr:to>
    <xdr:sp macro="" textlink="">
      <xdr:nvSpPr>
        <xdr:cNvPr id="26564" name="AutoShape 1" descr="Eine Matrixformel, die Konstanten verwendet">
          <a:extLst>
            <a:ext uri="{FF2B5EF4-FFF2-40B4-BE49-F238E27FC236}">
              <a16:creationId xmlns:a16="http://schemas.microsoft.com/office/drawing/2014/main" id="{57158FB8-FDA8-3951-67B4-1EF78107CAE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268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314325</xdr:colOff>
      <xdr:row>296</xdr:row>
      <xdr:rowOff>133350</xdr:rowOff>
    </xdr:to>
    <xdr:sp macro="" textlink="">
      <xdr:nvSpPr>
        <xdr:cNvPr id="26565" name="AutoShape 1" descr="Eine Matrixformel, die Konstanten verwendet">
          <a:extLst>
            <a:ext uri="{FF2B5EF4-FFF2-40B4-BE49-F238E27FC236}">
              <a16:creationId xmlns:a16="http://schemas.microsoft.com/office/drawing/2014/main" id="{8A0B5A0F-2C6E-6BAA-89DB-A109857107B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082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314325</xdr:colOff>
      <xdr:row>296</xdr:row>
      <xdr:rowOff>133350</xdr:rowOff>
    </xdr:to>
    <xdr:sp macro="" textlink="">
      <xdr:nvSpPr>
        <xdr:cNvPr id="26566" name="AutoShape 1" descr="Eine Matrixformel, die Konstanten verwendet">
          <a:extLst>
            <a:ext uri="{FF2B5EF4-FFF2-40B4-BE49-F238E27FC236}">
              <a16:creationId xmlns:a16="http://schemas.microsoft.com/office/drawing/2014/main" id="{0057D1EB-9CA9-3F7C-91DD-A0444D50D55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082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314325</xdr:colOff>
      <xdr:row>296</xdr:row>
      <xdr:rowOff>133350</xdr:rowOff>
    </xdr:to>
    <xdr:sp macro="" textlink="">
      <xdr:nvSpPr>
        <xdr:cNvPr id="26567" name="AutoShape 1" descr="Eine Matrixformel, die Konstanten verwendet">
          <a:extLst>
            <a:ext uri="{FF2B5EF4-FFF2-40B4-BE49-F238E27FC236}">
              <a16:creationId xmlns:a16="http://schemas.microsoft.com/office/drawing/2014/main" id="{FCFF0121-F763-B9AD-9D76-3B1C4DC0048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082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314325</xdr:colOff>
      <xdr:row>296</xdr:row>
      <xdr:rowOff>133350</xdr:rowOff>
    </xdr:to>
    <xdr:sp macro="" textlink="">
      <xdr:nvSpPr>
        <xdr:cNvPr id="26568" name="AutoShape 1" descr="Eine Matrixformel, die Konstanten verwendet">
          <a:extLst>
            <a:ext uri="{FF2B5EF4-FFF2-40B4-BE49-F238E27FC236}">
              <a16:creationId xmlns:a16="http://schemas.microsoft.com/office/drawing/2014/main" id="{C14BFE2E-A1EC-F2BC-9EDC-20D18AC7133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082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314325</xdr:colOff>
      <xdr:row>54</xdr:row>
      <xdr:rowOff>133350</xdr:rowOff>
    </xdr:to>
    <xdr:sp macro="" textlink="">
      <xdr:nvSpPr>
        <xdr:cNvPr id="26569" name="AutoShape 1" descr="Eine Matrixformel, die Konstanten verwendet">
          <a:extLst>
            <a:ext uri="{FF2B5EF4-FFF2-40B4-BE49-F238E27FC236}">
              <a16:creationId xmlns:a16="http://schemas.microsoft.com/office/drawing/2014/main" id="{274794EC-897C-7451-7439-668D328A77F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896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314325</xdr:colOff>
      <xdr:row>54</xdr:row>
      <xdr:rowOff>133350</xdr:rowOff>
    </xdr:to>
    <xdr:sp macro="" textlink="">
      <xdr:nvSpPr>
        <xdr:cNvPr id="26570" name="AutoShape 1" descr="Eine Matrixformel, die Konstanten verwendet">
          <a:extLst>
            <a:ext uri="{FF2B5EF4-FFF2-40B4-BE49-F238E27FC236}">
              <a16:creationId xmlns:a16="http://schemas.microsoft.com/office/drawing/2014/main" id="{872E3AAB-E286-9C99-1565-560D296A4C4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896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314325</xdr:colOff>
      <xdr:row>54</xdr:row>
      <xdr:rowOff>133350</xdr:rowOff>
    </xdr:to>
    <xdr:sp macro="" textlink="">
      <xdr:nvSpPr>
        <xdr:cNvPr id="26571" name="AutoShape 1" descr="Eine Matrixformel, die Konstanten verwendet">
          <a:extLst>
            <a:ext uri="{FF2B5EF4-FFF2-40B4-BE49-F238E27FC236}">
              <a16:creationId xmlns:a16="http://schemas.microsoft.com/office/drawing/2014/main" id="{4DEECB89-3EB8-6290-978E-48A1EF55965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896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314325</xdr:colOff>
      <xdr:row>54</xdr:row>
      <xdr:rowOff>133350</xdr:rowOff>
    </xdr:to>
    <xdr:sp macro="" textlink="">
      <xdr:nvSpPr>
        <xdr:cNvPr id="26572" name="AutoShape 1" descr="Eine Matrixformel, die Konstanten verwendet">
          <a:extLst>
            <a:ext uri="{FF2B5EF4-FFF2-40B4-BE49-F238E27FC236}">
              <a16:creationId xmlns:a16="http://schemas.microsoft.com/office/drawing/2014/main" id="{44C06F6B-ED55-61FF-1D69-3D1CDD472FA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896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314325</xdr:colOff>
      <xdr:row>25</xdr:row>
      <xdr:rowOff>133350</xdr:rowOff>
    </xdr:to>
    <xdr:sp macro="" textlink="">
      <xdr:nvSpPr>
        <xdr:cNvPr id="26573" name="AutoShape 1" descr="Eine Matrixformel, die Konstanten verwendet">
          <a:extLst>
            <a:ext uri="{FF2B5EF4-FFF2-40B4-BE49-F238E27FC236}">
              <a16:creationId xmlns:a16="http://schemas.microsoft.com/office/drawing/2014/main" id="{5D776DF4-334B-4D7C-503F-7B820B73A89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0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314325</xdr:colOff>
      <xdr:row>25</xdr:row>
      <xdr:rowOff>133350</xdr:rowOff>
    </xdr:to>
    <xdr:sp macro="" textlink="">
      <xdr:nvSpPr>
        <xdr:cNvPr id="26574" name="AutoShape 1" descr="Eine Matrixformel, die Konstanten verwendet">
          <a:extLst>
            <a:ext uri="{FF2B5EF4-FFF2-40B4-BE49-F238E27FC236}">
              <a16:creationId xmlns:a16="http://schemas.microsoft.com/office/drawing/2014/main" id="{219F7427-E948-436D-D85E-30A537C7B21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0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314325</xdr:colOff>
      <xdr:row>25</xdr:row>
      <xdr:rowOff>133350</xdr:rowOff>
    </xdr:to>
    <xdr:sp macro="" textlink="">
      <xdr:nvSpPr>
        <xdr:cNvPr id="26575" name="AutoShape 1" descr="Eine Matrixformel, die Konstanten verwendet">
          <a:extLst>
            <a:ext uri="{FF2B5EF4-FFF2-40B4-BE49-F238E27FC236}">
              <a16:creationId xmlns:a16="http://schemas.microsoft.com/office/drawing/2014/main" id="{27B94167-760C-8B17-C108-AD853AAE417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0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314325</xdr:colOff>
      <xdr:row>25</xdr:row>
      <xdr:rowOff>133350</xdr:rowOff>
    </xdr:to>
    <xdr:sp macro="" textlink="">
      <xdr:nvSpPr>
        <xdr:cNvPr id="26576" name="AutoShape 1" descr="Eine Matrixformel, die Konstanten verwendet">
          <a:extLst>
            <a:ext uri="{FF2B5EF4-FFF2-40B4-BE49-F238E27FC236}">
              <a16:creationId xmlns:a16="http://schemas.microsoft.com/office/drawing/2014/main" id="{EE2DF678-2EA9-EF5B-0CBB-83D3B87A0FB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0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294</xdr:row>
      <xdr:rowOff>0</xdr:rowOff>
    </xdr:from>
    <xdr:to>
      <xdr:col>11</xdr:col>
      <xdr:colOff>314325</xdr:colOff>
      <xdr:row>295</xdr:row>
      <xdr:rowOff>133350</xdr:rowOff>
    </xdr:to>
    <xdr:sp macro="" textlink="">
      <xdr:nvSpPr>
        <xdr:cNvPr id="26577" name="AutoShape 1" descr="Eine Matrixformel, die Konstanten verwendet">
          <a:extLst>
            <a:ext uri="{FF2B5EF4-FFF2-40B4-BE49-F238E27FC236}">
              <a16:creationId xmlns:a16="http://schemas.microsoft.com/office/drawing/2014/main" id="{D523FD9E-35DD-3426-9A57-B558B330195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920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294</xdr:row>
      <xdr:rowOff>0</xdr:rowOff>
    </xdr:from>
    <xdr:to>
      <xdr:col>11</xdr:col>
      <xdr:colOff>314325</xdr:colOff>
      <xdr:row>295</xdr:row>
      <xdr:rowOff>133350</xdr:rowOff>
    </xdr:to>
    <xdr:sp macro="" textlink="">
      <xdr:nvSpPr>
        <xdr:cNvPr id="26578" name="AutoShape 1" descr="Eine Matrixformel, die Konstanten verwendet">
          <a:extLst>
            <a:ext uri="{FF2B5EF4-FFF2-40B4-BE49-F238E27FC236}">
              <a16:creationId xmlns:a16="http://schemas.microsoft.com/office/drawing/2014/main" id="{C78A8D73-FF74-EF7B-C11B-36339A9965E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920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294</xdr:row>
      <xdr:rowOff>0</xdr:rowOff>
    </xdr:from>
    <xdr:to>
      <xdr:col>11</xdr:col>
      <xdr:colOff>314325</xdr:colOff>
      <xdr:row>295</xdr:row>
      <xdr:rowOff>133350</xdr:rowOff>
    </xdr:to>
    <xdr:sp macro="" textlink="">
      <xdr:nvSpPr>
        <xdr:cNvPr id="26579" name="AutoShape 1" descr="Eine Matrixformel, die Konstanten verwendet">
          <a:extLst>
            <a:ext uri="{FF2B5EF4-FFF2-40B4-BE49-F238E27FC236}">
              <a16:creationId xmlns:a16="http://schemas.microsoft.com/office/drawing/2014/main" id="{77B06843-8002-6AE3-2442-DDBC80F3C0A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920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294</xdr:row>
      <xdr:rowOff>0</xdr:rowOff>
    </xdr:from>
    <xdr:to>
      <xdr:col>11</xdr:col>
      <xdr:colOff>314325</xdr:colOff>
      <xdr:row>295</xdr:row>
      <xdr:rowOff>133350</xdr:rowOff>
    </xdr:to>
    <xdr:sp macro="" textlink="">
      <xdr:nvSpPr>
        <xdr:cNvPr id="26580" name="AutoShape 1" descr="Eine Matrixformel, die Konstanten verwendet">
          <a:extLst>
            <a:ext uri="{FF2B5EF4-FFF2-40B4-BE49-F238E27FC236}">
              <a16:creationId xmlns:a16="http://schemas.microsoft.com/office/drawing/2014/main" id="{979D5A9D-B5E8-8F19-1BC8-D36FFB46A85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920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314325</xdr:colOff>
      <xdr:row>47</xdr:row>
      <xdr:rowOff>133350</xdr:rowOff>
    </xdr:to>
    <xdr:sp macro="" textlink="">
      <xdr:nvSpPr>
        <xdr:cNvPr id="26581" name="AutoShape 1" descr="Eine Matrixformel, die Konstanten verwendet">
          <a:extLst>
            <a:ext uri="{FF2B5EF4-FFF2-40B4-BE49-F238E27FC236}">
              <a16:creationId xmlns:a16="http://schemas.microsoft.com/office/drawing/2014/main" id="{D9AD85C2-01BB-3008-D901-1FA11B34B72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762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314325</xdr:colOff>
      <xdr:row>47</xdr:row>
      <xdr:rowOff>133350</xdr:rowOff>
    </xdr:to>
    <xdr:sp macro="" textlink="">
      <xdr:nvSpPr>
        <xdr:cNvPr id="26582" name="AutoShape 1" descr="Eine Matrixformel, die Konstanten verwendet">
          <a:extLst>
            <a:ext uri="{FF2B5EF4-FFF2-40B4-BE49-F238E27FC236}">
              <a16:creationId xmlns:a16="http://schemas.microsoft.com/office/drawing/2014/main" id="{D59DCAF5-D9FD-7A70-A6FC-3A842F156CB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762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314325</xdr:colOff>
      <xdr:row>47</xdr:row>
      <xdr:rowOff>133350</xdr:rowOff>
    </xdr:to>
    <xdr:sp macro="" textlink="">
      <xdr:nvSpPr>
        <xdr:cNvPr id="26583" name="AutoShape 1" descr="Eine Matrixformel, die Konstanten verwendet">
          <a:extLst>
            <a:ext uri="{FF2B5EF4-FFF2-40B4-BE49-F238E27FC236}">
              <a16:creationId xmlns:a16="http://schemas.microsoft.com/office/drawing/2014/main" id="{5A0FF0AC-7A5B-1AD9-CF71-BF3A03DAF08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762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314325</xdr:colOff>
      <xdr:row>47</xdr:row>
      <xdr:rowOff>133350</xdr:rowOff>
    </xdr:to>
    <xdr:sp macro="" textlink="">
      <xdr:nvSpPr>
        <xdr:cNvPr id="26584" name="AutoShape 1" descr="Eine Matrixformel, die Konstanten verwendet">
          <a:extLst>
            <a:ext uri="{FF2B5EF4-FFF2-40B4-BE49-F238E27FC236}">
              <a16:creationId xmlns:a16="http://schemas.microsoft.com/office/drawing/2014/main" id="{2E5EF697-0235-506A-A2FA-71467969EB5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762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323</xdr:row>
      <xdr:rowOff>0</xdr:rowOff>
    </xdr:from>
    <xdr:to>
      <xdr:col>11</xdr:col>
      <xdr:colOff>314325</xdr:colOff>
      <xdr:row>324</xdr:row>
      <xdr:rowOff>133350</xdr:rowOff>
    </xdr:to>
    <xdr:sp macro="" textlink="">
      <xdr:nvSpPr>
        <xdr:cNvPr id="26585" name="AutoShape 1" descr="Eine Matrixformel, die Konstanten verwendet">
          <a:extLst>
            <a:ext uri="{FF2B5EF4-FFF2-40B4-BE49-F238E27FC236}">
              <a16:creationId xmlns:a16="http://schemas.microsoft.com/office/drawing/2014/main" id="{14C860C2-B2AB-1C2D-BA13-63843B8A8AB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616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323</xdr:row>
      <xdr:rowOff>0</xdr:rowOff>
    </xdr:from>
    <xdr:to>
      <xdr:col>11</xdr:col>
      <xdr:colOff>314325</xdr:colOff>
      <xdr:row>324</xdr:row>
      <xdr:rowOff>133350</xdr:rowOff>
    </xdr:to>
    <xdr:sp macro="" textlink="">
      <xdr:nvSpPr>
        <xdr:cNvPr id="26586" name="AutoShape 1" descr="Eine Matrixformel, die Konstanten verwendet">
          <a:extLst>
            <a:ext uri="{FF2B5EF4-FFF2-40B4-BE49-F238E27FC236}">
              <a16:creationId xmlns:a16="http://schemas.microsoft.com/office/drawing/2014/main" id="{026F86C9-2EAD-D974-8565-6DA3E5CE96F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616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323</xdr:row>
      <xdr:rowOff>0</xdr:rowOff>
    </xdr:from>
    <xdr:to>
      <xdr:col>11</xdr:col>
      <xdr:colOff>314325</xdr:colOff>
      <xdr:row>324</xdr:row>
      <xdr:rowOff>133350</xdr:rowOff>
    </xdr:to>
    <xdr:sp macro="" textlink="">
      <xdr:nvSpPr>
        <xdr:cNvPr id="26587" name="AutoShape 1" descr="Eine Matrixformel, die Konstanten verwendet">
          <a:extLst>
            <a:ext uri="{FF2B5EF4-FFF2-40B4-BE49-F238E27FC236}">
              <a16:creationId xmlns:a16="http://schemas.microsoft.com/office/drawing/2014/main" id="{FC405F6F-51D4-5BA9-CC42-4C009E5D875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616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323</xdr:row>
      <xdr:rowOff>0</xdr:rowOff>
    </xdr:from>
    <xdr:to>
      <xdr:col>11</xdr:col>
      <xdr:colOff>314325</xdr:colOff>
      <xdr:row>324</xdr:row>
      <xdr:rowOff>133350</xdr:rowOff>
    </xdr:to>
    <xdr:sp macro="" textlink="">
      <xdr:nvSpPr>
        <xdr:cNvPr id="26588" name="AutoShape 1" descr="Eine Matrixformel, die Konstanten verwendet">
          <a:extLst>
            <a:ext uri="{FF2B5EF4-FFF2-40B4-BE49-F238E27FC236}">
              <a16:creationId xmlns:a16="http://schemas.microsoft.com/office/drawing/2014/main" id="{DABAF6EE-834B-ECB1-F802-DE75B571187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616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138</xdr:row>
      <xdr:rowOff>0</xdr:rowOff>
    </xdr:from>
    <xdr:to>
      <xdr:col>11</xdr:col>
      <xdr:colOff>314325</xdr:colOff>
      <xdr:row>139</xdr:row>
      <xdr:rowOff>133350</xdr:rowOff>
    </xdr:to>
    <xdr:sp macro="" textlink="">
      <xdr:nvSpPr>
        <xdr:cNvPr id="26589" name="AutoShape 1" descr="Eine Matrixformel, die Konstanten verwendet">
          <a:extLst>
            <a:ext uri="{FF2B5EF4-FFF2-40B4-BE49-F238E27FC236}">
              <a16:creationId xmlns:a16="http://schemas.microsoft.com/office/drawing/2014/main" id="{A6F221C3-AEB4-0BF8-6895-8F42EFFAE6F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659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138</xdr:row>
      <xdr:rowOff>0</xdr:rowOff>
    </xdr:from>
    <xdr:to>
      <xdr:col>11</xdr:col>
      <xdr:colOff>314325</xdr:colOff>
      <xdr:row>139</xdr:row>
      <xdr:rowOff>133350</xdr:rowOff>
    </xdr:to>
    <xdr:sp macro="" textlink="">
      <xdr:nvSpPr>
        <xdr:cNvPr id="26590" name="AutoShape 1" descr="Eine Matrixformel, die Konstanten verwendet">
          <a:extLst>
            <a:ext uri="{FF2B5EF4-FFF2-40B4-BE49-F238E27FC236}">
              <a16:creationId xmlns:a16="http://schemas.microsoft.com/office/drawing/2014/main" id="{684C972D-6B7A-B302-46C7-24BE84A567E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659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138</xdr:row>
      <xdr:rowOff>0</xdr:rowOff>
    </xdr:from>
    <xdr:to>
      <xdr:col>11</xdr:col>
      <xdr:colOff>314325</xdr:colOff>
      <xdr:row>139</xdr:row>
      <xdr:rowOff>133350</xdr:rowOff>
    </xdr:to>
    <xdr:sp macro="" textlink="">
      <xdr:nvSpPr>
        <xdr:cNvPr id="26591" name="AutoShape 1" descr="Eine Matrixformel, die Konstanten verwendet">
          <a:extLst>
            <a:ext uri="{FF2B5EF4-FFF2-40B4-BE49-F238E27FC236}">
              <a16:creationId xmlns:a16="http://schemas.microsoft.com/office/drawing/2014/main" id="{323C1C26-F48B-8A8B-9E55-776C3458835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659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138</xdr:row>
      <xdr:rowOff>0</xdr:rowOff>
    </xdr:from>
    <xdr:to>
      <xdr:col>11</xdr:col>
      <xdr:colOff>314325</xdr:colOff>
      <xdr:row>139</xdr:row>
      <xdr:rowOff>133350</xdr:rowOff>
    </xdr:to>
    <xdr:sp macro="" textlink="">
      <xdr:nvSpPr>
        <xdr:cNvPr id="26592" name="AutoShape 1" descr="Eine Matrixformel, die Konstanten verwendet">
          <a:extLst>
            <a:ext uri="{FF2B5EF4-FFF2-40B4-BE49-F238E27FC236}">
              <a16:creationId xmlns:a16="http://schemas.microsoft.com/office/drawing/2014/main" id="{A7B80DB5-EEC7-D08C-E333-40CF8D62625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659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133350</xdr:rowOff>
    </xdr:to>
    <xdr:sp macro="" textlink="">
      <xdr:nvSpPr>
        <xdr:cNvPr id="26593" name="AutoShape 1" descr="Eine Matrixformel, die Konstanten verwendet">
          <a:extLst>
            <a:ext uri="{FF2B5EF4-FFF2-40B4-BE49-F238E27FC236}">
              <a16:creationId xmlns:a16="http://schemas.microsoft.com/office/drawing/2014/main" id="{CA63DA39-7C5B-3AE1-AFA6-5B62A0C3884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804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133350</xdr:rowOff>
    </xdr:to>
    <xdr:sp macro="" textlink="">
      <xdr:nvSpPr>
        <xdr:cNvPr id="26594" name="AutoShape 1" descr="Eine Matrixformel, die Konstanten verwendet">
          <a:extLst>
            <a:ext uri="{FF2B5EF4-FFF2-40B4-BE49-F238E27FC236}">
              <a16:creationId xmlns:a16="http://schemas.microsoft.com/office/drawing/2014/main" id="{FA3C3A85-792B-9D80-9557-8E53F38AFB0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804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133350</xdr:rowOff>
    </xdr:to>
    <xdr:sp macro="" textlink="">
      <xdr:nvSpPr>
        <xdr:cNvPr id="26595" name="AutoShape 1" descr="Eine Matrixformel, die Konstanten verwendet">
          <a:extLst>
            <a:ext uri="{FF2B5EF4-FFF2-40B4-BE49-F238E27FC236}">
              <a16:creationId xmlns:a16="http://schemas.microsoft.com/office/drawing/2014/main" id="{D642A9F7-99A2-1C54-2FBA-26E992EEAFE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804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133350</xdr:rowOff>
    </xdr:to>
    <xdr:sp macro="" textlink="">
      <xdr:nvSpPr>
        <xdr:cNvPr id="26596" name="AutoShape 1" descr="Eine Matrixformel, die Konstanten verwendet">
          <a:extLst>
            <a:ext uri="{FF2B5EF4-FFF2-40B4-BE49-F238E27FC236}">
              <a16:creationId xmlns:a16="http://schemas.microsoft.com/office/drawing/2014/main" id="{629DFDBB-2E26-3855-E86A-980942445C1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804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153</xdr:row>
      <xdr:rowOff>0</xdr:rowOff>
    </xdr:from>
    <xdr:to>
      <xdr:col>11</xdr:col>
      <xdr:colOff>314325</xdr:colOff>
      <xdr:row>154</xdr:row>
      <xdr:rowOff>133350</xdr:rowOff>
    </xdr:to>
    <xdr:sp macro="" textlink="">
      <xdr:nvSpPr>
        <xdr:cNvPr id="26597" name="AutoShape 1" descr="Eine Matrixformel, die Konstanten verwendet">
          <a:extLst>
            <a:ext uri="{FF2B5EF4-FFF2-40B4-BE49-F238E27FC236}">
              <a16:creationId xmlns:a16="http://schemas.microsoft.com/office/drawing/2014/main" id="{A0A29C79-A143-0AD7-ABA7-8CC1DA22FF4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088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153</xdr:row>
      <xdr:rowOff>0</xdr:rowOff>
    </xdr:from>
    <xdr:to>
      <xdr:col>11</xdr:col>
      <xdr:colOff>314325</xdr:colOff>
      <xdr:row>154</xdr:row>
      <xdr:rowOff>133350</xdr:rowOff>
    </xdr:to>
    <xdr:sp macro="" textlink="">
      <xdr:nvSpPr>
        <xdr:cNvPr id="26598" name="AutoShape 1" descr="Eine Matrixformel, die Konstanten verwendet">
          <a:extLst>
            <a:ext uri="{FF2B5EF4-FFF2-40B4-BE49-F238E27FC236}">
              <a16:creationId xmlns:a16="http://schemas.microsoft.com/office/drawing/2014/main" id="{9808960C-F77B-D00D-CE62-D7ED12DFBA2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088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153</xdr:row>
      <xdr:rowOff>0</xdr:rowOff>
    </xdr:from>
    <xdr:to>
      <xdr:col>11</xdr:col>
      <xdr:colOff>314325</xdr:colOff>
      <xdr:row>154</xdr:row>
      <xdr:rowOff>133350</xdr:rowOff>
    </xdr:to>
    <xdr:sp macro="" textlink="">
      <xdr:nvSpPr>
        <xdr:cNvPr id="26599" name="AutoShape 1" descr="Eine Matrixformel, die Konstanten verwendet">
          <a:extLst>
            <a:ext uri="{FF2B5EF4-FFF2-40B4-BE49-F238E27FC236}">
              <a16:creationId xmlns:a16="http://schemas.microsoft.com/office/drawing/2014/main" id="{94B9B370-E2D5-47D2-C2DA-F4D553922B9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088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153</xdr:row>
      <xdr:rowOff>0</xdr:rowOff>
    </xdr:from>
    <xdr:to>
      <xdr:col>11</xdr:col>
      <xdr:colOff>314325</xdr:colOff>
      <xdr:row>154</xdr:row>
      <xdr:rowOff>133350</xdr:rowOff>
    </xdr:to>
    <xdr:sp macro="" textlink="">
      <xdr:nvSpPr>
        <xdr:cNvPr id="26600" name="AutoShape 1" descr="Eine Matrixformel, die Konstanten verwendet">
          <a:extLst>
            <a:ext uri="{FF2B5EF4-FFF2-40B4-BE49-F238E27FC236}">
              <a16:creationId xmlns:a16="http://schemas.microsoft.com/office/drawing/2014/main" id="{DE96C80C-9BD1-9BF3-AA16-E7B80C9A613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088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339</xdr:row>
      <xdr:rowOff>0</xdr:rowOff>
    </xdr:from>
    <xdr:to>
      <xdr:col>11</xdr:col>
      <xdr:colOff>314325</xdr:colOff>
      <xdr:row>340</xdr:row>
      <xdr:rowOff>133350</xdr:rowOff>
    </xdr:to>
    <xdr:sp macro="" textlink="">
      <xdr:nvSpPr>
        <xdr:cNvPr id="26601" name="AutoShape 1" descr="Eine Matrixformel, die Konstanten verwendet">
          <a:extLst>
            <a:ext uri="{FF2B5EF4-FFF2-40B4-BE49-F238E27FC236}">
              <a16:creationId xmlns:a16="http://schemas.microsoft.com/office/drawing/2014/main" id="{E642D2BA-E577-4C98-1E21-999AA59BC3B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206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339</xdr:row>
      <xdr:rowOff>0</xdr:rowOff>
    </xdr:from>
    <xdr:to>
      <xdr:col>11</xdr:col>
      <xdr:colOff>314325</xdr:colOff>
      <xdr:row>340</xdr:row>
      <xdr:rowOff>133350</xdr:rowOff>
    </xdr:to>
    <xdr:sp macro="" textlink="">
      <xdr:nvSpPr>
        <xdr:cNvPr id="26602" name="AutoShape 1" descr="Eine Matrixformel, die Konstanten verwendet">
          <a:extLst>
            <a:ext uri="{FF2B5EF4-FFF2-40B4-BE49-F238E27FC236}">
              <a16:creationId xmlns:a16="http://schemas.microsoft.com/office/drawing/2014/main" id="{34B837AC-7B92-AB5D-C2DD-F5664A06D36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206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339</xdr:row>
      <xdr:rowOff>0</xdr:rowOff>
    </xdr:from>
    <xdr:to>
      <xdr:col>11</xdr:col>
      <xdr:colOff>314325</xdr:colOff>
      <xdr:row>340</xdr:row>
      <xdr:rowOff>133350</xdr:rowOff>
    </xdr:to>
    <xdr:sp macro="" textlink="">
      <xdr:nvSpPr>
        <xdr:cNvPr id="26603" name="AutoShape 1" descr="Eine Matrixformel, die Konstanten verwendet">
          <a:extLst>
            <a:ext uri="{FF2B5EF4-FFF2-40B4-BE49-F238E27FC236}">
              <a16:creationId xmlns:a16="http://schemas.microsoft.com/office/drawing/2014/main" id="{6EFD38B5-7815-30A1-F450-6FDEC5A3842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206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339</xdr:row>
      <xdr:rowOff>0</xdr:rowOff>
    </xdr:from>
    <xdr:to>
      <xdr:col>11</xdr:col>
      <xdr:colOff>314325</xdr:colOff>
      <xdr:row>340</xdr:row>
      <xdr:rowOff>133350</xdr:rowOff>
    </xdr:to>
    <xdr:sp macro="" textlink="">
      <xdr:nvSpPr>
        <xdr:cNvPr id="26604" name="AutoShape 1" descr="Eine Matrixformel, die Konstanten verwendet">
          <a:extLst>
            <a:ext uri="{FF2B5EF4-FFF2-40B4-BE49-F238E27FC236}">
              <a16:creationId xmlns:a16="http://schemas.microsoft.com/office/drawing/2014/main" id="{06C117FE-2599-7356-CC11-56E0A9618EB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206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144</xdr:row>
      <xdr:rowOff>0</xdr:rowOff>
    </xdr:from>
    <xdr:to>
      <xdr:col>11</xdr:col>
      <xdr:colOff>314325</xdr:colOff>
      <xdr:row>145</xdr:row>
      <xdr:rowOff>133350</xdr:rowOff>
    </xdr:to>
    <xdr:sp macro="" textlink="">
      <xdr:nvSpPr>
        <xdr:cNvPr id="26605" name="AutoShape 1" descr="Eine Matrixformel, die Konstanten verwendet">
          <a:extLst>
            <a:ext uri="{FF2B5EF4-FFF2-40B4-BE49-F238E27FC236}">
              <a16:creationId xmlns:a16="http://schemas.microsoft.com/office/drawing/2014/main" id="{011AA583-1A63-8411-10FB-D71A6AFBE95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3631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144</xdr:row>
      <xdr:rowOff>0</xdr:rowOff>
    </xdr:from>
    <xdr:to>
      <xdr:col>11</xdr:col>
      <xdr:colOff>314325</xdr:colOff>
      <xdr:row>145</xdr:row>
      <xdr:rowOff>133350</xdr:rowOff>
    </xdr:to>
    <xdr:sp macro="" textlink="">
      <xdr:nvSpPr>
        <xdr:cNvPr id="26606" name="AutoShape 1" descr="Eine Matrixformel, die Konstanten verwendet">
          <a:extLst>
            <a:ext uri="{FF2B5EF4-FFF2-40B4-BE49-F238E27FC236}">
              <a16:creationId xmlns:a16="http://schemas.microsoft.com/office/drawing/2014/main" id="{D2A5F1D1-9769-27DE-E3DD-3213A6EE7B2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3631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144</xdr:row>
      <xdr:rowOff>0</xdr:rowOff>
    </xdr:from>
    <xdr:to>
      <xdr:col>11</xdr:col>
      <xdr:colOff>314325</xdr:colOff>
      <xdr:row>145</xdr:row>
      <xdr:rowOff>133350</xdr:rowOff>
    </xdr:to>
    <xdr:sp macro="" textlink="">
      <xdr:nvSpPr>
        <xdr:cNvPr id="26607" name="AutoShape 1" descr="Eine Matrixformel, die Konstanten verwendet">
          <a:extLst>
            <a:ext uri="{FF2B5EF4-FFF2-40B4-BE49-F238E27FC236}">
              <a16:creationId xmlns:a16="http://schemas.microsoft.com/office/drawing/2014/main" id="{85D88FD1-AD6F-F583-7470-B7F25153865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3631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144</xdr:row>
      <xdr:rowOff>0</xdr:rowOff>
    </xdr:from>
    <xdr:to>
      <xdr:col>11</xdr:col>
      <xdr:colOff>314325</xdr:colOff>
      <xdr:row>145</xdr:row>
      <xdr:rowOff>133350</xdr:rowOff>
    </xdr:to>
    <xdr:sp macro="" textlink="">
      <xdr:nvSpPr>
        <xdr:cNvPr id="26608" name="AutoShape 1" descr="Eine Matrixformel, die Konstanten verwendet">
          <a:extLst>
            <a:ext uri="{FF2B5EF4-FFF2-40B4-BE49-F238E27FC236}">
              <a16:creationId xmlns:a16="http://schemas.microsoft.com/office/drawing/2014/main" id="{CE8B615D-96D8-89A7-1C4B-6F65E5A816B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3631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314325</xdr:colOff>
      <xdr:row>128</xdr:row>
      <xdr:rowOff>133350</xdr:rowOff>
    </xdr:to>
    <xdr:sp macro="" textlink="">
      <xdr:nvSpPr>
        <xdr:cNvPr id="26609" name="AutoShape 1" descr="Eine Matrixformel, die Konstanten verwendet">
          <a:extLst>
            <a:ext uri="{FF2B5EF4-FFF2-40B4-BE49-F238E27FC236}">
              <a16:creationId xmlns:a16="http://schemas.microsoft.com/office/drawing/2014/main" id="{33AC19B7-3A55-EEA7-F074-C48E63A19BC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87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314325</xdr:colOff>
      <xdr:row>128</xdr:row>
      <xdr:rowOff>133350</xdr:rowOff>
    </xdr:to>
    <xdr:sp macro="" textlink="">
      <xdr:nvSpPr>
        <xdr:cNvPr id="26610" name="AutoShape 1" descr="Eine Matrixformel, die Konstanten verwendet">
          <a:extLst>
            <a:ext uri="{FF2B5EF4-FFF2-40B4-BE49-F238E27FC236}">
              <a16:creationId xmlns:a16="http://schemas.microsoft.com/office/drawing/2014/main" id="{A31227D8-C0B5-DAAC-D738-395B5FA7F82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87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314325</xdr:colOff>
      <xdr:row>128</xdr:row>
      <xdr:rowOff>133350</xdr:rowOff>
    </xdr:to>
    <xdr:sp macro="" textlink="">
      <xdr:nvSpPr>
        <xdr:cNvPr id="26611" name="AutoShape 1" descr="Eine Matrixformel, die Konstanten verwendet">
          <a:extLst>
            <a:ext uri="{FF2B5EF4-FFF2-40B4-BE49-F238E27FC236}">
              <a16:creationId xmlns:a16="http://schemas.microsoft.com/office/drawing/2014/main" id="{F4AFACBE-7979-2E41-1AFC-199B69ABB53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87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314325</xdr:colOff>
      <xdr:row>128</xdr:row>
      <xdr:rowOff>133350</xdr:rowOff>
    </xdr:to>
    <xdr:sp macro="" textlink="">
      <xdr:nvSpPr>
        <xdr:cNvPr id="26612" name="AutoShape 1" descr="Eine Matrixformel, die Konstanten verwendet">
          <a:extLst>
            <a:ext uri="{FF2B5EF4-FFF2-40B4-BE49-F238E27FC236}">
              <a16:creationId xmlns:a16="http://schemas.microsoft.com/office/drawing/2014/main" id="{ED5B9A2E-E3F7-9317-5B89-DAD7F78816B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87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314325</xdr:colOff>
      <xdr:row>38</xdr:row>
      <xdr:rowOff>133350</xdr:rowOff>
    </xdr:to>
    <xdr:sp macro="" textlink="">
      <xdr:nvSpPr>
        <xdr:cNvPr id="26613" name="AutoShape 1" descr="Eine Matrixformel, die Konstanten verwendet">
          <a:extLst>
            <a:ext uri="{FF2B5EF4-FFF2-40B4-BE49-F238E27FC236}">
              <a16:creationId xmlns:a16="http://schemas.microsoft.com/office/drawing/2014/main" id="{39201459-9A15-8986-ADF9-DE156C97FEB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30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314325</xdr:colOff>
      <xdr:row>38</xdr:row>
      <xdr:rowOff>133350</xdr:rowOff>
    </xdr:to>
    <xdr:sp macro="" textlink="">
      <xdr:nvSpPr>
        <xdr:cNvPr id="26614" name="AutoShape 1" descr="Eine Matrixformel, die Konstanten verwendet">
          <a:extLst>
            <a:ext uri="{FF2B5EF4-FFF2-40B4-BE49-F238E27FC236}">
              <a16:creationId xmlns:a16="http://schemas.microsoft.com/office/drawing/2014/main" id="{933C3830-1997-10D2-355E-10FC369EB44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30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314325</xdr:colOff>
      <xdr:row>38</xdr:row>
      <xdr:rowOff>133350</xdr:rowOff>
    </xdr:to>
    <xdr:sp macro="" textlink="">
      <xdr:nvSpPr>
        <xdr:cNvPr id="26615" name="AutoShape 1" descr="Eine Matrixformel, die Konstanten verwendet">
          <a:extLst>
            <a:ext uri="{FF2B5EF4-FFF2-40B4-BE49-F238E27FC236}">
              <a16:creationId xmlns:a16="http://schemas.microsoft.com/office/drawing/2014/main" id="{B828054C-25C1-6E23-5E3F-A5C77AC5710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30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314325</xdr:colOff>
      <xdr:row>38</xdr:row>
      <xdr:rowOff>133350</xdr:rowOff>
    </xdr:to>
    <xdr:sp macro="" textlink="">
      <xdr:nvSpPr>
        <xdr:cNvPr id="26616" name="AutoShape 1" descr="Eine Matrixformel, die Konstanten verwendet">
          <a:extLst>
            <a:ext uri="{FF2B5EF4-FFF2-40B4-BE49-F238E27FC236}">
              <a16:creationId xmlns:a16="http://schemas.microsoft.com/office/drawing/2014/main" id="{944CE164-9EB0-AFBB-A0D3-70B233D8658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30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302</xdr:row>
      <xdr:rowOff>0</xdr:rowOff>
    </xdr:from>
    <xdr:to>
      <xdr:col>11</xdr:col>
      <xdr:colOff>314325</xdr:colOff>
      <xdr:row>303</xdr:row>
      <xdr:rowOff>133350</xdr:rowOff>
    </xdr:to>
    <xdr:sp macro="" textlink="">
      <xdr:nvSpPr>
        <xdr:cNvPr id="26617" name="AutoShape 1" descr="Eine Matrixformel, die Konstanten verwendet">
          <a:extLst>
            <a:ext uri="{FF2B5EF4-FFF2-40B4-BE49-F238E27FC236}">
              <a16:creationId xmlns:a16="http://schemas.microsoft.com/office/drawing/2014/main" id="{516CF8D8-C350-6EA9-AA71-94558DDCA93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215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302</xdr:row>
      <xdr:rowOff>0</xdr:rowOff>
    </xdr:from>
    <xdr:to>
      <xdr:col>11</xdr:col>
      <xdr:colOff>314325</xdr:colOff>
      <xdr:row>303</xdr:row>
      <xdr:rowOff>133350</xdr:rowOff>
    </xdr:to>
    <xdr:sp macro="" textlink="">
      <xdr:nvSpPr>
        <xdr:cNvPr id="26618" name="AutoShape 1" descr="Eine Matrixformel, die Konstanten verwendet">
          <a:extLst>
            <a:ext uri="{FF2B5EF4-FFF2-40B4-BE49-F238E27FC236}">
              <a16:creationId xmlns:a16="http://schemas.microsoft.com/office/drawing/2014/main" id="{AD58CABD-6390-7036-A20C-3A7A7C4551B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215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302</xdr:row>
      <xdr:rowOff>0</xdr:rowOff>
    </xdr:from>
    <xdr:to>
      <xdr:col>11</xdr:col>
      <xdr:colOff>314325</xdr:colOff>
      <xdr:row>303</xdr:row>
      <xdr:rowOff>133350</xdr:rowOff>
    </xdr:to>
    <xdr:sp macro="" textlink="">
      <xdr:nvSpPr>
        <xdr:cNvPr id="26619" name="AutoShape 1" descr="Eine Matrixformel, die Konstanten verwendet">
          <a:extLst>
            <a:ext uri="{FF2B5EF4-FFF2-40B4-BE49-F238E27FC236}">
              <a16:creationId xmlns:a16="http://schemas.microsoft.com/office/drawing/2014/main" id="{DD9AD326-BE87-D269-A6D0-E5511A9820E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215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302</xdr:row>
      <xdr:rowOff>0</xdr:rowOff>
    </xdr:from>
    <xdr:to>
      <xdr:col>11</xdr:col>
      <xdr:colOff>314325</xdr:colOff>
      <xdr:row>303</xdr:row>
      <xdr:rowOff>133350</xdr:rowOff>
    </xdr:to>
    <xdr:sp macro="" textlink="">
      <xdr:nvSpPr>
        <xdr:cNvPr id="26620" name="AutoShape 1" descr="Eine Matrixformel, die Konstanten verwendet">
          <a:extLst>
            <a:ext uri="{FF2B5EF4-FFF2-40B4-BE49-F238E27FC236}">
              <a16:creationId xmlns:a16="http://schemas.microsoft.com/office/drawing/2014/main" id="{8B7B3071-0FAF-7018-7246-5F4B50E2FA1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215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314325</xdr:colOff>
      <xdr:row>113</xdr:row>
      <xdr:rowOff>133350</xdr:rowOff>
    </xdr:to>
    <xdr:sp macro="" textlink="">
      <xdr:nvSpPr>
        <xdr:cNvPr id="26621" name="AutoShape 1" descr="Eine Matrixformel, die Konstanten verwendet">
          <a:extLst>
            <a:ext uri="{FF2B5EF4-FFF2-40B4-BE49-F238E27FC236}">
              <a16:creationId xmlns:a16="http://schemas.microsoft.com/office/drawing/2014/main" id="{4C419FCC-C7DB-13F6-FC27-6EBE5C4D8CE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449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314325</xdr:colOff>
      <xdr:row>113</xdr:row>
      <xdr:rowOff>133350</xdr:rowOff>
    </xdr:to>
    <xdr:sp macro="" textlink="">
      <xdr:nvSpPr>
        <xdr:cNvPr id="26622" name="AutoShape 1" descr="Eine Matrixformel, die Konstanten verwendet">
          <a:extLst>
            <a:ext uri="{FF2B5EF4-FFF2-40B4-BE49-F238E27FC236}">
              <a16:creationId xmlns:a16="http://schemas.microsoft.com/office/drawing/2014/main" id="{47E32BDE-938B-9872-9E9F-8DEB5BBA04E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449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314325</xdr:colOff>
      <xdr:row>113</xdr:row>
      <xdr:rowOff>133350</xdr:rowOff>
    </xdr:to>
    <xdr:sp macro="" textlink="">
      <xdr:nvSpPr>
        <xdr:cNvPr id="26623" name="AutoShape 1" descr="Eine Matrixformel, die Konstanten verwendet">
          <a:extLst>
            <a:ext uri="{FF2B5EF4-FFF2-40B4-BE49-F238E27FC236}">
              <a16:creationId xmlns:a16="http://schemas.microsoft.com/office/drawing/2014/main" id="{EA98DDF4-DFCC-E9C5-2895-41FAC8473DC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449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314325</xdr:colOff>
      <xdr:row>113</xdr:row>
      <xdr:rowOff>133350</xdr:rowOff>
    </xdr:to>
    <xdr:sp macro="" textlink="">
      <xdr:nvSpPr>
        <xdr:cNvPr id="26624" name="AutoShape 1" descr="Eine Matrixformel, die Konstanten verwendet">
          <a:extLst>
            <a:ext uri="{FF2B5EF4-FFF2-40B4-BE49-F238E27FC236}">
              <a16:creationId xmlns:a16="http://schemas.microsoft.com/office/drawing/2014/main" id="{C5AAF6E1-20D5-4061-1E24-F85133F4686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449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303</xdr:row>
      <xdr:rowOff>0</xdr:rowOff>
    </xdr:from>
    <xdr:to>
      <xdr:col>11</xdr:col>
      <xdr:colOff>314325</xdr:colOff>
      <xdr:row>304</xdr:row>
      <xdr:rowOff>133350</xdr:rowOff>
    </xdr:to>
    <xdr:sp macro="" textlink="">
      <xdr:nvSpPr>
        <xdr:cNvPr id="26625" name="AutoShape 1" descr="Eine Matrixformel, die Konstanten verwendet">
          <a:extLst>
            <a:ext uri="{FF2B5EF4-FFF2-40B4-BE49-F238E27FC236}">
              <a16:creationId xmlns:a16="http://schemas.microsoft.com/office/drawing/2014/main" id="{3B6224AB-28B4-9248-E83D-BFE643C619A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377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303</xdr:row>
      <xdr:rowOff>0</xdr:rowOff>
    </xdr:from>
    <xdr:to>
      <xdr:col>11</xdr:col>
      <xdr:colOff>314325</xdr:colOff>
      <xdr:row>304</xdr:row>
      <xdr:rowOff>133350</xdr:rowOff>
    </xdr:to>
    <xdr:sp macro="" textlink="">
      <xdr:nvSpPr>
        <xdr:cNvPr id="26626" name="AutoShape 1" descr="Eine Matrixformel, die Konstanten verwendet">
          <a:extLst>
            <a:ext uri="{FF2B5EF4-FFF2-40B4-BE49-F238E27FC236}">
              <a16:creationId xmlns:a16="http://schemas.microsoft.com/office/drawing/2014/main" id="{BE9645E2-2B0C-2C04-3E09-102A5D2A7BE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377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303</xdr:row>
      <xdr:rowOff>0</xdr:rowOff>
    </xdr:from>
    <xdr:to>
      <xdr:col>11</xdr:col>
      <xdr:colOff>314325</xdr:colOff>
      <xdr:row>304</xdr:row>
      <xdr:rowOff>133350</xdr:rowOff>
    </xdr:to>
    <xdr:sp macro="" textlink="">
      <xdr:nvSpPr>
        <xdr:cNvPr id="26627" name="AutoShape 1" descr="Eine Matrixformel, die Konstanten verwendet">
          <a:extLst>
            <a:ext uri="{FF2B5EF4-FFF2-40B4-BE49-F238E27FC236}">
              <a16:creationId xmlns:a16="http://schemas.microsoft.com/office/drawing/2014/main" id="{27C1F510-4750-ACD4-D698-57A0D22FB51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377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303</xdr:row>
      <xdr:rowOff>0</xdr:rowOff>
    </xdr:from>
    <xdr:to>
      <xdr:col>11</xdr:col>
      <xdr:colOff>314325</xdr:colOff>
      <xdr:row>304</xdr:row>
      <xdr:rowOff>133350</xdr:rowOff>
    </xdr:to>
    <xdr:sp macro="" textlink="">
      <xdr:nvSpPr>
        <xdr:cNvPr id="26628" name="AutoShape 1" descr="Eine Matrixformel, die Konstanten verwendet">
          <a:extLst>
            <a:ext uri="{FF2B5EF4-FFF2-40B4-BE49-F238E27FC236}">
              <a16:creationId xmlns:a16="http://schemas.microsoft.com/office/drawing/2014/main" id="{1876EFA6-5FE0-B989-D098-ABB1F7BABD6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377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206</xdr:row>
      <xdr:rowOff>0</xdr:rowOff>
    </xdr:from>
    <xdr:to>
      <xdr:col>11</xdr:col>
      <xdr:colOff>314325</xdr:colOff>
      <xdr:row>207</xdr:row>
      <xdr:rowOff>133350</xdr:rowOff>
    </xdr:to>
    <xdr:sp macro="" textlink="">
      <xdr:nvSpPr>
        <xdr:cNvPr id="26629" name="AutoShape 1" descr="Eine Matrixformel, die Konstanten verwendet">
          <a:extLst>
            <a:ext uri="{FF2B5EF4-FFF2-40B4-BE49-F238E27FC236}">
              <a16:creationId xmlns:a16="http://schemas.microsoft.com/office/drawing/2014/main" id="{F34FD436-68AA-5DBE-C5CC-A057EC38352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670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206</xdr:row>
      <xdr:rowOff>0</xdr:rowOff>
    </xdr:from>
    <xdr:to>
      <xdr:col>11</xdr:col>
      <xdr:colOff>314325</xdr:colOff>
      <xdr:row>207</xdr:row>
      <xdr:rowOff>133350</xdr:rowOff>
    </xdr:to>
    <xdr:sp macro="" textlink="">
      <xdr:nvSpPr>
        <xdr:cNvPr id="26630" name="AutoShape 1" descr="Eine Matrixformel, die Konstanten verwendet">
          <a:extLst>
            <a:ext uri="{FF2B5EF4-FFF2-40B4-BE49-F238E27FC236}">
              <a16:creationId xmlns:a16="http://schemas.microsoft.com/office/drawing/2014/main" id="{318883D7-7CF1-A4DE-10C9-79AFA420A17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670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206</xdr:row>
      <xdr:rowOff>0</xdr:rowOff>
    </xdr:from>
    <xdr:to>
      <xdr:col>11</xdr:col>
      <xdr:colOff>314325</xdr:colOff>
      <xdr:row>207</xdr:row>
      <xdr:rowOff>133350</xdr:rowOff>
    </xdr:to>
    <xdr:sp macro="" textlink="">
      <xdr:nvSpPr>
        <xdr:cNvPr id="26631" name="AutoShape 1" descr="Eine Matrixformel, die Konstanten verwendet">
          <a:extLst>
            <a:ext uri="{FF2B5EF4-FFF2-40B4-BE49-F238E27FC236}">
              <a16:creationId xmlns:a16="http://schemas.microsoft.com/office/drawing/2014/main" id="{24ACA650-C8D6-C8DA-4D20-BFDFDA8E829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670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206</xdr:row>
      <xdr:rowOff>0</xdr:rowOff>
    </xdr:from>
    <xdr:to>
      <xdr:col>11</xdr:col>
      <xdr:colOff>314325</xdr:colOff>
      <xdr:row>207</xdr:row>
      <xdr:rowOff>133350</xdr:rowOff>
    </xdr:to>
    <xdr:sp macro="" textlink="">
      <xdr:nvSpPr>
        <xdr:cNvPr id="26632" name="AutoShape 1" descr="Eine Matrixformel, die Konstanten verwendet">
          <a:extLst>
            <a:ext uri="{FF2B5EF4-FFF2-40B4-BE49-F238E27FC236}">
              <a16:creationId xmlns:a16="http://schemas.microsoft.com/office/drawing/2014/main" id="{64740F6C-2100-578E-9317-8CD9C7B6DFD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670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278</xdr:row>
      <xdr:rowOff>0</xdr:rowOff>
    </xdr:from>
    <xdr:to>
      <xdr:col>11</xdr:col>
      <xdr:colOff>314325</xdr:colOff>
      <xdr:row>279</xdr:row>
      <xdr:rowOff>133350</xdr:rowOff>
    </xdr:to>
    <xdr:sp macro="" textlink="">
      <xdr:nvSpPr>
        <xdr:cNvPr id="26633" name="AutoShape 1" descr="Eine Matrixformel, die Konstanten verwendet">
          <a:extLst>
            <a:ext uri="{FF2B5EF4-FFF2-40B4-BE49-F238E27FC236}">
              <a16:creationId xmlns:a16="http://schemas.microsoft.com/office/drawing/2014/main" id="{1548637D-A985-922D-76AD-DDA8250013E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329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278</xdr:row>
      <xdr:rowOff>0</xdr:rowOff>
    </xdr:from>
    <xdr:to>
      <xdr:col>11</xdr:col>
      <xdr:colOff>314325</xdr:colOff>
      <xdr:row>279</xdr:row>
      <xdr:rowOff>133350</xdr:rowOff>
    </xdr:to>
    <xdr:sp macro="" textlink="">
      <xdr:nvSpPr>
        <xdr:cNvPr id="26634" name="AutoShape 1" descr="Eine Matrixformel, die Konstanten verwendet">
          <a:extLst>
            <a:ext uri="{FF2B5EF4-FFF2-40B4-BE49-F238E27FC236}">
              <a16:creationId xmlns:a16="http://schemas.microsoft.com/office/drawing/2014/main" id="{DD7CB46E-CA25-E487-0C62-4E122BCD21A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329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278</xdr:row>
      <xdr:rowOff>0</xdr:rowOff>
    </xdr:from>
    <xdr:to>
      <xdr:col>11</xdr:col>
      <xdr:colOff>314325</xdr:colOff>
      <xdr:row>279</xdr:row>
      <xdr:rowOff>133350</xdr:rowOff>
    </xdr:to>
    <xdr:sp macro="" textlink="">
      <xdr:nvSpPr>
        <xdr:cNvPr id="26635" name="AutoShape 1" descr="Eine Matrixformel, die Konstanten verwendet">
          <a:extLst>
            <a:ext uri="{FF2B5EF4-FFF2-40B4-BE49-F238E27FC236}">
              <a16:creationId xmlns:a16="http://schemas.microsoft.com/office/drawing/2014/main" id="{9646AD66-2B1A-F0A3-1532-914D1B5C7F6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329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278</xdr:row>
      <xdr:rowOff>0</xdr:rowOff>
    </xdr:from>
    <xdr:to>
      <xdr:col>11</xdr:col>
      <xdr:colOff>314325</xdr:colOff>
      <xdr:row>279</xdr:row>
      <xdr:rowOff>133350</xdr:rowOff>
    </xdr:to>
    <xdr:sp macro="" textlink="">
      <xdr:nvSpPr>
        <xdr:cNvPr id="26636" name="AutoShape 1" descr="Eine Matrixformel, die Konstanten verwendet">
          <a:extLst>
            <a:ext uri="{FF2B5EF4-FFF2-40B4-BE49-F238E27FC236}">
              <a16:creationId xmlns:a16="http://schemas.microsoft.com/office/drawing/2014/main" id="{BC38AB98-566A-9599-D340-B36D6E9973A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329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166</xdr:row>
      <xdr:rowOff>0</xdr:rowOff>
    </xdr:from>
    <xdr:to>
      <xdr:col>11</xdr:col>
      <xdr:colOff>314325</xdr:colOff>
      <xdr:row>167</xdr:row>
      <xdr:rowOff>133350</xdr:rowOff>
    </xdr:to>
    <xdr:sp macro="" textlink="">
      <xdr:nvSpPr>
        <xdr:cNvPr id="26637" name="AutoShape 1" descr="Eine Matrixformel, die Konstanten verwendet">
          <a:extLst>
            <a:ext uri="{FF2B5EF4-FFF2-40B4-BE49-F238E27FC236}">
              <a16:creationId xmlns:a16="http://schemas.microsoft.com/office/drawing/2014/main" id="{1A90B5C0-9365-377E-5791-1F46469263F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193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166</xdr:row>
      <xdr:rowOff>0</xdr:rowOff>
    </xdr:from>
    <xdr:to>
      <xdr:col>11</xdr:col>
      <xdr:colOff>314325</xdr:colOff>
      <xdr:row>167</xdr:row>
      <xdr:rowOff>133350</xdr:rowOff>
    </xdr:to>
    <xdr:sp macro="" textlink="">
      <xdr:nvSpPr>
        <xdr:cNvPr id="26638" name="AutoShape 1" descr="Eine Matrixformel, die Konstanten verwendet">
          <a:extLst>
            <a:ext uri="{FF2B5EF4-FFF2-40B4-BE49-F238E27FC236}">
              <a16:creationId xmlns:a16="http://schemas.microsoft.com/office/drawing/2014/main" id="{77495DC9-5B36-0411-BC46-F6ED0E7E92B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193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166</xdr:row>
      <xdr:rowOff>0</xdr:rowOff>
    </xdr:from>
    <xdr:to>
      <xdr:col>11</xdr:col>
      <xdr:colOff>314325</xdr:colOff>
      <xdr:row>167</xdr:row>
      <xdr:rowOff>133350</xdr:rowOff>
    </xdr:to>
    <xdr:sp macro="" textlink="">
      <xdr:nvSpPr>
        <xdr:cNvPr id="26639" name="AutoShape 1" descr="Eine Matrixformel, die Konstanten verwendet">
          <a:extLst>
            <a:ext uri="{FF2B5EF4-FFF2-40B4-BE49-F238E27FC236}">
              <a16:creationId xmlns:a16="http://schemas.microsoft.com/office/drawing/2014/main" id="{59A46012-EAA0-6546-8053-269F0E28E36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193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166</xdr:row>
      <xdr:rowOff>0</xdr:rowOff>
    </xdr:from>
    <xdr:to>
      <xdr:col>11</xdr:col>
      <xdr:colOff>314325</xdr:colOff>
      <xdr:row>167</xdr:row>
      <xdr:rowOff>133350</xdr:rowOff>
    </xdr:to>
    <xdr:sp macro="" textlink="">
      <xdr:nvSpPr>
        <xdr:cNvPr id="26640" name="AutoShape 1" descr="Eine Matrixformel, die Konstanten verwendet">
          <a:extLst>
            <a:ext uri="{FF2B5EF4-FFF2-40B4-BE49-F238E27FC236}">
              <a16:creationId xmlns:a16="http://schemas.microsoft.com/office/drawing/2014/main" id="{9602A17D-E880-C269-B4FA-3E147BE1A25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193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314325</xdr:colOff>
      <xdr:row>168</xdr:row>
      <xdr:rowOff>133350</xdr:rowOff>
    </xdr:to>
    <xdr:sp macro="" textlink="">
      <xdr:nvSpPr>
        <xdr:cNvPr id="26641" name="AutoShape 1" descr="Eine Matrixformel, die Konstanten verwendet">
          <a:extLst>
            <a:ext uri="{FF2B5EF4-FFF2-40B4-BE49-F238E27FC236}">
              <a16:creationId xmlns:a16="http://schemas.microsoft.com/office/drawing/2014/main" id="{76A9111E-091D-B261-7EDF-8CA652AF152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355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314325</xdr:colOff>
      <xdr:row>168</xdr:row>
      <xdr:rowOff>133350</xdr:rowOff>
    </xdr:to>
    <xdr:sp macro="" textlink="">
      <xdr:nvSpPr>
        <xdr:cNvPr id="26642" name="AutoShape 1" descr="Eine Matrixformel, die Konstanten verwendet">
          <a:extLst>
            <a:ext uri="{FF2B5EF4-FFF2-40B4-BE49-F238E27FC236}">
              <a16:creationId xmlns:a16="http://schemas.microsoft.com/office/drawing/2014/main" id="{CDD1B436-BE58-3282-D1A8-A65CCB7BD93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355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314325</xdr:colOff>
      <xdr:row>168</xdr:row>
      <xdr:rowOff>133350</xdr:rowOff>
    </xdr:to>
    <xdr:sp macro="" textlink="">
      <xdr:nvSpPr>
        <xdr:cNvPr id="26643" name="AutoShape 1" descr="Eine Matrixformel, die Konstanten verwendet">
          <a:extLst>
            <a:ext uri="{FF2B5EF4-FFF2-40B4-BE49-F238E27FC236}">
              <a16:creationId xmlns:a16="http://schemas.microsoft.com/office/drawing/2014/main" id="{374A9E94-E539-7B74-7E82-D74475A681C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355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314325</xdr:colOff>
      <xdr:row>168</xdr:row>
      <xdr:rowOff>133350</xdr:rowOff>
    </xdr:to>
    <xdr:sp macro="" textlink="">
      <xdr:nvSpPr>
        <xdr:cNvPr id="26644" name="AutoShape 1" descr="Eine Matrixformel, die Konstanten verwendet">
          <a:extLst>
            <a:ext uri="{FF2B5EF4-FFF2-40B4-BE49-F238E27FC236}">
              <a16:creationId xmlns:a16="http://schemas.microsoft.com/office/drawing/2014/main" id="{7C950133-1AEA-874B-6CD9-7E450119824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7355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354</xdr:row>
      <xdr:rowOff>0</xdr:rowOff>
    </xdr:from>
    <xdr:to>
      <xdr:col>11</xdr:col>
      <xdr:colOff>314325</xdr:colOff>
      <xdr:row>355</xdr:row>
      <xdr:rowOff>133350</xdr:rowOff>
    </xdr:to>
    <xdr:sp macro="" textlink="">
      <xdr:nvSpPr>
        <xdr:cNvPr id="26645" name="AutoShape 1" descr="Eine Matrixformel, die Konstanten verwendet">
          <a:extLst>
            <a:ext uri="{FF2B5EF4-FFF2-40B4-BE49-F238E27FC236}">
              <a16:creationId xmlns:a16="http://schemas.microsoft.com/office/drawing/2014/main" id="{7B226896-EC25-29CB-327D-7069CA92C40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635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354</xdr:row>
      <xdr:rowOff>0</xdr:rowOff>
    </xdr:from>
    <xdr:to>
      <xdr:col>11</xdr:col>
      <xdr:colOff>314325</xdr:colOff>
      <xdr:row>355</xdr:row>
      <xdr:rowOff>133350</xdr:rowOff>
    </xdr:to>
    <xdr:sp macro="" textlink="">
      <xdr:nvSpPr>
        <xdr:cNvPr id="26646" name="AutoShape 1" descr="Eine Matrixformel, die Konstanten verwendet">
          <a:extLst>
            <a:ext uri="{FF2B5EF4-FFF2-40B4-BE49-F238E27FC236}">
              <a16:creationId xmlns:a16="http://schemas.microsoft.com/office/drawing/2014/main" id="{EBC090D8-F03C-6827-541C-93481CFEE6B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635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354</xdr:row>
      <xdr:rowOff>0</xdr:rowOff>
    </xdr:from>
    <xdr:to>
      <xdr:col>11</xdr:col>
      <xdr:colOff>314325</xdr:colOff>
      <xdr:row>355</xdr:row>
      <xdr:rowOff>133350</xdr:rowOff>
    </xdr:to>
    <xdr:sp macro="" textlink="">
      <xdr:nvSpPr>
        <xdr:cNvPr id="26647" name="AutoShape 1" descr="Eine Matrixformel, die Konstanten verwendet">
          <a:extLst>
            <a:ext uri="{FF2B5EF4-FFF2-40B4-BE49-F238E27FC236}">
              <a16:creationId xmlns:a16="http://schemas.microsoft.com/office/drawing/2014/main" id="{A56C48F8-C80D-BC47-737D-C2353DC9D0B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635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354</xdr:row>
      <xdr:rowOff>0</xdr:rowOff>
    </xdr:from>
    <xdr:to>
      <xdr:col>11</xdr:col>
      <xdr:colOff>314325</xdr:colOff>
      <xdr:row>355</xdr:row>
      <xdr:rowOff>133350</xdr:rowOff>
    </xdr:to>
    <xdr:sp macro="" textlink="">
      <xdr:nvSpPr>
        <xdr:cNvPr id="26648" name="AutoShape 1" descr="Eine Matrixformel, die Konstanten verwendet">
          <a:extLst>
            <a:ext uri="{FF2B5EF4-FFF2-40B4-BE49-F238E27FC236}">
              <a16:creationId xmlns:a16="http://schemas.microsoft.com/office/drawing/2014/main" id="{09C51C2B-C206-0562-8EAB-593F0F3BED4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635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314325</xdr:colOff>
      <xdr:row>160</xdr:row>
      <xdr:rowOff>133350</xdr:rowOff>
    </xdr:to>
    <xdr:sp macro="" textlink="">
      <xdr:nvSpPr>
        <xdr:cNvPr id="26649" name="AutoShape 1" descr="Eine Matrixformel, die Konstanten verwendet">
          <a:extLst>
            <a:ext uri="{FF2B5EF4-FFF2-40B4-BE49-F238E27FC236}">
              <a16:creationId xmlns:a16="http://schemas.microsoft.com/office/drawing/2014/main" id="{97EB50EC-AE8B-9352-74FA-7442F41941C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060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314325</xdr:colOff>
      <xdr:row>160</xdr:row>
      <xdr:rowOff>133350</xdr:rowOff>
    </xdr:to>
    <xdr:sp macro="" textlink="">
      <xdr:nvSpPr>
        <xdr:cNvPr id="26650" name="AutoShape 1" descr="Eine Matrixformel, die Konstanten verwendet">
          <a:extLst>
            <a:ext uri="{FF2B5EF4-FFF2-40B4-BE49-F238E27FC236}">
              <a16:creationId xmlns:a16="http://schemas.microsoft.com/office/drawing/2014/main" id="{35EEF346-1C63-3583-7E7E-F06310230A2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060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314325</xdr:colOff>
      <xdr:row>160</xdr:row>
      <xdr:rowOff>133350</xdr:rowOff>
    </xdr:to>
    <xdr:sp macro="" textlink="">
      <xdr:nvSpPr>
        <xdr:cNvPr id="26651" name="AutoShape 1" descr="Eine Matrixformel, die Konstanten verwendet">
          <a:extLst>
            <a:ext uri="{FF2B5EF4-FFF2-40B4-BE49-F238E27FC236}">
              <a16:creationId xmlns:a16="http://schemas.microsoft.com/office/drawing/2014/main" id="{2F5C0B53-BED2-CD82-DB5A-9B07B986D59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060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314325</xdr:colOff>
      <xdr:row>160</xdr:row>
      <xdr:rowOff>133350</xdr:rowOff>
    </xdr:to>
    <xdr:sp macro="" textlink="">
      <xdr:nvSpPr>
        <xdr:cNvPr id="26652" name="AutoShape 1" descr="Eine Matrixformel, die Konstanten verwendet">
          <a:extLst>
            <a:ext uri="{FF2B5EF4-FFF2-40B4-BE49-F238E27FC236}">
              <a16:creationId xmlns:a16="http://schemas.microsoft.com/office/drawing/2014/main" id="{D23B2204-9865-F4E6-D09F-C227887574F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060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89</xdr:row>
      <xdr:rowOff>0</xdr:rowOff>
    </xdr:from>
    <xdr:to>
      <xdr:col>11</xdr:col>
      <xdr:colOff>314325</xdr:colOff>
      <xdr:row>90</xdr:row>
      <xdr:rowOff>133350</xdr:rowOff>
    </xdr:to>
    <xdr:sp macro="" textlink="">
      <xdr:nvSpPr>
        <xdr:cNvPr id="26653" name="AutoShape 1" descr="Eine Matrixformel, die Konstanten verwendet">
          <a:extLst>
            <a:ext uri="{FF2B5EF4-FFF2-40B4-BE49-F238E27FC236}">
              <a16:creationId xmlns:a16="http://schemas.microsoft.com/office/drawing/2014/main" id="{D84087D0-2F37-5B2A-AF37-EDAF34FA425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725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89</xdr:row>
      <xdr:rowOff>0</xdr:rowOff>
    </xdr:from>
    <xdr:to>
      <xdr:col>11</xdr:col>
      <xdr:colOff>314325</xdr:colOff>
      <xdr:row>90</xdr:row>
      <xdr:rowOff>133350</xdr:rowOff>
    </xdr:to>
    <xdr:sp macro="" textlink="">
      <xdr:nvSpPr>
        <xdr:cNvPr id="26654" name="AutoShape 1" descr="Eine Matrixformel, die Konstanten verwendet">
          <a:extLst>
            <a:ext uri="{FF2B5EF4-FFF2-40B4-BE49-F238E27FC236}">
              <a16:creationId xmlns:a16="http://schemas.microsoft.com/office/drawing/2014/main" id="{FCB4ABD5-6448-7B1B-0B21-036F5B12D6C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725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89</xdr:row>
      <xdr:rowOff>0</xdr:rowOff>
    </xdr:from>
    <xdr:to>
      <xdr:col>11</xdr:col>
      <xdr:colOff>314325</xdr:colOff>
      <xdr:row>90</xdr:row>
      <xdr:rowOff>133350</xdr:rowOff>
    </xdr:to>
    <xdr:sp macro="" textlink="">
      <xdr:nvSpPr>
        <xdr:cNvPr id="26655" name="AutoShape 1" descr="Eine Matrixformel, die Konstanten verwendet">
          <a:extLst>
            <a:ext uri="{FF2B5EF4-FFF2-40B4-BE49-F238E27FC236}">
              <a16:creationId xmlns:a16="http://schemas.microsoft.com/office/drawing/2014/main" id="{3BD071C6-60F8-10C0-E544-064E4D16D6E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725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89</xdr:row>
      <xdr:rowOff>0</xdr:rowOff>
    </xdr:from>
    <xdr:to>
      <xdr:col>11</xdr:col>
      <xdr:colOff>314325</xdr:colOff>
      <xdr:row>90</xdr:row>
      <xdr:rowOff>133350</xdr:rowOff>
    </xdr:to>
    <xdr:sp macro="" textlink="">
      <xdr:nvSpPr>
        <xdr:cNvPr id="26656" name="AutoShape 1" descr="Eine Matrixformel, die Konstanten verwendet">
          <a:extLst>
            <a:ext uri="{FF2B5EF4-FFF2-40B4-BE49-F238E27FC236}">
              <a16:creationId xmlns:a16="http://schemas.microsoft.com/office/drawing/2014/main" id="{8CB7980D-0ADD-FDC3-7770-4A78967C54D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725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247</xdr:row>
      <xdr:rowOff>0</xdr:rowOff>
    </xdr:from>
    <xdr:to>
      <xdr:col>11</xdr:col>
      <xdr:colOff>314325</xdr:colOff>
      <xdr:row>248</xdr:row>
      <xdr:rowOff>133350</xdr:rowOff>
    </xdr:to>
    <xdr:sp macro="" textlink="">
      <xdr:nvSpPr>
        <xdr:cNvPr id="26657" name="AutoShape 1" descr="Eine Matrixformel, die Konstanten verwendet">
          <a:extLst>
            <a:ext uri="{FF2B5EF4-FFF2-40B4-BE49-F238E27FC236}">
              <a16:creationId xmlns:a16="http://schemas.microsoft.com/office/drawing/2014/main" id="{133F59B9-016D-8812-9587-182EB8E8D7C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309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247</xdr:row>
      <xdr:rowOff>0</xdr:rowOff>
    </xdr:from>
    <xdr:to>
      <xdr:col>11</xdr:col>
      <xdr:colOff>314325</xdr:colOff>
      <xdr:row>248</xdr:row>
      <xdr:rowOff>133350</xdr:rowOff>
    </xdr:to>
    <xdr:sp macro="" textlink="">
      <xdr:nvSpPr>
        <xdr:cNvPr id="26658" name="AutoShape 1" descr="Eine Matrixformel, die Konstanten verwendet">
          <a:extLst>
            <a:ext uri="{FF2B5EF4-FFF2-40B4-BE49-F238E27FC236}">
              <a16:creationId xmlns:a16="http://schemas.microsoft.com/office/drawing/2014/main" id="{0532ECA7-4C31-3F1B-A153-9F73E91A044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309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247</xdr:row>
      <xdr:rowOff>0</xdr:rowOff>
    </xdr:from>
    <xdr:to>
      <xdr:col>11</xdr:col>
      <xdr:colOff>314325</xdr:colOff>
      <xdr:row>248</xdr:row>
      <xdr:rowOff>133350</xdr:rowOff>
    </xdr:to>
    <xdr:sp macro="" textlink="">
      <xdr:nvSpPr>
        <xdr:cNvPr id="26659" name="AutoShape 1" descr="Eine Matrixformel, die Konstanten verwendet">
          <a:extLst>
            <a:ext uri="{FF2B5EF4-FFF2-40B4-BE49-F238E27FC236}">
              <a16:creationId xmlns:a16="http://schemas.microsoft.com/office/drawing/2014/main" id="{A99301D5-3906-9D84-C3B4-5ECC270CA91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309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247</xdr:row>
      <xdr:rowOff>0</xdr:rowOff>
    </xdr:from>
    <xdr:to>
      <xdr:col>11</xdr:col>
      <xdr:colOff>314325</xdr:colOff>
      <xdr:row>248</xdr:row>
      <xdr:rowOff>133350</xdr:rowOff>
    </xdr:to>
    <xdr:sp macro="" textlink="">
      <xdr:nvSpPr>
        <xdr:cNvPr id="26660" name="AutoShape 1" descr="Eine Matrixformel, die Konstanten verwendet">
          <a:extLst>
            <a:ext uri="{FF2B5EF4-FFF2-40B4-BE49-F238E27FC236}">
              <a16:creationId xmlns:a16="http://schemas.microsoft.com/office/drawing/2014/main" id="{617B171A-B721-36E9-2D86-57DED6DA361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309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314325</xdr:colOff>
      <xdr:row>82</xdr:row>
      <xdr:rowOff>133350</xdr:rowOff>
    </xdr:to>
    <xdr:sp macro="" textlink="">
      <xdr:nvSpPr>
        <xdr:cNvPr id="26661" name="AutoShape 1" descr="Eine Matrixformel, die Konstanten verwendet">
          <a:extLst>
            <a:ext uri="{FF2B5EF4-FFF2-40B4-BE49-F238E27FC236}">
              <a16:creationId xmlns:a16="http://schemas.microsoft.com/office/drawing/2014/main" id="{461DDCFB-090F-DB25-7ECB-95943EE8223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430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314325</xdr:colOff>
      <xdr:row>82</xdr:row>
      <xdr:rowOff>133350</xdr:rowOff>
    </xdr:to>
    <xdr:sp macro="" textlink="">
      <xdr:nvSpPr>
        <xdr:cNvPr id="26662" name="AutoShape 1" descr="Eine Matrixformel, die Konstanten verwendet">
          <a:extLst>
            <a:ext uri="{FF2B5EF4-FFF2-40B4-BE49-F238E27FC236}">
              <a16:creationId xmlns:a16="http://schemas.microsoft.com/office/drawing/2014/main" id="{C0761AD8-05FF-41BF-0765-B0AEC211A8E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430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314325</xdr:colOff>
      <xdr:row>82</xdr:row>
      <xdr:rowOff>133350</xdr:rowOff>
    </xdr:to>
    <xdr:sp macro="" textlink="">
      <xdr:nvSpPr>
        <xdr:cNvPr id="26663" name="AutoShape 1" descr="Eine Matrixformel, die Konstanten verwendet">
          <a:extLst>
            <a:ext uri="{FF2B5EF4-FFF2-40B4-BE49-F238E27FC236}">
              <a16:creationId xmlns:a16="http://schemas.microsoft.com/office/drawing/2014/main" id="{B91EFDFD-9D74-D847-969E-578152EF93C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430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314325</xdr:colOff>
      <xdr:row>82</xdr:row>
      <xdr:rowOff>133350</xdr:rowOff>
    </xdr:to>
    <xdr:sp macro="" textlink="">
      <xdr:nvSpPr>
        <xdr:cNvPr id="26664" name="AutoShape 1" descr="Eine Matrixformel, die Konstanten verwendet">
          <a:extLst>
            <a:ext uri="{FF2B5EF4-FFF2-40B4-BE49-F238E27FC236}">
              <a16:creationId xmlns:a16="http://schemas.microsoft.com/office/drawing/2014/main" id="{424FB19D-3227-4D76-208F-FB26787B01D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430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314325</xdr:colOff>
      <xdr:row>124</xdr:row>
      <xdr:rowOff>133350</xdr:rowOff>
    </xdr:to>
    <xdr:sp macro="" textlink="">
      <xdr:nvSpPr>
        <xdr:cNvPr id="26665" name="AutoShape 1" descr="Eine Matrixformel, die Konstanten verwendet">
          <a:extLst>
            <a:ext uri="{FF2B5EF4-FFF2-40B4-BE49-F238E27FC236}">
              <a16:creationId xmlns:a16="http://schemas.microsoft.com/office/drawing/2014/main" id="{2E25F26F-AD50-1C89-C63B-61ECCCDF82E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23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314325</xdr:colOff>
      <xdr:row>124</xdr:row>
      <xdr:rowOff>133350</xdr:rowOff>
    </xdr:to>
    <xdr:sp macro="" textlink="">
      <xdr:nvSpPr>
        <xdr:cNvPr id="26666" name="AutoShape 1" descr="Eine Matrixformel, die Konstanten verwendet">
          <a:extLst>
            <a:ext uri="{FF2B5EF4-FFF2-40B4-BE49-F238E27FC236}">
              <a16:creationId xmlns:a16="http://schemas.microsoft.com/office/drawing/2014/main" id="{1DA300E9-0BE4-2053-2BF6-E0A447158A9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23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314325</xdr:colOff>
      <xdr:row>124</xdr:row>
      <xdr:rowOff>133350</xdr:rowOff>
    </xdr:to>
    <xdr:sp macro="" textlink="">
      <xdr:nvSpPr>
        <xdr:cNvPr id="26667" name="AutoShape 1" descr="Eine Matrixformel, die Konstanten verwendet">
          <a:extLst>
            <a:ext uri="{FF2B5EF4-FFF2-40B4-BE49-F238E27FC236}">
              <a16:creationId xmlns:a16="http://schemas.microsoft.com/office/drawing/2014/main" id="{0E522005-606E-2C2D-6FA1-6F740ECB9CE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23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314325</xdr:colOff>
      <xdr:row>124</xdr:row>
      <xdr:rowOff>133350</xdr:rowOff>
    </xdr:to>
    <xdr:sp macro="" textlink="">
      <xdr:nvSpPr>
        <xdr:cNvPr id="26668" name="AutoShape 1" descr="Eine Matrixformel, die Konstanten verwendet">
          <a:extLst>
            <a:ext uri="{FF2B5EF4-FFF2-40B4-BE49-F238E27FC236}">
              <a16:creationId xmlns:a16="http://schemas.microsoft.com/office/drawing/2014/main" id="{66C84345-FEAD-A279-9F5E-DC0AD791F3A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23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314325</xdr:colOff>
      <xdr:row>159</xdr:row>
      <xdr:rowOff>133350</xdr:rowOff>
    </xdr:to>
    <xdr:sp macro="" textlink="">
      <xdr:nvSpPr>
        <xdr:cNvPr id="26669" name="AutoShape 1" descr="Eine Matrixformel, die Konstanten verwendet">
          <a:extLst>
            <a:ext uri="{FF2B5EF4-FFF2-40B4-BE49-F238E27FC236}">
              <a16:creationId xmlns:a16="http://schemas.microsoft.com/office/drawing/2014/main" id="{1B976F94-06AA-5CF9-9CAB-13F1F3F8201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898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314325</xdr:colOff>
      <xdr:row>159</xdr:row>
      <xdr:rowOff>133350</xdr:rowOff>
    </xdr:to>
    <xdr:sp macro="" textlink="">
      <xdr:nvSpPr>
        <xdr:cNvPr id="26670" name="AutoShape 1" descr="Eine Matrixformel, die Konstanten verwendet">
          <a:extLst>
            <a:ext uri="{FF2B5EF4-FFF2-40B4-BE49-F238E27FC236}">
              <a16:creationId xmlns:a16="http://schemas.microsoft.com/office/drawing/2014/main" id="{C789CED0-C10F-0C24-37C8-207DF5277BD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898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314325</xdr:colOff>
      <xdr:row>159</xdr:row>
      <xdr:rowOff>133350</xdr:rowOff>
    </xdr:to>
    <xdr:sp macro="" textlink="">
      <xdr:nvSpPr>
        <xdr:cNvPr id="26671" name="AutoShape 1" descr="Eine Matrixformel, die Konstanten verwendet">
          <a:extLst>
            <a:ext uri="{FF2B5EF4-FFF2-40B4-BE49-F238E27FC236}">
              <a16:creationId xmlns:a16="http://schemas.microsoft.com/office/drawing/2014/main" id="{8EACD113-BAD6-1D75-C2AD-BCDD63523E2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898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314325</xdr:colOff>
      <xdr:row>159</xdr:row>
      <xdr:rowOff>133350</xdr:rowOff>
    </xdr:to>
    <xdr:sp macro="" textlink="">
      <xdr:nvSpPr>
        <xdr:cNvPr id="26672" name="AutoShape 1" descr="Eine Matrixformel, die Konstanten verwendet">
          <a:extLst>
            <a:ext uri="{FF2B5EF4-FFF2-40B4-BE49-F238E27FC236}">
              <a16:creationId xmlns:a16="http://schemas.microsoft.com/office/drawing/2014/main" id="{9D1C804A-83B9-B284-4456-F0332FA4759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898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314325</xdr:colOff>
      <xdr:row>152</xdr:row>
      <xdr:rowOff>133350</xdr:rowOff>
    </xdr:to>
    <xdr:sp macro="" textlink="">
      <xdr:nvSpPr>
        <xdr:cNvPr id="26673" name="AutoShape 1" descr="Eine Matrixformel, die Konstanten verwendet">
          <a:extLst>
            <a:ext uri="{FF2B5EF4-FFF2-40B4-BE49-F238E27FC236}">
              <a16:creationId xmlns:a16="http://schemas.microsoft.com/office/drawing/2014/main" id="{DA174F7C-AE2F-3BC1-0499-73E1B9CD56D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765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314325</xdr:colOff>
      <xdr:row>152</xdr:row>
      <xdr:rowOff>133350</xdr:rowOff>
    </xdr:to>
    <xdr:sp macro="" textlink="">
      <xdr:nvSpPr>
        <xdr:cNvPr id="26674" name="AutoShape 1" descr="Eine Matrixformel, die Konstanten verwendet">
          <a:extLst>
            <a:ext uri="{FF2B5EF4-FFF2-40B4-BE49-F238E27FC236}">
              <a16:creationId xmlns:a16="http://schemas.microsoft.com/office/drawing/2014/main" id="{86E3B305-3DC7-D0D1-D26C-FB29E3E944E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765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314325</xdr:colOff>
      <xdr:row>152</xdr:row>
      <xdr:rowOff>133350</xdr:rowOff>
    </xdr:to>
    <xdr:sp macro="" textlink="">
      <xdr:nvSpPr>
        <xdr:cNvPr id="26675" name="AutoShape 1" descr="Eine Matrixformel, die Konstanten verwendet">
          <a:extLst>
            <a:ext uri="{FF2B5EF4-FFF2-40B4-BE49-F238E27FC236}">
              <a16:creationId xmlns:a16="http://schemas.microsoft.com/office/drawing/2014/main" id="{09876B87-D13B-7120-480F-4638D1F3006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765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314325</xdr:colOff>
      <xdr:row>152</xdr:row>
      <xdr:rowOff>133350</xdr:rowOff>
    </xdr:to>
    <xdr:sp macro="" textlink="">
      <xdr:nvSpPr>
        <xdr:cNvPr id="26676" name="AutoShape 1" descr="Eine Matrixformel, die Konstanten verwendet">
          <a:extLst>
            <a:ext uri="{FF2B5EF4-FFF2-40B4-BE49-F238E27FC236}">
              <a16:creationId xmlns:a16="http://schemas.microsoft.com/office/drawing/2014/main" id="{846B888D-28B0-2B49-67BD-A291C737478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765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0</xdr:rowOff>
    </xdr:from>
    <xdr:to>
      <xdr:col>11</xdr:col>
      <xdr:colOff>314325</xdr:colOff>
      <xdr:row>336</xdr:row>
      <xdr:rowOff>133350</xdr:rowOff>
    </xdr:to>
    <xdr:sp macro="" textlink="">
      <xdr:nvSpPr>
        <xdr:cNvPr id="26677" name="AutoShape 1" descr="Eine Matrixformel, die Konstanten verwendet">
          <a:extLst>
            <a:ext uri="{FF2B5EF4-FFF2-40B4-BE49-F238E27FC236}">
              <a16:creationId xmlns:a16="http://schemas.microsoft.com/office/drawing/2014/main" id="{E3DEA2F8-9381-5ACE-253D-3E51EEB64D9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559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0</xdr:rowOff>
    </xdr:from>
    <xdr:to>
      <xdr:col>11</xdr:col>
      <xdr:colOff>314325</xdr:colOff>
      <xdr:row>336</xdr:row>
      <xdr:rowOff>133350</xdr:rowOff>
    </xdr:to>
    <xdr:sp macro="" textlink="">
      <xdr:nvSpPr>
        <xdr:cNvPr id="26678" name="AutoShape 1" descr="Eine Matrixformel, die Konstanten verwendet">
          <a:extLst>
            <a:ext uri="{FF2B5EF4-FFF2-40B4-BE49-F238E27FC236}">
              <a16:creationId xmlns:a16="http://schemas.microsoft.com/office/drawing/2014/main" id="{9F0EE56F-4B81-4CB9-DC3C-79A6F4EDC8F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559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0</xdr:rowOff>
    </xdr:from>
    <xdr:to>
      <xdr:col>11</xdr:col>
      <xdr:colOff>314325</xdr:colOff>
      <xdr:row>336</xdr:row>
      <xdr:rowOff>133350</xdr:rowOff>
    </xdr:to>
    <xdr:sp macro="" textlink="">
      <xdr:nvSpPr>
        <xdr:cNvPr id="26679" name="AutoShape 1" descr="Eine Matrixformel, die Konstanten verwendet">
          <a:extLst>
            <a:ext uri="{FF2B5EF4-FFF2-40B4-BE49-F238E27FC236}">
              <a16:creationId xmlns:a16="http://schemas.microsoft.com/office/drawing/2014/main" id="{E144A323-9179-20CC-21E7-D41DB144B24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559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0</xdr:rowOff>
    </xdr:from>
    <xdr:to>
      <xdr:col>11</xdr:col>
      <xdr:colOff>314325</xdr:colOff>
      <xdr:row>336</xdr:row>
      <xdr:rowOff>133350</xdr:rowOff>
    </xdr:to>
    <xdr:sp macro="" textlink="">
      <xdr:nvSpPr>
        <xdr:cNvPr id="26680" name="AutoShape 1" descr="Eine Matrixformel, die Konstanten verwendet">
          <a:extLst>
            <a:ext uri="{FF2B5EF4-FFF2-40B4-BE49-F238E27FC236}">
              <a16:creationId xmlns:a16="http://schemas.microsoft.com/office/drawing/2014/main" id="{E51C5A22-5AC3-49FA-3C3E-07DA2F6A38C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559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121</xdr:row>
      <xdr:rowOff>0</xdr:rowOff>
    </xdr:from>
    <xdr:to>
      <xdr:col>11</xdr:col>
      <xdr:colOff>314325</xdr:colOff>
      <xdr:row>122</xdr:row>
      <xdr:rowOff>133350</xdr:rowOff>
    </xdr:to>
    <xdr:sp macro="" textlink="">
      <xdr:nvSpPr>
        <xdr:cNvPr id="26681" name="AutoShape 1" descr="Eine Matrixformel, die Konstanten verwendet">
          <a:extLst>
            <a:ext uri="{FF2B5EF4-FFF2-40B4-BE49-F238E27FC236}">
              <a16:creationId xmlns:a16="http://schemas.microsoft.com/office/drawing/2014/main" id="{378F67FE-AEC9-DE0A-4837-A0C076D6EEA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907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121</xdr:row>
      <xdr:rowOff>0</xdr:rowOff>
    </xdr:from>
    <xdr:to>
      <xdr:col>11</xdr:col>
      <xdr:colOff>314325</xdr:colOff>
      <xdr:row>122</xdr:row>
      <xdr:rowOff>133350</xdr:rowOff>
    </xdr:to>
    <xdr:sp macro="" textlink="">
      <xdr:nvSpPr>
        <xdr:cNvPr id="26682" name="AutoShape 1" descr="Eine Matrixformel, die Konstanten verwendet">
          <a:extLst>
            <a:ext uri="{FF2B5EF4-FFF2-40B4-BE49-F238E27FC236}">
              <a16:creationId xmlns:a16="http://schemas.microsoft.com/office/drawing/2014/main" id="{B998315B-8200-4218-59AC-6CC0C644A37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907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121</xdr:row>
      <xdr:rowOff>0</xdr:rowOff>
    </xdr:from>
    <xdr:to>
      <xdr:col>11</xdr:col>
      <xdr:colOff>314325</xdr:colOff>
      <xdr:row>122</xdr:row>
      <xdr:rowOff>133350</xdr:rowOff>
    </xdr:to>
    <xdr:sp macro="" textlink="">
      <xdr:nvSpPr>
        <xdr:cNvPr id="26683" name="AutoShape 1" descr="Eine Matrixformel, die Konstanten verwendet">
          <a:extLst>
            <a:ext uri="{FF2B5EF4-FFF2-40B4-BE49-F238E27FC236}">
              <a16:creationId xmlns:a16="http://schemas.microsoft.com/office/drawing/2014/main" id="{0AD35199-88DB-C7AC-455A-BBC5F491673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907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121</xdr:row>
      <xdr:rowOff>0</xdr:rowOff>
    </xdr:from>
    <xdr:to>
      <xdr:col>11</xdr:col>
      <xdr:colOff>314325</xdr:colOff>
      <xdr:row>122</xdr:row>
      <xdr:rowOff>133350</xdr:rowOff>
    </xdr:to>
    <xdr:sp macro="" textlink="">
      <xdr:nvSpPr>
        <xdr:cNvPr id="26684" name="AutoShape 1" descr="Eine Matrixformel, die Konstanten verwendet">
          <a:extLst>
            <a:ext uri="{FF2B5EF4-FFF2-40B4-BE49-F238E27FC236}">
              <a16:creationId xmlns:a16="http://schemas.microsoft.com/office/drawing/2014/main" id="{FCBD8B19-D2DC-8611-E786-DD669D41F2D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907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209</xdr:row>
      <xdr:rowOff>0</xdr:rowOff>
    </xdr:from>
    <xdr:to>
      <xdr:col>11</xdr:col>
      <xdr:colOff>314325</xdr:colOff>
      <xdr:row>210</xdr:row>
      <xdr:rowOff>133350</xdr:rowOff>
    </xdr:to>
    <xdr:sp macro="" textlink="">
      <xdr:nvSpPr>
        <xdr:cNvPr id="26685" name="AutoShape 1" descr="Eine Matrixformel, die Konstanten verwendet">
          <a:extLst>
            <a:ext uri="{FF2B5EF4-FFF2-40B4-BE49-F238E27FC236}">
              <a16:creationId xmlns:a16="http://schemas.microsoft.com/office/drawing/2014/main" id="{B90A6354-29EA-1224-9D60-8B2E945729C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156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209</xdr:row>
      <xdr:rowOff>0</xdr:rowOff>
    </xdr:from>
    <xdr:to>
      <xdr:col>11</xdr:col>
      <xdr:colOff>314325</xdr:colOff>
      <xdr:row>210</xdr:row>
      <xdr:rowOff>133350</xdr:rowOff>
    </xdr:to>
    <xdr:sp macro="" textlink="">
      <xdr:nvSpPr>
        <xdr:cNvPr id="26686" name="AutoShape 1" descr="Eine Matrixformel, die Konstanten verwendet">
          <a:extLst>
            <a:ext uri="{FF2B5EF4-FFF2-40B4-BE49-F238E27FC236}">
              <a16:creationId xmlns:a16="http://schemas.microsoft.com/office/drawing/2014/main" id="{E6528956-B5A0-448E-322E-D185034F584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156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209</xdr:row>
      <xdr:rowOff>0</xdr:rowOff>
    </xdr:from>
    <xdr:to>
      <xdr:col>11</xdr:col>
      <xdr:colOff>314325</xdr:colOff>
      <xdr:row>210</xdr:row>
      <xdr:rowOff>133350</xdr:rowOff>
    </xdr:to>
    <xdr:sp macro="" textlink="">
      <xdr:nvSpPr>
        <xdr:cNvPr id="26687" name="AutoShape 1" descr="Eine Matrixformel, die Konstanten verwendet">
          <a:extLst>
            <a:ext uri="{FF2B5EF4-FFF2-40B4-BE49-F238E27FC236}">
              <a16:creationId xmlns:a16="http://schemas.microsoft.com/office/drawing/2014/main" id="{FDFD8333-760F-87E5-5467-E24CF29E051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156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209</xdr:row>
      <xdr:rowOff>0</xdr:rowOff>
    </xdr:from>
    <xdr:to>
      <xdr:col>11</xdr:col>
      <xdr:colOff>314325</xdr:colOff>
      <xdr:row>210</xdr:row>
      <xdr:rowOff>133350</xdr:rowOff>
    </xdr:to>
    <xdr:sp macro="" textlink="">
      <xdr:nvSpPr>
        <xdr:cNvPr id="26688" name="AutoShape 1" descr="Eine Matrixformel, die Konstanten verwendet">
          <a:extLst>
            <a:ext uri="{FF2B5EF4-FFF2-40B4-BE49-F238E27FC236}">
              <a16:creationId xmlns:a16="http://schemas.microsoft.com/office/drawing/2014/main" id="{68AECBC0-AC03-9F65-66D0-9B20B0D5951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156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185</xdr:row>
      <xdr:rowOff>0</xdr:rowOff>
    </xdr:from>
    <xdr:to>
      <xdr:col>11</xdr:col>
      <xdr:colOff>314325</xdr:colOff>
      <xdr:row>186</xdr:row>
      <xdr:rowOff>133350</xdr:rowOff>
    </xdr:to>
    <xdr:sp macro="" textlink="">
      <xdr:nvSpPr>
        <xdr:cNvPr id="26689" name="AutoShape 1" descr="Eine Matrixformel, die Konstanten verwendet">
          <a:extLst>
            <a:ext uri="{FF2B5EF4-FFF2-40B4-BE49-F238E27FC236}">
              <a16:creationId xmlns:a16="http://schemas.microsoft.com/office/drawing/2014/main" id="{897E473C-6F3E-A6B7-5C7D-DBEE450D60C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270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185</xdr:row>
      <xdr:rowOff>0</xdr:rowOff>
    </xdr:from>
    <xdr:to>
      <xdr:col>11</xdr:col>
      <xdr:colOff>314325</xdr:colOff>
      <xdr:row>186</xdr:row>
      <xdr:rowOff>133350</xdr:rowOff>
    </xdr:to>
    <xdr:sp macro="" textlink="">
      <xdr:nvSpPr>
        <xdr:cNvPr id="26690" name="AutoShape 1" descr="Eine Matrixformel, die Konstanten verwendet">
          <a:extLst>
            <a:ext uri="{FF2B5EF4-FFF2-40B4-BE49-F238E27FC236}">
              <a16:creationId xmlns:a16="http://schemas.microsoft.com/office/drawing/2014/main" id="{14BC34F3-A1B7-B128-68FD-79E7A9888A3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270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185</xdr:row>
      <xdr:rowOff>0</xdr:rowOff>
    </xdr:from>
    <xdr:to>
      <xdr:col>11</xdr:col>
      <xdr:colOff>314325</xdr:colOff>
      <xdr:row>186</xdr:row>
      <xdr:rowOff>133350</xdr:rowOff>
    </xdr:to>
    <xdr:sp macro="" textlink="">
      <xdr:nvSpPr>
        <xdr:cNvPr id="26691" name="AutoShape 1" descr="Eine Matrixformel, die Konstanten verwendet">
          <a:extLst>
            <a:ext uri="{FF2B5EF4-FFF2-40B4-BE49-F238E27FC236}">
              <a16:creationId xmlns:a16="http://schemas.microsoft.com/office/drawing/2014/main" id="{75F1E0C3-6B06-42D9-8E6B-A3857571C24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270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185</xdr:row>
      <xdr:rowOff>0</xdr:rowOff>
    </xdr:from>
    <xdr:to>
      <xdr:col>11</xdr:col>
      <xdr:colOff>314325</xdr:colOff>
      <xdr:row>186</xdr:row>
      <xdr:rowOff>133350</xdr:rowOff>
    </xdr:to>
    <xdr:sp macro="" textlink="">
      <xdr:nvSpPr>
        <xdr:cNvPr id="26692" name="AutoShape 1" descr="Eine Matrixformel, die Konstanten verwendet">
          <a:extLst>
            <a:ext uri="{FF2B5EF4-FFF2-40B4-BE49-F238E27FC236}">
              <a16:creationId xmlns:a16="http://schemas.microsoft.com/office/drawing/2014/main" id="{AD5013A6-D022-73EC-65CC-966CBAA8CC0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270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314325</xdr:colOff>
      <xdr:row>32</xdr:row>
      <xdr:rowOff>133350</xdr:rowOff>
    </xdr:to>
    <xdr:sp macro="" textlink="">
      <xdr:nvSpPr>
        <xdr:cNvPr id="26693" name="AutoShape 1" descr="Eine Matrixformel, die Konstanten verwendet">
          <a:extLst>
            <a:ext uri="{FF2B5EF4-FFF2-40B4-BE49-F238E27FC236}">
              <a16:creationId xmlns:a16="http://schemas.microsoft.com/office/drawing/2014/main" id="{71BAEF02-767A-2E64-D02E-6BB6D218A7E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3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314325</xdr:colOff>
      <xdr:row>32</xdr:row>
      <xdr:rowOff>133350</xdr:rowOff>
    </xdr:to>
    <xdr:sp macro="" textlink="">
      <xdr:nvSpPr>
        <xdr:cNvPr id="26694" name="AutoShape 1" descr="Eine Matrixformel, die Konstanten verwendet">
          <a:extLst>
            <a:ext uri="{FF2B5EF4-FFF2-40B4-BE49-F238E27FC236}">
              <a16:creationId xmlns:a16="http://schemas.microsoft.com/office/drawing/2014/main" id="{FEA8D273-D3D5-FEF4-0BC6-EF008598A01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3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314325</xdr:colOff>
      <xdr:row>32</xdr:row>
      <xdr:rowOff>133350</xdr:rowOff>
    </xdr:to>
    <xdr:sp macro="" textlink="">
      <xdr:nvSpPr>
        <xdr:cNvPr id="26695" name="AutoShape 1" descr="Eine Matrixformel, die Konstanten verwendet">
          <a:extLst>
            <a:ext uri="{FF2B5EF4-FFF2-40B4-BE49-F238E27FC236}">
              <a16:creationId xmlns:a16="http://schemas.microsoft.com/office/drawing/2014/main" id="{8C8DD28E-E2B3-CE25-AF53-A7DE1AE5E58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3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314325</xdr:colOff>
      <xdr:row>32</xdr:row>
      <xdr:rowOff>133350</xdr:rowOff>
    </xdr:to>
    <xdr:sp macro="" textlink="">
      <xdr:nvSpPr>
        <xdr:cNvPr id="26696" name="AutoShape 1" descr="Eine Matrixformel, die Konstanten verwendet">
          <a:extLst>
            <a:ext uri="{FF2B5EF4-FFF2-40B4-BE49-F238E27FC236}">
              <a16:creationId xmlns:a16="http://schemas.microsoft.com/office/drawing/2014/main" id="{010CF015-19C7-962A-F849-1E446C2A7F4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3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270</xdr:row>
      <xdr:rowOff>0</xdr:rowOff>
    </xdr:from>
    <xdr:to>
      <xdr:col>11</xdr:col>
      <xdr:colOff>314325</xdr:colOff>
      <xdr:row>271</xdr:row>
      <xdr:rowOff>133350</xdr:rowOff>
    </xdr:to>
    <xdr:sp macro="" textlink="">
      <xdr:nvSpPr>
        <xdr:cNvPr id="26697" name="AutoShape 1" descr="Eine Matrixformel, die Konstanten verwendet">
          <a:extLst>
            <a:ext uri="{FF2B5EF4-FFF2-40B4-BE49-F238E27FC236}">
              <a16:creationId xmlns:a16="http://schemas.microsoft.com/office/drawing/2014/main" id="{32D28CA7-D011-3205-311C-EB46D8C4347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4034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270</xdr:row>
      <xdr:rowOff>0</xdr:rowOff>
    </xdr:from>
    <xdr:to>
      <xdr:col>11</xdr:col>
      <xdr:colOff>314325</xdr:colOff>
      <xdr:row>271</xdr:row>
      <xdr:rowOff>133350</xdr:rowOff>
    </xdr:to>
    <xdr:sp macro="" textlink="">
      <xdr:nvSpPr>
        <xdr:cNvPr id="26698" name="AutoShape 1" descr="Eine Matrixformel, die Konstanten verwendet">
          <a:extLst>
            <a:ext uri="{FF2B5EF4-FFF2-40B4-BE49-F238E27FC236}">
              <a16:creationId xmlns:a16="http://schemas.microsoft.com/office/drawing/2014/main" id="{3E6D9365-C0D3-EDC7-A100-751426BBCAF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4034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270</xdr:row>
      <xdr:rowOff>0</xdr:rowOff>
    </xdr:from>
    <xdr:to>
      <xdr:col>11</xdr:col>
      <xdr:colOff>314325</xdr:colOff>
      <xdr:row>271</xdr:row>
      <xdr:rowOff>133350</xdr:rowOff>
    </xdr:to>
    <xdr:sp macro="" textlink="">
      <xdr:nvSpPr>
        <xdr:cNvPr id="26699" name="AutoShape 1" descr="Eine Matrixformel, die Konstanten verwendet">
          <a:extLst>
            <a:ext uri="{FF2B5EF4-FFF2-40B4-BE49-F238E27FC236}">
              <a16:creationId xmlns:a16="http://schemas.microsoft.com/office/drawing/2014/main" id="{24148D51-6419-FA84-B983-BBA08E96028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4034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270</xdr:row>
      <xdr:rowOff>0</xdr:rowOff>
    </xdr:from>
    <xdr:to>
      <xdr:col>11</xdr:col>
      <xdr:colOff>314325</xdr:colOff>
      <xdr:row>271</xdr:row>
      <xdr:rowOff>133350</xdr:rowOff>
    </xdr:to>
    <xdr:sp macro="" textlink="">
      <xdr:nvSpPr>
        <xdr:cNvPr id="26700" name="AutoShape 1" descr="Eine Matrixformel, die Konstanten verwendet">
          <a:extLst>
            <a:ext uri="{FF2B5EF4-FFF2-40B4-BE49-F238E27FC236}">
              <a16:creationId xmlns:a16="http://schemas.microsoft.com/office/drawing/2014/main" id="{49C47A0E-A656-F6D8-6BC8-75B7B81529E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4034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11</xdr:col>
      <xdr:colOff>314325</xdr:colOff>
      <xdr:row>99</xdr:row>
      <xdr:rowOff>133350</xdr:rowOff>
    </xdr:to>
    <xdr:sp macro="" textlink="">
      <xdr:nvSpPr>
        <xdr:cNvPr id="26701" name="AutoShape 1" descr="Eine Matrixformel, die Konstanten verwendet">
          <a:extLst>
            <a:ext uri="{FF2B5EF4-FFF2-40B4-BE49-F238E27FC236}">
              <a16:creationId xmlns:a16="http://schemas.microsoft.com/office/drawing/2014/main" id="{2CE9511A-EBD5-1963-6424-B3CA0C588BD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182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11</xdr:col>
      <xdr:colOff>314325</xdr:colOff>
      <xdr:row>99</xdr:row>
      <xdr:rowOff>133350</xdr:rowOff>
    </xdr:to>
    <xdr:sp macro="" textlink="">
      <xdr:nvSpPr>
        <xdr:cNvPr id="26702" name="AutoShape 1" descr="Eine Matrixformel, die Konstanten verwendet">
          <a:extLst>
            <a:ext uri="{FF2B5EF4-FFF2-40B4-BE49-F238E27FC236}">
              <a16:creationId xmlns:a16="http://schemas.microsoft.com/office/drawing/2014/main" id="{C51BFB6E-3480-0979-0B89-B7FD8AC45D8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182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11</xdr:col>
      <xdr:colOff>314325</xdr:colOff>
      <xdr:row>99</xdr:row>
      <xdr:rowOff>133350</xdr:rowOff>
    </xdr:to>
    <xdr:sp macro="" textlink="">
      <xdr:nvSpPr>
        <xdr:cNvPr id="26703" name="AutoShape 1" descr="Eine Matrixformel, die Konstanten verwendet">
          <a:extLst>
            <a:ext uri="{FF2B5EF4-FFF2-40B4-BE49-F238E27FC236}">
              <a16:creationId xmlns:a16="http://schemas.microsoft.com/office/drawing/2014/main" id="{6D0F2F17-EAC3-9CDE-8793-8A5CB5B4FF8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182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11</xdr:col>
      <xdr:colOff>314325</xdr:colOff>
      <xdr:row>99</xdr:row>
      <xdr:rowOff>133350</xdr:rowOff>
    </xdr:to>
    <xdr:sp macro="" textlink="">
      <xdr:nvSpPr>
        <xdr:cNvPr id="26704" name="AutoShape 1" descr="Eine Matrixformel, die Konstanten verwendet">
          <a:extLst>
            <a:ext uri="{FF2B5EF4-FFF2-40B4-BE49-F238E27FC236}">
              <a16:creationId xmlns:a16="http://schemas.microsoft.com/office/drawing/2014/main" id="{00EB0C1F-62DB-A23B-C4C3-C6CAFA28966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182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314325</xdr:colOff>
      <xdr:row>24</xdr:row>
      <xdr:rowOff>133350</xdr:rowOff>
    </xdr:to>
    <xdr:sp macro="" textlink="">
      <xdr:nvSpPr>
        <xdr:cNvPr id="26705" name="AutoShape 1" descr="Eine Matrixformel, die Konstanten verwendet">
          <a:extLst>
            <a:ext uri="{FF2B5EF4-FFF2-40B4-BE49-F238E27FC236}">
              <a16:creationId xmlns:a16="http://schemas.microsoft.com/office/drawing/2014/main" id="{AD07B69D-BDB4-1FAE-DA0A-849AA270256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3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314325</xdr:colOff>
      <xdr:row>24</xdr:row>
      <xdr:rowOff>133350</xdr:rowOff>
    </xdr:to>
    <xdr:sp macro="" textlink="">
      <xdr:nvSpPr>
        <xdr:cNvPr id="26706" name="AutoShape 1" descr="Eine Matrixformel, die Konstanten verwendet">
          <a:extLst>
            <a:ext uri="{FF2B5EF4-FFF2-40B4-BE49-F238E27FC236}">
              <a16:creationId xmlns:a16="http://schemas.microsoft.com/office/drawing/2014/main" id="{D641EA9D-51F9-5D4A-0901-77B157E621F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3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314325</xdr:colOff>
      <xdr:row>24</xdr:row>
      <xdr:rowOff>133350</xdr:rowOff>
    </xdr:to>
    <xdr:sp macro="" textlink="">
      <xdr:nvSpPr>
        <xdr:cNvPr id="26707" name="AutoShape 1" descr="Eine Matrixformel, die Konstanten verwendet">
          <a:extLst>
            <a:ext uri="{FF2B5EF4-FFF2-40B4-BE49-F238E27FC236}">
              <a16:creationId xmlns:a16="http://schemas.microsoft.com/office/drawing/2014/main" id="{12657BC6-F878-8B8F-617C-BDFBBB8066D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3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314325</xdr:colOff>
      <xdr:row>24</xdr:row>
      <xdr:rowOff>133350</xdr:rowOff>
    </xdr:to>
    <xdr:sp macro="" textlink="">
      <xdr:nvSpPr>
        <xdr:cNvPr id="26708" name="AutoShape 1" descr="Eine Matrixformel, die Konstanten verwendet">
          <a:extLst>
            <a:ext uri="{FF2B5EF4-FFF2-40B4-BE49-F238E27FC236}">
              <a16:creationId xmlns:a16="http://schemas.microsoft.com/office/drawing/2014/main" id="{F9CD2966-7549-5628-184B-FD2A58ECCAC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3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122</xdr:row>
      <xdr:rowOff>0</xdr:rowOff>
    </xdr:from>
    <xdr:to>
      <xdr:col>11</xdr:col>
      <xdr:colOff>314325</xdr:colOff>
      <xdr:row>123</xdr:row>
      <xdr:rowOff>133350</xdr:rowOff>
    </xdr:to>
    <xdr:sp macro="" textlink="">
      <xdr:nvSpPr>
        <xdr:cNvPr id="26709" name="AutoShape 1" descr="Eine Matrixformel, die Konstanten verwendet">
          <a:extLst>
            <a:ext uri="{FF2B5EF4-FFF2-40B4-BE49-F238E27FC236}">
              <a16:creationId xmlns:a16="http://schemas.microsoft.com/office/drawing/2014/main" id="{C3E2D479-0A10-4B7F-3070-91027FC4C16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069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122</xdr:row>
      <xdr:rowOff>0</xdr:rowOff>
    </xdr:from>
    <xdr:to>
      <xdr:col>11</xdr:col>
      <xdr:colOff>314325</xdr:colOff>
      <xdr:row>123</xdr:row>
      <xdr:rowOff>133350</xdr:rowOff>
    </xdr:to>
    <xdr:sp macro="" textlink="">
      <xdr:nvSpPr>
        <xdr:cNvPr id="26710" name="AutoShape 1" descr="Eine Matrixformel, die Konstanten verwendet">
          <a:extLst>
            <a:ext uri="{FF2B5EF4-FFF2-40B4-BE49-F238E27FC236}">
              <a16:creationId xmlns:a16="http://schemas.microsoft.com/office/drawing/2014/main" id="{6A6EE512-A7B4-3254-9AD6-664AF212EF9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069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122</xdr:row>
      <xdr:rowOff>0</xdr:rowOff>
    </xdr:from>
    <xdr:to>
      <xdr:col>11</xdr:col>
      <xdr:colOff>314325</xdr:colOff>
      <xdr:row>123</xdr:row>
      <xdr:rowOff>133350</xdr:rowOff>
    </xdr:to>
    <xdr:sp macro="" textlink="">
      <xdr:nvSpPr>
        <xdr:cNvPr id="26711" name="AutoShape 1" descr="Eine Matrixformel, die Konstanten verwendet">
          <a:extLst>
            <a:ext uri="{FF2B5EF4-FFF2-40B4-BE49-F238E27FC236}">
              <a16:creationId xmlns:a16="http://schemas.microsoft.com/office/drawing/2014/main" id="{4F5DB6CE-936C-4AE1-909A-B2C1F9F61D1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069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122</xdr:row>
      <xdr:rowOff>0</xdr:rowOff>
    </xdr:from>
    <xdr:to>
      <xdr:col>11</xdr:col>
      <xdr:colOff>314325</xdr:colOff>
      <xdr:row>123</xdr:row>
      <xdr:rowOff>133350</xdr:rowOff>
    </xdr:to>
    <xdr:sp macro="" textlink="">
      <xdr:nvSpPr>
        <xdr:cNvPr id="26712" name="AutoShape 1" descr="Eine Matrixformel, die Konstanten verwendet">
          <a:extLst>
            <a:ext uri="{FF2B5EF4-FFF2-40B4-BE49-F238E27FC236}">
              <a16:creationId xmlns:a16="http://schemas.microsoft.com/office/drawing/2014/main" id="{4143FB56-7E75-B479-33A3-E8CAE629421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0069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115</xdr:row>
      <xdr:rowOff>0</xdr:rowOff>
    </xdr:from>
    <xdr:to>
      <xdr:col>11</xdr:col>
      <xdr:colOff>314325</xdr:colOff>
      <xdr:row>116</xdr:row>
      <xdr:rowOff>133350</xdr:rowOff>
    </xdr:to>
    <xdr:sp macro="" textlink="">
      <xdr:nvSpPr>
        <xdr:cNvPr id="26713" name="AutoShape 1" descr="Eine Matrixformel, die Konstanten verwendet">
          <a:extLst>
            <a:ext uri="{FF2B5EF4-FFF2-40B4-BE49-F238E27FC236}">
              <a16:creationId xmlns:a16="http://schemas.microsoft.com/office/drawing/2014/main" id="{95CA4435-0FD1-4DF6-A10A-32DB03C22E2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935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115</xdr:row>
      <xdr:rowOff>0</xdr:rowOff>
    </xdr:from>
    <xdr:to>
      <xdr:col>11</xdr:col>
      <xdr:colOff>314325</xdr:colOff>
      <xdr:row>116</xdr:row>
      <xdr:rowOff>133350</xdr:rowOff>
    </xdr:to>
    <xdr:sp macro="" textlink="">
      <xdr:nvSpPr>
        <xdr:cNvPr id="26714" name="AutoShape 1" descr="Eine Matrixformel, die Konstanten verwendet">
          <a:extLst>
            <a:ext uri="{FF2B5EF4-FFF2-40B4-BE49-F238E27FC236}">
              <a16:creationId xmlns:a16="http://schemas.microsoft.com/office/drawing/2014/main" id="{850505EC-F5D9-7974-B9A9-7FFACB089E3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935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115</xdr:row>
      <xdr:rowOff>0</xdr:rowOff>
    </xdr:from>
    <xdr:to>
      <xdr:col>11</xdr:col>
      <xdr:colOff>314325</xdr:colOff>
      <xdr:row>116</xdr:row>
      <xdr:rowOff>133350</xdr:rowOff>
    </xdr:to>
    <xdr:sp macro="" textlink="">
      <xdr:nvSpPr>
        <xdr:cNvPr id="26715" name="AutoShape 1" descr="Eine Matrixformel, die Konstanten verwendet">
          <a:extLst>
            <a:ext uri="{FF2B5EF4-FFF2-40B4-BE49-F238E27FC236}">
              <a16:creationId xmlns:a16="http://schemas.microsoft.com/office/drawing/2014/main" id="{6386B97C-EB2B-69F4-E4B0-5304DB0C885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935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115</xdr:row>
      <xdr:rowOff>0</xdr:rowOff>
    </xdr:from>
    <xdr:to>
      <xdr:col>11</xdr:col>
      <xdr:colOff>314325</xdr:colOff>
      <xdr:row>116</xdr:row>
      <xdr:rowOff>133350</xdr:rowOff>
    </xdr:to>
    <xdr:sp macro="" textlink="">
      <xdr:nvSpPr>
        <xdr:cNvPr id="26716" name="AutoShape 1" descr="Eine Matrixformel, die Konstanten verwendet">
          <a:extLst>
            <a:ext uri="{FF2B5EF4-FFF2-40B4-BE49-F238E27FC236}">
              <a16:creationId xmlns:a16="http://schemas.microsoft.com/office/drawing/2014/main" id="{79E76C3A-02E2-D39F-27BA-914322DAC21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935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158</xdr:row>
      <xdr:rowOff>133350</xdr:rowOff>
    </xdr:to>
    <xdr:sp macro="" textlink="">
      <xdr:nvSpPr>
        <xdr:cNvPr id="26717" name="AutoShape 1" descr="Eine Matrixformel, die Konstanten verwendet">
          <a:extLst>
            <a:ext uri="{FF2B5EF4-FFF2-40B4-BE49-F238E27FC236}">
              <a16:creationId xmlns:a16="http://schemas.microsoft.com/office/drawing/2014/main" id="{4C205893-2FC4-B8A7-851E-55A723D1E48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736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158</xdr:row>
      <xdr:rowOff>133350</xdr:rowOff>
    </xdr:to>
    <xdr:sp macro="" textlink="">
      <xdr:nvSpPr>
        <xdr:cNvPr id="26718" name="AutoShape 1" descr="Eine Matrixformel, die Konstanten verwendet">
          <a:extLst>
            <a:ext uri="{FF2B5EF4-FFF2-40B4-BE49-F238E27FC236}">
              <a16:creationId xmlns:a16="http://schemas.microsoft.com/office/drawing/2014/main" id="{3A780F1F-2FFF-EB1C-08BF-837BCCF5478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736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158</xdr:row>
      <xdr:rowOff>133350</xdr:rowOff>
    </xdr:to>
    <xdr:sp macro="" textlink="">
      <xdr:nvSpPr>
        <xdr:cNvPr id="26719" name="AutoShape 1" descr="Eine Matrixformel, die Konstanten verwendet">
          <a:extLst>
            <a:ext uri="{FF2B5EF4-FFF2-40B4-BE49-F238E27FC236}">
              <a16:creationId xmlns:a16="http://schemas.microsoft.com/office/drawing/2014/main" id="{A784340F-38E3-8508-0DD0-EA0941E0FFA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736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158</xdr:row>
      <xdr:rowOff>133350</xdr:rowOff>
    </xdr:to>
    <xdr:sp macro="" textlink="">
      <xdr:nvSpPr>
        <xdr:cNvPr id="26720" name="AutoShape 1" descr="Eine Matrixformel, die Konstanten verwendet">
          <a:extLst>
            <a:ext uri="{FF2B5EF4-FFF2-40B4-BE49-F238E27FC236}">
              <a16:creationId xmlns:a16="http://schemas.microsoft.com/office/drawing/2014/main" id="{D7D33A08-DAC5-0A8A-A9DD-B03E96A229A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736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358</xdr:row>
      <xdr:rowOff>0</xdr:rowOff>
    </xdr:from>
    <xdr:to>
      <xdr:col>11</xdr:col>
      <xdr:colOff>314325</xdr:colOff>
      <xdr:row>359</xdr:row>
      <xdr:rowOff>133350</xdr:rowOff>
    </xdr:to>
    <xdr:sp macro="" textlink="">
      <xdr:nvSpPr>
        <xdr:cNvPr id="26721" name="AutoShape 1" descr="Eine Matrixformel, die Konstanten verwendet">
          <a:extLst>
            <a:ext uri="{FF2B5EF4-FFF2-40B4-BE49-F238E27FC236}">
              <a16:creationId xmlns:a16="http://schemas.microsoft.com/office/drawing/2014/main" id="{ADB13E2B-98EC-2912-568F-CFA6A7FC4D9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283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358</xdr:row>
      <xdr:rowOff>0</xdr:rowOff>
    </xdr:from>
    <xdr:to>
      <xdr:col>11</xdr:col>
      <xdr:colOff>314325</xdr:colOff>
      <xdr:row>359</xdr:row>
      <xdr:rowOff>133350</xdr:rowOff>
    </xdr:to>
    <xdr:sp macro="" textlink="">
      <xdr:nvSpPr>
        <xdr:cNvPr id="26722" name="AutoShape 1" descr="Eine Matrixformel, die Konstanten verwendet">
          <a:extLst>
            <a:ext uri="{FF2B5EF4-FFF2-40B4-BE49-F238E27FC236}">
              <a16:creationId xmlns:a16="http://schemas.microsoft.com/office/drawing/2014/main" id="{0B9A1D19-CA80-1E97-E557-9F027211C4C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283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358</xdr:row>
      <xdr:rowOff>0</xdr:rowOff>
    </xdr:from>
    <xdr:to>
      <xdr:col>11</xdr:col>
      <xdr:colOff>314325</xdr:colOff>
      <xdr:row>359</xdr:row>
      <xdr:rowOff>133350</xdr:rowOff>
    </xdr:to>
    <xdr:sp macro="" textlink="">
      <xdr:nvSpPr>
        <xdr:cNvPr id="26723" name="AutoShape 1" descr="Eine Matrixformel, die Konstanten verwendet">
          <a:extLst>
            <a:ext uri="{FF2B5EF4-FFF2-40B4-BE49-F238E27FC236}">
              <a16:creationId xmlns:a16="http://schemas.microsoft.com/office/drawing/2014/main" id="{1DD90EEB-3380-D894-EC28-4564A10EFF1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283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358</xdr:row>
      <xdr:rowOff>0</xdr:rowOff>
    </xdr:from>
    <xdr:to>
      <xdr:col>11</xdr:col>
      <xdr:colOff>314325</xdr:colOff>
      <xdr:row>359</xdr:row>
      <xdr:rowOff>133350</xdr:rowOff>
    </xdr:to>
    <xdr:sp macro="" textlink="">
      <xdr:nvSpPr>
        <xdr:cNvPr id="26724" name="AutoShape 1" descr="Eine Matrixformel, die Konstanten verwendet">
          <a:extLst>
            <a:ext uri="{FF2B5EF4-FFF2-40B4-BE49-F238E27FC236}">
              <a16:creationId xmlns:a16="http://schemas.microsoft.com/office/drawing/2014/main" id="{E1BF27A1-DF32-3A42-052E-F5B48179652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283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297</xdr:row>
      <xdr:rowOff>0</xdr:rowOff>
    </xdr:from>
    <xdr:to>
      <xdr:col>11</xdr:col>
      <xdr:colOff>314325</xdr:colOff>
      <xdr:row>298</xdr:row>
      <xdr:rowOff>133350</xdr:rowOff>
    </xdr:to>
    <xdr:sp macro="" textlink="">
      <xdr:nvSpPr>
        <xdr:cNvPr id="26725" name="AutoShape 1" descr="Eine Matrixformel, die Konstanten verwendet">
          <a:extLst>
            <a:ext uri="{FF2B5EF4-FFF2-40B4-BE49-F238E27FC236}">
              <a16:creationId xmlns:a16="http://schemas.microsoft.com/office/drawing/2014/main" id="{32217975-5788-AD1B-0623-76F48702072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406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297</xdr:row>
      <xdr:rowOff>0</xdr:rowOff>
    </xdr:from>
    <xdr:to>
      <xdr:col>11</xdr:col>
      <xdr:colOff>314325</xdr:colOff>
      <xdr:row>298</xdr:row>
      <xdr:rowOff>133350</xdr:rowOff>
    </xdr:to>
    <xdr:sp macro="" textlink="">
      <xdr:nvSpPr>
        <xdr:cNvPr id="26726" name="AutoShape 1" descr="Eine Matrixformel, die Konstanten verwendet">
          <a:extLst>
            <a:ext uri="{FF2B5EF4-FFF2-40B4-BE49-F238E27FC236}">
              <a16:creationId xmlns:a16="http://schemas.microsoft.com/office/drawing/2014/main" id="{7017F3F9-879F-8D6C-2120-AD9EEC4DE0B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406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297</xdr:row>
      <xdr:rowOff>0</xdr:rowOff>
    </xdr:from>
    <xdr:to>
      <xdr:col>11</xdr:col>
      <xdr:colOff>314325</xdr:colOff>
      <xdr:row>298</xdr:row>
      <xdr:rowOff>133350</xdr:rowOff>
    </xdr:to>
    <xdr:sp macro="" textlink="">
      <xdr:nvSpPr>
        <xdr:cNvPr id="26727" name="AutoShape 1" descr="Eine Matrixformel, die Konstanten verwendet">
          <a:extLst>
            <a:ext uri="{FF2B5EF4-FFF2-40B4-BE49-F238E27FC236}">
              <a16:creationId xmlns:a16="http://schemas.microsoft.com/office/drawing/2014/main" id="{3BC08CEC-92D1-6DF3-03DF-7912FB39303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406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297</xdr:row>
      <xdr:rowOff>0</xdr:rowOff>
    </xdr:from>
    <xdr:to>
      <xdr:col>11</xdr:col>
      <xdr:colOff>314325</xdr:colOff>
      <xdr:row>298</xdr:row>
      <xdr:rowOff>133350</xdr:rowOff>
    </xdr:to>
    <xdr:sp macro="" textlink="">
      <xdr:nvSpPr>
        <xdr:cNvPr id="26728" name="AutoShape 1" descr="Eine Matrixformel, die Konstanten verwendet">
          <a:extLst>
            <a:ext uri="{FF2B5EF4-FFF2-40B4-BE49-F238E27FC236}">
              <a16:creationId xmlns:a16="http://schemas.microsoft.com/office/drawing/2014/main" id="{F05A8677-CDDF-4EE0-D8DF-BB2EA229901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406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292</xdr:row>
      <xdr:rowOff>0</xdr:rowOff>
    </xdr:from>
    <xdr:to>
      <xdr:col>11</xdr:col>
      <xdr:colOff>314325</xdr:colOff>
      <xdr:row>293</xdr:row>
      <xdr:rowOff>133350</xdr:rowOff>
    </xdr:to>
    <xdr:sp macro="" textlink="">
      <xdr:nvSpPr>
        <xdr:cNvPr id="26729" name="AutoShape 1" descr="Eine Matrixformel, die Konstanten verwendet">
          <a:extLst>
            <a:ext uri="{FF2B5EF4-FFF2-40B4-BE49-F238E27FC236}">
              <a16:creationId xmlns:a16="http://schemas.microsoft.com/office/drawing/2014/main" id="{33FBD925-2FA1-287C-2426-EF0982BC38C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596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292</xdr:row>
      <xdr:rowOff>0</xdr:rowOff>
    </xdr:from>
    <xdr:to>
      <xdr:col>11</xdr:col>
      <xdr:colOff>314325</xdr:colOff>
      <xdr:row>293</xdr:row>
      <xdr:rowOff>133350</xdr:rowOff>
    </xdr:to>
    <xdr:sp macro="" textlink="">
      <xdr:nvSpPr>
        <xdr:cNvPr id="26730" name="AutoShape 1" descr="Eine Matrixformel, die Konstanten verwendet">
          <a:extLst>
            <a:ext uri="{FF2B5EF4-FFF2-40B4-BE49-F238E27FC236}">
              <a16:creationId xmlns:a16="http://schemas.microsoft.com/office/drawing/2014/main" id="{0AE33F73-119D-4024-0268-AFEDD4A4D47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596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292</xdr:row>
      <xdr:rowOff>0</xdr:rowOff>
    </xdr:from>
    <xdr:to>
      <xdr:col>11</xdr:col>
      <xdr:colOff>314325</xdr:colOff>
      <xdr:row>293</xdr:row>
      <xdr:rowOff>133350</xdr:rowOff>
    </xdr:to>
    <xdr:sp macro="" textlink="">
      <xdr:nvSpPr>
        <xdr:cNvPr id="26731" name="AutoShape 1" descr="Eine Matrixformel, die Konstanten verwendet">
          <a:extLst>
            <a:ext uri="{FF2B5EF4-FFF2-40B4-BE49-F238E27FC236}">
              <a16:creationId xmlns:a16="http://schemas.microsoft.com/office/drawing/2014/main" id="{B1F45CE9-9FBD-4C28-80F6-AAB07FC83E4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596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292</xdr:row>
      <xdr:rowOff>0</xdr:rowOff>
    </xdr:from>
    <xdr:to>
      <xdr:col>11</xdr:col>
      <xdr:colOff>314325</xdr:colOff>
      <xdr:row>293</xdr:row>
      <xdr:rowOff>133350</xdr:rowOff>
    </xdr:to>
    <xdr:sp macro="" textlink="">
      <xdr:nvSpPr>
        <xdr:cNvPr id="26732" name="AutoShape 1" descr="Eine Matrixformel, die Konstanten verwendet">
          <a:extLst>
            <a:ext uri="{FF2B5EF4-FFF2-40B4-BE49-F238E27FC236}">
              <a16:creationId xmlns:a16="http://schemas.microsoft.com/office/drawing/2014/main" id="{AB5DC633-DD05-4B56-A792-310D75A2530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596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305</xdr:row>
      <xdr:rowOff>0</xdr:rowOff>
    </xdr:from>
    <xdr:to>
      <xdr:col>11</xdr:col>
      <xdr:colOff>314325</xdr:colOff>
      <xdr:row>306</xdr:row>
      <xdr:rowOff>133350</xdr:rowOff>
    </xdr:to>
    <xdr:sp macro="" textlink="">
      <xdr:nvSpPr>
        <xdr:cNvPr id="26733" name="AutoShape 1" descr="Eine Matrixformel, die Konstanten verwendet">
          <a:extLst>
            <a:ext uri="{FF2B5EF4-FFF2-40B4-BE49-F238E27FC236}">
              <a16:creationId xmlns:a16="http://schemas.microsoft.com/office/drawing/2014/main" id="{CD123C39-5C81-E0FA-63B2-9799D9E27B5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701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305</xdr:row>
      <xdr:rowOff>0</xdr:rowOff>
    </xdr:from>
    <xdr:to>
      <xdr:col>11</xdr:col>
      <xdr:colOff>314325</xdr:colOff>
      <xdr:row>306</xdr:row>
      <xdr:rowOff>133350</xdr:rowOff>
    </xdr:to>
    <xdr:sp macro="" textlink="">
      <xdr:nvSpPr>
        <xdr:cNvPr id="26734" name="AutoShape 1" descr="Eine Matrixformel, die Konstanten verwendet">
          <a:extLst>
            <a:ext uri="{FF2B5EF4-FFF2-40B4-BE49-F238E27FC236}">
              <a16:creationId xmlns:a16="http://schemas.microsoft.com/office/drawing/2014/main" id="{BF3AFA48-3A95-4ADC-A96F-B769491D862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701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305</xdr:row>
      <xdr:rowOff>0</xdr:rowOff>
    </xdr:from>
    <xdr:to>
      <xdr:col>11</xdr:col>
      <xdr:colOff>314325</xdr:colOff>
      <xdr:row>306</xdr:row>
      <xdr:rowOff>133350</xdr:rowOff>
    </xdr:to>
    <xdr:sp macro="" textlink="">
      <xdr:nvSpPr>
        <xdr:cNvPr id="26735" name="AutoShape 1" descr="Eine Matrixformel, die Konstanten verwendet">
          <a:extLst>
            <a:ext uri="{FF2B5EF4-FFF2-40B4-BE49-F238E27FC236}">
              <a16:creationId xmlns:a16="http://schemas.microsoft.com/office/drawing/2014/main" id="{0B4B590E-8392-4F6B-85C5-026001A726F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701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305</xdr:row>
      <xdr:rowOff>0</xdr:rowOff>
    </xdr:from>
    <xdr:to>
      <xdr:col>11</xdr:col>
      <xdr:colOff>314325</xdr:colOff>
      <xdr:row>306</xdr:row>
      <xdr:rowOff>133350</xdr:rowOff>
    </xdr:to>
    <xdr:sp macro="" textlink="">
      <xdr:nvSpPr>
        <xdr:cNvPr id="26736" name="AutoShape 1" descr="Eine Matrixformel, die Konstanten verwendet">
          <a:extLst>
            <a:ext uri="{FF2B5EF4-FFF2-40B4-BE49-F238E27FC236}">
              <a16:creationId xmlns:a16="http://schemas.microsoft.com/office/drawing/2014/main" id="{6FE37A60-B195-973F-976C-B6CF391120E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701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164</xdr:row>
      <xdr:rowOff>0</xdr:rowOff>
    </xdr:from>
    <xdr:to>
      <xdr:col>11</xdr:col>
      <xdr:colOff>314325</xdr:colOff>
      <xdr:row>165</xdr:row>
      <xdr:rowOff>133350</xdr:rowOff>
    </xdr:to>
    <xdr:sp macro="" textlink="">
      <xdr:nvSpPr>
        <xdr:cNvPr id="26737" name="AutoShape 1" descr="Eine Matrixformel, die Konstanten verwendet">
          <a:extLst>
            <a:ext uri="{FF2B5EF4-FFF2-40B4-BE49-F238E27FC236}">
              <a16:creationId xmlns:a16="http://schemas.microsoft.com/office/drawing/2014/main" id="{6B9C04AB-1F2D-8C72-1D0A-BA619574882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870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164</xdr:row>
      <xdr:rowOff>0</xdr:rowOff>
    </xdr:from>
    <xdr:to>
      <xdr:col>11</xdr:col>
      <xdr:colOff>314325</xdr:colOff>
      <xdr:row>165</xdr:row>
      <xdr:rowOff>133350</xdr:rowOff>
    </xdr:to>
    <xdr:sp macro="" textlink="">
      <xdr:nvSpPr>
        <xdr:cNvPr id="26738" name="AutoShape 1" descr="Eine Matrixformel, die Konstanten verwendet">
          <a:extLst>
            <a:ext uri="{FF2B5EF4-FFF2-40B4-BE49-F238E27FC236}">
              <a16:creationId xmlns:a16="http://schemas.microsoft.com/office/drawing/2014/main" id="{AD5D5ECC-BFE0-1B46-C123-B2262CB5718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870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164</xdr:row>
      <xdr:rowOff>0</xdr:rowOff>
    </xdr:from>
    <xdr:to>
      <xdr:col>11</xdr:col>
      <xdr:colOff>314325</xdr:colOff>
      <xdr:row>165</xdr:row>
      <xdr:rowOff>133350</xdr:rowOff>
    </xdr:to>
    <xdr:sp macro="" textlink="">
      <xdr:nvSpPr>
        <xdr:cNvPr id="26739" name="AutoShape 1" descr="Eine Matrixformel, die Konstanten verwendet">
          <a:extLst>
            <a:ext uri="{FF2B5EF4-FFF2-40B4-BE49-F238E27FC236}">
              <a16:creationId xmlns:a16="http://schemas.microsoft.com/office/drawing/2014/main" id="{B128C770-2F37-1C0E-9FB2-DC4DEEED3ED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870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164</xdr:row>
      <xdr:rowOff>0</xdr:rowOff>
    </xdr:from>
    <xdr:to>
      <xdr:col>11</xdr:col>
      <xdr:colOff>314325</xdr:colOff>
      <xdr:row>165</xdr:row>
      <xdr:rowOff>133350</xdr:rowOff>
    </xdr:to>
    <xdr:sp macro="" textlink="">
      <xdr:nvSpPr>
        <xdr:cNvPr id="26740" name="AutoShape 1" descr="Eine Matrixformel, die Konstanten verwendet">
          <a:extLst>
            <a:ext uri="{FF2B5EF4-FFF2-40B4-BE49-F238E27FC236}">
              <a16:creationId xmlns:a16="http://schemas.microsoft.com/office/drawing/2014/main" id="{D76C8B77-C7F4-E0AE-641A-B499B418A44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870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11</xdr:col>
      <xdr:colOff>314325</xdr:colOff>
      <xdr:row>101</xdr:row>
      <xdr:rowOff>133350</xdr:rowOff>
    </xdr:to>
    <xdr:sp macro="" textlink="">
      <xdr:nvSpPr>
        <xdr:cNvPr id="26741" name="AutoShape 1" descr="Eine Matrixformel, die Konstanten verwendet">
          <a:extLst>
            <a:ext uri="{FF2B5EF4-FFF2-40B4-BE49-F238E27FC236}">
              <a16:creationId xmlns:a16="http://schemas.microsoft.com/office/drawing/2014/main" id="{A1C5D9AE-543D-8A1E-F7FB-FB89AE10DEA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506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11</xdr:col>
      <xdr:colOff>314325</xdr:colOff>
      <xdr:row>101</xdr:row>
      <xdr:rowOff>133350</xdr:rowOff>
    </xdr:to>
    <xdr:sp macro="" textlink="">
      <xdr:nvSpPr>
        <xdr:cNvPr id="26742" name="AutoShape 1" descr="Eine Matrixformel, die Konstanten verwendet">
          <a:extLst>
            <a:ext uri="{FF2B5EF4-FFF2-40B4-BE49-F238E27FC236}">
              <a16:creationId xmlns:a16="http://schemas.microsoft.com/office/drawing/2014/main" id="{96BACE66-C4D3-D64F-0F94-FCCE93D4866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506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11</xdr:col>
      <xdr:colOff>314325</xdr:colOff>
      <xdr:row>101</xdr:row>
      <xdr:rowOff>133350</xdr:rowOff>
    </xdr:to>
    <xdr:sp macro="" textlink="">
      <xdr:nvSpPr>
        <xdr:cNvPr id="26743" name="AutoShape 1" descr="Eine Matrixformel, die Konstanten verwendet">
          <a:extLst>
            <a:ext uri="{FF2B5EF4-FFF2-40B4-BE49-F238E27FC236}">
              <a16:creationId xmlns:a16="http://schemas.microsoft.com/office/drawing/2014/main" id="{414A69E2-F341-018C-2681-AE61AD0F0F3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506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11</xdr:col>
      <xdr:colOff>314325</xdr:colOff>
      <xdr:row>101</xdr:row>
      <xdr:rowOff>133350</xdr:rowOff>
    </xdr:to>
    <xdr:sp macro="" textlink="">
      <xdr:nvSpPr>
        <xdr:cNvPr id="26744" name="AutoShape 1" descr="Eine Matrixformel, die Konstanten verwendet">
          <a:extLst>
            <a:ext uri="{FF2B5EF4-FFF2-40B4-BE49-F238E27FC236}">
              <a16:creationId xmlns:a16="http://schemas.microsoft.com/office/drawing/2014/main" id="{0D1F04EA-225C-CE9C-1B8F-AEF17EFA30F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506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236</xdr:row>
      <xdr:rowOff>0</xdr:rowOff>
    </xdr:from>
    <xdr:to>
      <xdr:col>11</xdr:col>
      <xdr:colOff>314325</xdr:colOff>
      <xdr:row>237</xdr:row>
      <xdr:rowOff>133350</xdr:rowOff>
    </xdr:to>
    <xdr:sp macro="" textlink="">
      <xdr:nvSpPr>
        <xdr:cNvPr id="26745" name="AutoShape 1" descr="Eine Matrixformel, die Konstanten verwendet">
          <a:extLst>
            <a:ext uri="{FF2B5EF4-FFF2-40B4-BE49-F238E27FC236}">
              <a16:creationId xmlns:a16="http://schemas.microsoft.com/office/drawing/2014/main" id="{1DB92286-9347-9B53-96AC-5061F2086B8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528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236</xdr:row>
      <xdr:rowOff>0</xdr:rowOff>
    </xdr:from>
    <xdr:to>
      <xdr:col>11</xdr:col>
      <xdr:colOff>314325</xdr:colOff>
      <xdr:row>237</xdr:row>
      <xdr:rowOff>133350</xdr:rowOff>
    </xdr:to>
    <xdr:sp macro="" textlink="">
      <xdr:nvSpPr>
        <xdr:cNvPr id="26746" name="AutoShape 1" descr="Eine Matrixformel, die Konstanten verwendet">
          <a:extLst>
            <a:ext uri="{FF2B5EF4-FFF2-40B4-BE49-F238E27FC236}">
              <a16:creationId xmlns:a16="http://schemas.microsoft.com/office/drawing/2014/main" id="{D82C1779-ED6A-A7B6-5DB7-832C72779E7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528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236</xdr:row>
      <xdr:rowOff>0</xdr:rowOff>
    </xdr:from>
    <xdr:to>
      <xdr:col>11</xdr:col>
      <xdr:colOff>314325</xdr:colOff>
      <xdr:row>237</xdr:row>
      <xdr:rowOff>133350</xdr:rowOff>
    </xdr:to>
    <xdr:sp macro="" textlink="">
      <xdr:nvSpPr>
        <xdr:cNvPr id="26747" name="AutoShape 1" descr="Eine Matrixformel, die Konstanten verwendet">
          <a:extLst>
            <a:ext uri="{FF2B5EF4-FFF2-40B4-BE49-F238E27FC236}">
              <a16:creationId xmlns:a16="http://schemas.microsoft.com/office/drawing/2014/main" id="{654EB0F2-9DD9-C624-8253-4BEF86AFB65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528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236</xdr:row>
      <xdr:rowOff>0</xdr:rowOff>
    </xdr:from>
    <xdr:to>
      <xdr:col>11</xdr:col>
      <xdr:colOff>314325</xdr:colOff>
      <xdr:row>237</xdr:row>
      <xdr:rowOff>133350</xdr:rowOff>
    </xdr:to>
    <xdr:sp macro="" textlink="">
      <xdr:nvSpPr>
        <xdr:cNvPr id="26748" name="AutoShape 1" descr="Eine Matrixformel, die Konstanten verwendet">
          <a:extLst>
            <a:ext uri="{FF2B5EF4-FFF2-40B4-BE49-F238E27FC236}">
              <a16:creationId xmlns:a16="http://schemas.microsoft.com/office/drawing/2014/main" id="{CE60B48B-3084-0212-52B0-A44443BB118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528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133350</xdr:rowOff>
    </xdr:to>
    <xdr:sp macro="" textlink="">
      <xdr:nvSpPr>
        <xdr:cNvPr id="26749" name="AutoShape 1" descr="Eine Matrixformel, die Konstanten verwendet">
          <a:extLst>
            <a:ext uri="{FF2B5EF4-FFF2-40B4-BE49-F238E27FC236}">
              <a16:creationId xmlns:a16="http://schemas.microsoft.com/office/drawing/2014/main" id="{EFA57636-AC39-8858-6175-8F598818A38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2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133350</xdr:rowOff>
    </xdr:to>
    <xdr:sp macro="" textlink="">
      <xdr:nvSpPr>
        <xdr:cNvPr id="26750" name="AutoShape 1" descr="Eine Matrixformel, die Konstanten verwendet">
          <a:extLst>
            <a:ext uri="{FF2B5EF4-FFF2-40B4-BE49-F238E27FC236}">
              <a16:creationId xmlns:a16="http://schemas.microsoft.com/office/drawing/2014/main" id="{A4D8BB0F-607C-E25F-3642-6AD0CD3ECF9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2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133350</xdr:rowOff>
    </xdr:to>
    <xdr:sp macro="" textlink="">
      <xdr:nvSpPr>
        <xdr:cNvPr id="26751" name="AutoShape 1" descr="Eine Matrixformel, die Konstanten verwendet">
          <a:extLst>
            <a:ext uri="{FF2B5EF4-FFF2-40B4-BE49-F238E27FC236}">
              <a16:creationId xmlns:a16="http://schemas.microsoft.com/office/drawing/2014/main" id="{87034E8A-DEC6-69BD-7186-4948B22E9C7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2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133350</xdr:rowOff>
    </xdr:to>
    <xdr:sp macro="" textlink="">
      <xdr:nvSpPr>
        <xdr:cNvPr id="26752" name="AutoShape 1" descr="Eine Matrixformel, die Konstanten verwendet">
          <a:extLst>
            <a:ext uri="{FF2B5EF4-FFF2-40B4-BE49-F238E27FC236}">
              <a16:creationId xmlns:a16="http://schemas.microsoft.com/office/drawing/2014/main" id="{B532BB3A-968E-D647-356E-79CF03DD67F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2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282</xdr:row>
      <xdr:rowOff>0</xdr:rowOff>
    </xdr:from>
    <xdr:to>
      <xdr:col>11</xdr:col>
      <xdr:colOff>314325</xdr:colOff>
      <xdr:row>283</xdr:row>
      <xdr:rowOff>133350</xdr:rowOff>
    </xdr:to>
    <xdr:sp macro="" textlink="">
      <xdr:nvSpPr>
        <xdr:cNvPr id="26753" name="AutoShape 1" descr="Eine Matrixformel, die Konstanten verwendet">
          <a:extLst>
            <a:ext uri="{FF2B5EF4-FFF2-40B4-BE49-F238E27FC236}">
              <a16:creationId xmlns:a16="http://schemas.microsoft.com/office/drawing/2014/main" id="{ADC0AEA3-372D-E6B0-729A-8AB15C1E831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977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282</xdr:row>
      <xdr:rowOff>0</xdr:rowOff>
    </xdr:from>
    <xdr:to>
      <xdr:col>11</xdr:col>
      <xdr:colOff>314325</xdr:colOff>
      <xdr:row>283</xdr:row>
      <xdr:rowOff>133350</xdr:rowOff>
    </xdr:to>
    <xdr:sp macro="" textlink="">
      <xdr:nvSpPr>
        <xdr:cNvPr id="26754" name="AutoShape 1" descr="Eine Matrixformel, die Konstanten verwendet">
          <a:extLst>
            <a:ext uri="{FF2B5EF4-FFF2-40B4-BE49-F238E27FC236}">
              <a16:creationId xmlns:a16="http://schemas.microsoft.com/office/drawing/2014/main" id="{E885C586-E8AB-AA59-BDA9-514E56B93DD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977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282</xdr:row>
      <xdr:rowOff>0</xdr:rowOff>
    </xdr:from>
    <xdr:to>
      <xdr:col>11</xdr:col>
      <xdr:colOff>314325</xdr:colOff>
      <xdr:row>283</xdr:row>
      <xdr:rowOff>133350</xdr:rowOff>
    </xdr:to>
    <xdr:sp macro="" textlink="">
      <xdr:nvSpPr>
        <xdr:cNvPr id="26755" name="AutoShape 1" descr="Eine Matrixformel, die Konstanten verwendet">
          <a:extLst>
            <a:ext uri="{FF2B5EF4-FFF2-40B4-BE49-F238E27FC236}">
              <a16:creationId xmlns:a16="http://schemas.microsoft.com/office/drawing/2014/main" id="{8DA3064E-51DC-E56C-F64B-00BC4D567FF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977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282</xdr:row>
      <xdr:rowOff>0</xdr:rowOff>
    </xdr:from>
    <xdr:to>
      <xdr:col>11</xdr:col>
      <xdr:colOff>314325</xdr:colOff>
      <xdr:row>283</xdr:row>
      <xdr:rowOff>133350</xdr:rowOff>
    </xdr:to>
    <xdr:sp macro="" textlink="">
      <xdr:nvSpPr>
        <xdr:cNvPr id="26756" name="AutoShape 1" descr="Eine Matrixformel, die Konstanten verwendet">
          <a:extLst>
            <a:ext uri="{FF2B5EF4-FFF2-40B4-BE49-F238E27FC236}">
              <a16:creationId xmlns:a16="http://schemas.microsoft.com/office/drawing/2014/main" id="{4B08812D-D963-8F67-749C-EC203C7FD53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977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239</xdr:row>
      <xdr:rowOff>0</xdr:rowOff>
    </xdr:from>
    <xdr:to>
      <xdr:col>11</xdr:col>
      <xdr:colOff>314325</xdr:colOff>
      <xdr:row>240</xdr:row>
      <xdr:rowOff>133350</xdr:rowOff>
    </xdr:to>
    <xdr:sp macro="" textlink="">
      <xdr:nvSpPr>
        <xdr:cNvPr id="26757" name="AutoShape 1" descr="Eine Matrixformel, die Konstanten verwendet">
          <a:extLst>
            <a:ext uri="{FF2B5EF4-FFF2-40B4-BE49-F238E27FC236}">
              <a16:creationId xmlns:a16="http://schemas.microsoft.com/office/drawing/2014/main" id="{6039D799-9201-056C-0508-0EEBE46A840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014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239</xdr:row>
      <xdr:rowOff>0</xdr:rowOff>
    </xdr:from>
    <xdr:to>
      <xdr:col>11</xdr:col>
      <xdr:colOff>314325</xdr:colOff>
      <xdr:row>240</xdr:row>
      <xdr:rowOff>133350</xdr:rowOff>
    </xdr:to>
    <xdr:sp macro="" textlink="">
      <xdr:nvSpPr>
        <xdr:cNvPr id="26758" name="AutoShape 1" descr="Eine Matrixformel, die Konstanten verwendet">
          <a:extLst>
            <a:ext uri="{FF2B5EF4-FFF2-40B4-BE49-F238E27FC236}">
              <a16:creationId xmlns:a16="http://schemas.microsoft.com/office/drawing/2014/main" id="{BC8CCCA7-8007-B44A-26BB-45B08B62055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014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239</xdr:row>
      <xdr:rowOff>0</xdr:rowOff>
    </xdr:from>
    <xdr:to>
      <xdr:col>11</xdr:col>
      <xdr:colOff>314325</xdr:colOff>
      <xdr:row>240</xdr:row>
      <xdr:rowOff>133350</xdr:rowOff>
    </xdr:to>
    <xdr:sp macro="" textlink="">
      <xdr:nvSpPr>
        <xdr:cNvPr id="26759" name="AutoShape 1" descr="Eine Matrixformel, die Konstanten verwendet">
          <a:extLst>
            <a:ext uri="{FF2B5EF4-FFF2-40B4-BE49-F238E27FC236}">
              <a16:creationId xmlns:a16="http://schemas.microsoft.com/office/drawing/2014/main" id="{2D91E2E3-131A-6E59-2940-D6036ADDB76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014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239</xdr:row>
      <xdr:rowOff>0</xdr:rowOff>
    </xdr:from>
    <xdr:to>
      <xdr:col>11</xdr:col>
      <xdr:colOff>314325</xdr:colOff>
      <xdr:row>240</xdr:row>
      <xdr:rowOff>133350</xdr:rowOff>
    </xdr:to>
    <xdr:sp macro="" textlink="">
      <xdr:nvSpPr>
        <xdr:cNvPr id="26760" name="AutoShape 1" descr="Eine Matrixformel, die Konstanten verwendet">
          <a:extLst>
            <a:ext uri="{FF2B5EF4-FFF2-40B4-BE49-F238E27FC236}">
              <a16:creationId xmlns:a16="http://schemas.microsoft.com/office/drawing/2014/main" id="{6210B4C1-CA4B-E0BE-9749-A9D08B5C9D9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014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179</xdr:row>
      <xdr:rowOff>0</xdr:rowOff>
    </xdr:from>
    <xdr:to>
      <xdr:col>11</xdr:col>
      <xdr:colOff>314325</xdr:colOff>
      <xdr:row>180</xdr:row>
      <xdr:rowOff>133350</xdr:rowOff>
    </xdr:to>
    <xdr:sp macro="" textlink="">
      <xdr:nvSpPr>
        <xdr:cNvPr id="26761" name="AutoShape 1" descr="Eine Matrixformel, die Konstanten verwendet">
          <a:extLst>
            <a:ext uri="{FF2B5EF4-FFF2-40B4-BE49-F238E27FC236}">
              <a16:creationId xmlns:a16="http://schemas.microsoft.com/office/drawing/2014/main" id="{928F30BF-D324-7822-F674-E6BB8C00800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298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179</xdr:row>
      <xdr:rowOff>0</xdr:rowOff>
    </xdr:from>
    <xdr:to>
      <xdr:col>11</xdr:col>
      <xdr:colOff>314325</xdr:colOff>
      <xdr:row>180</xdr:row>
      <xdr:rowOff>133350</xdr:rowOff>
    </xdr:to>
    <xdr:sp macro="" textlink="">
      <xdr:nvSpPr>
        <xdr:cNvPr id="26762" name="AutoShape 1" descr="Eine Matrixformel, die Konstanten verwendet">
          <a:extLst>
            <a:ext uri="{FF2B5EF4-FFF2-40B4-BE49-F238E27FC236}">
              <a16:creationId xmlns:a16="http://schemas.microsoft.com/office/drawing/2014/main" id="{9F838D8D-949D-E234-9BCF-9C2A05C0BCB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298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179</xdr:row>
      <xdr:rowOff>0</xdr:rowOff>
    </xdr:from>
    <xdr:to>
      <xdr:col>11</xdr:col>
      <xdr:colOff>314325</xdr:colOff>
      <xdr:row>180</xdr:row>
      <xdr:rowOff>133350</xdr:rowOff>
    </xdr:to>
    <xdr:sp macro="" textlink="">
      <xdr:nvSpPr>
        <xdr:cNvPr id="26763" name="AutoShape 1" descr="Eine Matrixformel, die Konstanten verwendet">
          <a:extLst>
            <a:ext uri="{FF2B5EF4-FFF2-40B4-BE49-F238E27FC236}">
              <a16:creationId xmlns:a16="http://schemas.microsoft.com/office/drawing/2014/main" id="{05EF8F84-C521-739D-B44A-D42B33DFE5A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298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179</xdr:row>
      <xdr:rowOff>0</xdr:rowOff>
    </xdr:from>
    <xdr:to>
      <xdr:col>11</xdr:col>
      <xdr:colOff>314325</xdr:colOff>
      <xdr:row>180</xdr:row>
      <xdr:rowOff>133350</xdr:rowOff>
    </xdr:to>
    <xdr:sp macro="" textlink="">
      <xdr:nvSpPr>
        <xdr:cNvPr id="26764" name="AutoShape 1" descr="Eine Matrixformel, die Konstanten verwendet">
          <a:extLst>
            <a:ext uri="{FF2B5EF4-FFF2-40B4-BE49-F238E27FC236}">
              <a16:creationId xmlns:a16="http://schemas.microsoft.com/office/drawing/2014/main" id="{4960E5A8-B118-9269-2E24-3D64FAC9C63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298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199</xdr:row>
      <xdr:rowOff>0</xdr:rowOff>
    </xdr:from>
    <xdr:to>
      <xdr:col>11</xdr:col>
      <xdr:colOff>314325</xdr:colOff>
      <xdr:row>200</xdr:row>
      <xdr:rowOff>133350</xdr:rowOff>
    </xdr:to>
    <xdr:sp macro="" textlink="">
      <xdr:nvSpPr>
        <xdr:cNvPr id="26765" name="AutoShape 1" descr="Eine Matrixformel, die Konstanten verwendet">
          <a:extLst>
            <a:ext uri="{FF2B5EF4-FFF2-40B4-BE49-F238E27FC236}">
              <a16:creationId xmlns:a16="http://schemas.microsoft.com/office/drawing/2014/main" id="{CB821A3F-8783-6DCC-285C-9167064C482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537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199</xdr:row>
      <xdr:rowOff>0</xdr:rowOff>
    </xdr:from>
    <xdr:to>
      <xdr:col>11</xdr:col>
      <xdr:colOff>314325</xdr:colOff>
      <xdr:row>200</xdr:row>
      <xdr:rowOff>133350</xdr:rowOff>
    </xdr:to>
    <xdr:sp macro="" textlink="">
      <xdr:nvSpPr>
        <xdr:cNvPr id="26766" name="AutoShape 1" descr="Eine Matrixformel, die Konstanten verwendet">
          <a:extLst>
            <a:ext uri="{FF2B5EF4-FFF2-40B4-BE49-F238E27FC236}">
              <a16:creationId xmlns:a16="http://schemas.microsoft.com/office/drawing/2014/main" id="{8DBF101E-0C0A-DC25-3B79-4CC85501E10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537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199</xdr:row>
      <xdr:rowOff>0</xdr:rowOff>
    </xdr:from>
    <xdr:to>
      <xdr:col>11</xdr:col>
      <xdr:colOff>314325</xdr:colOff>
      <xdr:row>200</xdr:row>
      <xdr:rowOff>133350</xdr:rowOff>
    </xdr:to>
    <xdr:sp macro="" textlink="">
      <xdr:nvSpPr>
        <xdr:cNvPr id="26767" name="AutoShape 1" descr="Eine Matrixformel, die Konstanten verwendet">
          <a:extLst>
            <a:ext uri="{FF2B5EF4-FFF2-40B4-BE49-F238E27FC236}">
              <a16:creationId xmlns:a16="http://schemas.microsoft.com/office/drawing/2014/main" id="{C610EDA7-4B2D-2094-15C2-780653D65A0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537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199</xdr:row>
      <xdr:rowOff>0</xdr:rowOff>
    </xdr:from>
    <xdr:to>
      <xdr:col>11</xdr:col>
      <xdr:colOff>314325</xdr:colOff>
      <xdr:row>200</xdr:row>
      <xdr:rowOff>133350</xdr:rowOff>
    </xdr:to>
    <xdr:sp macro="" textlink="">
      <xdr:nvSpPr>
        <xdr:cNvPr id="26768" name="AutoShape 1" descr="Eine Matrixformel, die Konstanten verwendet">
          <a:extLst>
            <a:ext uri="{FF2B5EF4-FFF2-40B4-BE49-F238E27FC236}">
              <a16:creationId xmlns:a16="http://schemas.microsoft.com/office/drawing/2014/main" id="{8EB2582B-F1F2-4647-4BA4-4AE92BB33F3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537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314325</xdr:colOff>
      <xdr:row>52</xdr:row>
      <xdr:rowOff>133350</xdr:rowOff>
    </xdr:to>
    <xdr:sp macro="" textlink="">
      <xdr:nvSpPr>
        <xdr:cNvPr id="26769" name="AutoShape 1" descr="Eine Matrixformel, die Konstanten verwendet">
          <a:extLst>
            <a:ext uri="{FF2B5EF4-FFF2-40B4-BE49-F238E27FC236}">
              <a16:creationId xmlns:a16="http://schemas.microsoft.com/office/drawing/2014/main" id="{F48BE5E1-41DA-1B7D-62CE-66E77DA2298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572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314325</xdr:colOff>
      <xdr:row>52</xdr:row>
      <xdr:rowOff>133350</xdr:rowOff>
    </xdr:to>
    <xdr:sp macro="" textlink="">
      <xdr:nvSpPr>
        <xdr:cNvPr id="26770" name="AutoShape 1" descr="Eine Matrixformel, die Konstanten verwendet">
          <a:extLst>
            <a:ext uri="{FF2B5EF4-FFF2-40B4-BE49-F238E27FC236}">
              <a16:creationId xmlns:a16="http://schemas.microsoft.com/office/drawing/2014/main" id="{AF8F810C-EC5B-0D7A-E682-DB54AFFFEF1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572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314325</xdr:colOff>
      <xdr:row>52</xdr:row>
      <xdr:rowOff>133350</xdr:rowOff>
    </xdr:to>
    <xdr:sp macro="" textlink="">
      <xdr:nvSpPr>
        <xdr:cNvPr id="26771" name="AutoShape 1" descr="Eine Matrixformel, die Konstanten verwendet">
          <a:extLst>
            <a:ext uri="{FF2B5EF4-FFF2-40B4-BE49-F238E27FC236}">
              <a16:creationId xmlns:a16="http://schemas.microsoft.com/office/drawing/2014/main" id="{5760C00E-E712-2AF4-B684-8E67E5DDCAA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572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314325</xdr:colOff>
      <xdr:row>52</xdr:row>
      <xdr:rowOff>133350</xdr:rowOff>
    </xdr:to>
    <xdr:sp macro="" textlink="">
      <xdr:nvSpPr>
        <xdr:cNvPr id="26772" name="AutoShape 1" descr="Eine Matrixformel, die Konstanten verwendet">
          <a:extLst>
            <a:ext uri="{FF2B5EF4-FFF2-40B4-BE49-F238E27FC236}">
              <a16:creationId xmlns:a16="http://schemas.microsoft.com/office/drawing/2014/main" id="{D20A7EF2-0C05-BC2B-48D2-8486DB807BB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572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208</xdr:row>
      <xdr:rowOff>0</xdr:rowOff>
    </xdr:from>
    <xdr:to>
      <xdr:col>11</xdr:col>
      <xdr:colOff>314325</xdr:colOff>
      <xdr:row>209</xdr:row>
      <xdr:rowOff>133350</xdr:rowOff>
    </xdr:to>
    <xdr:sp macro="" textlink="">
      <xdr:nvSpPr>
        <xdr:cNvPr id="26773" name="AutoShape 1" descr="Eine Matrixformel, die Konstanten verwendet">
          <a:extLst>
            <a:ext uri="{FF2B5EF4-FFF2-40B4-BE49-F238E27FC236}">
              <a16:creationId xmlns:a16="http://schemas.microsoft.com/office/drawing/2014/main" id="{C0A2C96C-9DC7-48D9-CE6E-DFDAA86D6FF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994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208</xdr:row>
      <xdr:rowOff>0</xdr:rowOff>
    </xdr:from>
    <xdr:to>
      <xdr:col>11</xdr:col>
      <xdr:colOff>314325</xdr:colOff>
      <xdr:row>209</xdr:row>
      <xdr:rowOff>133350</xdr:rowOff>
    </xdr:to>
    <xdr:sp macro="" textlink="">
      <xdr:nvSpPr>
        <xdr:cNvPr id="26774" name="AutoShape 1" descr="Eine Matrixformel, die Konstanten verwendet">
          <a:extLst>
            <a:ext uri="{FF2B5EF4-FFF2-40B4-BE49-F238E27FC236}">
              <a16:creationId xmlns:a16="http://schemas.microsoft.com/office/drawing/2014/main" id="{0195AB73-1C6C-4EEF-8222-2DDAA9FC40F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994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208</xdr:row>
      <xdr:rowOff>0</xdr:rowOff>
    </xdr:from>
    <xdr:to>
      <xdr:col>11</xdr:col>
      <xdr:colOff>314325</xdr:colOff>
      <xdr:row>209</xdr:row>
      <xdr:rowOff>133350</xdr:rowOff>
    </xdr:to>
    <xdr:sp macro="" textlink="">
      <xdr:nvSpPr>
        <xdr:cNvPr id="26775" name="AutoShape 1" descr="Eine Matrixformel, die Konstanten verwendet">
          <a:extLst>
            <a:ext uri="{FF2B5EF4-FFF2-40B4-BE49-F238E27FC236}">
              <a16:creationId xmlns:a16="http://schemas.microsoft.com/office/drawing/2014/main" id="{A55D28B1-AA65-E896-C260-EF80B13BC57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994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208</xdr:row>
      <xdr:rowOff>0</xdr:rowOff>
    </xdr:from>
    <xdr:to>
      <xdr:col>11</xdr:col>
      <xdr:colOff>314325</xdr:colOff>
      <xdr:row>209</xdr:row>
      <xdr:rowOff>133350</xdr:rowOff>
    </xdr:to>
    <xdr:sp macro="" textlink="">
      <xdr:nvSpPr>
        <xdr:cNvPr id="26776" name="AutoShape 1" descr="Eine Matrixformel, die Konstanten verwendet">
          <a:extLst>
            <a:ext uri="{FF2B5EF4-FFF2-40B4-BE49-F238E27FC236}">
              <a16:creationId xmlns:a16="http://schemas.microsoft.com/office/drawing/2014/main" id="{78ED7C29-26B0-D13E-AF85-04680378DA4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994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300</xdr:row>
      <xdr:rowOff>0</xdr:rowOff>
    </xdr:from>
    <xdr:to>
      <xdr:col>11</xdr:col>
      <xdr:colOff>314325</xdr:colOff>
      <xdr:row>301</xdr:row>
      <xdr:rowOff>133350</xdr:rowOff>
    </xdr:to>
    <xdr:sp macro="" textlink="">
      <xdr:nvSpPr>
        <xdr:cNvPr id="26777" name="AutoShape 1" descr="Eine Matrixformel, die Konstanten verwendet">
          <a:extLst>
            <a:ext uri="{FF2B5EF4-FFF2-40B4-BE49-F238E27FC236}">
              <a16:creationId xmlns:a16="http://schemas.microsoft.com/office/drawing/2014/main" id="{4D0649E4-24B9-E12E-8D4A-A574B62FF8B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891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300</xdr:row>
      <xdr:rowOff>0</xdr:rowOff>
    </xdr:from>
    <xdr:to>
      <xdr:col>11</xdr:col>
      <xdr:colOff>314325</xdr:colOff>
      <xdr:row>301</xdr:row>
      <xdr:rowOff>133350</xdr:rowOff>
    </xdr:to>
    <xdr:sp macro="" textlink="">
      <xdr:nvSpPr>
        <xdr:cNvPr id="26778" name="AutoShape 1" descr="Eine Matrixformel, die Konstanten verwendet">
          <a:extLst>
            <a:ext uri="{FF2B5EF4-FFF2-40B4-BE49-F238E27FC236}">
              <a16:creationId xmlns:a16="http://schemas.microsoft.com/office/drawing/2014/main" id="{9DDC4F8B-79F9-5A1D-25CE-2959C36B810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891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300</xdr:row>
      <xdr:rowOff>0</xdr:rowOff>
    </xdr:from>
    <xdr:to>
      <xdr:col>11</xdr:col>
      <xdr:colOff>314325</xdr:colOff>
      <xdr:row>301</xdr:row>
      <xdr:rowOff>133350</xdr:rowOff>
    </xdr:to>
    <xdr:sp macro="" textlink="">
      <xdr:nvSpPr>
        <xdr:cNvPr id="26779" name="AutoShape 1" descr="Eine Matrixformel, die Konstanten verwendet">
          <a:extLst>
            <a:ext uri="{FF2B5EF4-FFF2-40B4-BE49-F238E27FC236}">
              <a16:creationId xmlns:a16="http://schemas.microsoft.com/office/drawing/2014/main" id="{622EF6AA-2A8B-DDEF-D8CE-B901B83B16C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891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300</xdr:row>
      <xdr:rowOff>0</xdr:rowOff>
    </xdr:from>
    <xdr:to>
      <xdr:col>11</xdr:col>
      <xdr:colOff>314325</xdr:colOff>
      <xdr:row>301</xdr:row>
      <xdr:rowOff>133350</xdr:rowOff>
    </xdr:to>
    <xdr:sp macro="" textlink="">
      <xdr:nvSpPr>
        <xdr:cNvPr id="26780" name="AutoShape 1" descr="Eine Matrixformel, die Konstanten verwendet">
          <a:extLst>
            <a:ext uri="{FF2B5EF4-FFF2-40B4-BE49-F238E27FC236}">
              <a16:creationId xmlns:a16="http://schemas.microsoft.com/office/drawing/2014/main" id="{F0BD770E-9A5A-1BE4-BBCC-7B79CB6474C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891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277</xdr:row>
      <xdr:rowOff>0</xdr:rowOff>
    </xdr:from>
    <xdr:to>
      <xdr:col>11</xdr:col>
      <xdr:colOff>314325</xdr:colOff>
      <xdr:row>278</xdr:row>
      <xdr:rowOff>133350</xdr:rowOff>
    </xdr:to>
    <xdr:sp macro="" textlink="">
      <xdr:nvSpPr>
        <xdr:cNvPr id="26781" name="AutoShape 1" descr="Eine Matrixformel, die Konstanten verwendet">
          <a:extLst>
            <a:ext uri="{FF2B5EF4-FFF2-40B4-BE49-F238E27FC236}">
              <a16:creationId xmlns:a16="http://schemas.microsoft.com/office/drawing/2014/main" id="{F44C19D1-7AD1-8FD2-A36D-BF9106D7738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167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277</xdr:row>
      <xdr:rowOff>0</xdr:rowOff>
    </xdr:from>
    <xdr:to>
      <xdr:col>11</xdr:col>
      <xdr:colOff>314325</xdr:colOff>
      <xdr:row>278</xdr:row>
      <xdr:rowOff>133350</xdr:rowOff>
    </xdr:to>
    <xdr:sp macro="" textlink="">
      <xdr:nvSpPr>
        <xdr:cNvPr id="26782" name="AutoShape 1" descr="Eine Matrixformel, die Konstanten verwendet">
          <a:extLst>
            <a:ext uri="{FF2B5EF4-FFF2-40B4-BE49-F238E27FC236}">
              <a16:creationId xmlns:a16="http://schemas.microsoft.com/office/drawing/2014/main" id="{89C804F8-6995-A4CD-90BD-34AC528EA53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167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277</xdr:row>
      <xdr:rowOff>0</xdr:rowOff>
    </xdr:from>
    <xdr:to>
      <xdr:col>11</xdr:col>
      <xdr:colOff>314325</xdr:colOff>
      <xdr:row>278</xdr:row>
      <xdr:rowOff>133350</xdr:rowOff>
    </xdr:to>
    <xdr:sp macro="" textlink="">
      <xdr:nvSpPr>
        <xdr:cNvPr id="26783" name="AutoShape 1" descr="Eine Matrixformel, die Konstanten verwendet">
          <a:extLst>
            <a:ext uri="{FF2B5EF4-FFF2-40B4-BE49-F238E27FC236}">
              <a16:creationId xmlns:a16="http://schemas.microsoft.com/office/drawing/2014/main" id="{A0906327-3851-0EC0-9C96-A76BDD06C83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167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277</xdr:row>
      <xdr:rowOff>0</xdr:rowOff>
    </xdr:from>
    <xdr:to>
      <xdr:col>11</xdr:col>
      <xdr:colOff>314325</xdr:colOff>
      <xdr:row>278</xdr:row>
      <xdr:rowOff>133350</xdr:rowOff>
    </xdr:to>
    <xdr:sp macro="" textlink="">
      <xdr:nvSpPr>
        <xdr:cNvPr id="26784" name="AutoShape 1" descr="Eine Matrixformel, die Konstanten verwendet">
          <a:extLst>
            <a:ext uri="{FF2B5EF4-FFF2-40B4-BE49-F238E27FC236}">
              <a16:creationId xmlns:a16="http://schemas.microsoft.com/office/drawing/2014/main" id="{5A7B0302-B3EF-C296-43A3-5B2760CF07E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167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334</xdr:row>
      <xdr:rowOff>0</xdr:rowOff>
    </xdr:from>
    <xdr:to>
      <xdr:col>11</xdr:col>
      <xdr:colOff>314325</xdr:colOff>
      <xdr:row>335</xdr:row>
      <xdr:rowOff>133350</xdr:rowOff>
    </xdr:to>
    <xdr:sp macro="" textlink="">
      <xdr:nvSpPr>
        <xdr:cNvPr id="26785" name="AutoShape 1" descr="Eine Matrixformel, die Konstanten verwendet">
          <a:extLst>
            <a:ext uri="{FF2B5EF4-FFF2-40B4-BE49-F238E27FC236}">
              <a16:creationId xmlns:a16="http://schemas.microsoft.com/office/drawing/2014/main" id="{C0EDC774-E612-15C2-0326-DBE52D4AB0A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397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334</xdr:row>
      <xdr:rowOff>0</xdr:rowOff>
    </xdr:from>
    <xdr:to>
      <xdr:col>11</xdr:col>
      <xdr:colOff>314325</xdr:colOff>
      <xdr:row>335</xdr:row>
      <xdr:rowOff>133350</xdr:rowOff>
    </xdr:to>
    <xdr:sp macro="" textlink="">
      <xdr:nvSpPr>
        <xdr:cNvPr id="26786" name="AutoShape 1" descr="Eine Matrixformel, die Konstanten verwendet">
          <a:extLst>
            <a:ext uri="{FF2B5EF4-FFF2-40B4-BE49-F238E27FC236}">
              <a16:creationId xmlns:a16="http://schemas.microsoft.com/office/drawing/2014/main" id="{0C208184-8E8B-B0D5-3182-1604F6BC1E0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397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334</xdr:row>
      <xdr:rowOff>0</xdr:rowOff>
    </xdr:from>
    <xdr:to>
      <xdr:col>11</xdr:col>
      <xdr:colOff>314325</xdr:colOff>
      <xdr:row>335</xdr:row>
      <xdr:rowOff>133350</xdr:rowOff>
    </xdr:to>
    <xdr:sp macro="" textlink="">
      <xdr:nvSpPr>
        <xdr:cNvPr id="26787" name="AutoShape 1" descr="Eine Matrixformel, die Konstanten verwendet">
          <a:extLst>
            <a:ext uri="{FF2B5EF4-FFF2-40B4-BE49-F238E27FC236}">
              <a16:creationId xmlns:a16="http://schemas.microsoft.com/office/drawing/2014/main" id="{0FAEF37E-C489-2F7F-0C7B-430606D0BF4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397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334</xdr:row>
      <xdr:rowOff>0</xdr:rowOff>
    </xdr:from>
    <xdr:to>
      <xdr:col>11</xdr:col>
      <xdr:colOff>314325</xdr:colOff>
      <xdr:row>335</xdr:row>
      <xdr:rowOff>133350</xdr:rowOff>
    </xdr:to>
    <xdr:sp macro="" textlink="">
      <xdr:nvSpPr>
        <xdr:cNvPr id="26788" name="AutoShape 1" descr="Eine Matrixformel, die Konstanten verwendet">
          <a:extLst>
            <a:ext uri="{FF2B5EF4-FFF2-40B4-BE49-F238E27FC236}">
              <a16:creationId xmlns:a16="http://schemas.microsoft.com/office/drawing/2014/main" id="{CACB27A1-6DAD-B061-E01E-9FA6348FE47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397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314325</xdr:colOff>
      <xdr:row>70</xdr:row>
      <xdr:rowOff>133350</xdr:rowOff>
    </xdr:to>
    <xdr:sp macro="" textlink="">
      <xdr:nvSpPr>
        <xdr:cNvPr id="26789" name="AutoShape 1" descr="Eine Matrixformel, die Konstanten verwendet">
          <a:extLst>
            <a:ext uri="{FF2B5EF4-FFF2-40B4-BE49-F238E27FC236}">
              <a16:creationId xmlns:a16="http://schemas.microsoft.com/office/drawing/2014/main" id="{327CB743-33CA-69B2-C7D3-980FB7E3FCE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487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314325</xdr:colOff>
      <xdr:row>70</xdr:row>
      <xdr:rowOff>133350</xdr:rowOff>
    </xdr:to>
    <xdr:sp macro="" textlink="">
      <xdr:nvSpPr>
        <xdr:cNvPr id="26790" name="AutoShape 1" descr="Eine Matrixformel, die Konstanten verwendet">
          <a:extLst>
            <a:ext uri="{FF2B5EF4-FFF2-40B4-BE49-F238E27FC236}">
              <a16:creationId xmlns:a16="http://schemas.microsoft.com/office/drawing/2014/main" id="{305C731A-8213-DA99-D4DC-B8D9D52ED91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487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314325</xdr:colOff>
      <xdr:row>70</xdr:row>
      <xdr:rowOff>133350</xdr:rowOff>
    </xdr:to>
    <xdr:sp macro="" textlink="">
      <xdr:nvSpPr>
        <xdr:cNvPr id="26791" name="AutoShape 1" descr="Eine Matrixformel, die Konstanten verwendet">
          <a:extLst>
            <a:ext uri="{FF2B5EF4-FFF2-40B4-BE49-F238E27FC236}">
              <a16:creationId xmlns:a16="http://schemas.microsoft.com/office/drawing/2014/main" id="{5745D8ED-C28B-3C34-8781-BCA4CD6F772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487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314325</xdr:colOff>
      <xdr:row>70</xdr:row>
      <xdr:rowOff>133350</xdr:rowOff>
    </xdr:to>
    <xdr:sp macro="" textlink="">
      <xdr:nvSpPr>
        <xdr:cNvPr id="26792" name="AutoShape 1" descr="Eine Matrixformel, die Konstanten verwendet">
          <a:extLst>
            <a:ext uri="{FF2B5EF4-FFF2-40B4-BE49-F238E27FC236}">
              <a16:creationId xmlns:a16="http://schemas.microsoft.com/office/drawing/2014/main" id="{5A4DA1B5-E51E-269C-39CF-4A28E3A1AC9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487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314325</xdr:colOff>
      <xdr:row>64</xdr:row>
      <xdr:rowOff>133350</xdr:rowOff>
    </xdr:to>
    <xdr:sp macro="" textlink="">
      <xdr:nvSpPr>
        <xdr:cNvPr id="26793" name="AutoShape 1" descr="Eine Matrixformel, die Konstanten verwendet">
          <a:extLst>
            <a:ext uri="{FF2B5EF4-FFF2-40B4-BE49-F238E27FC236}">
              <a16:creationId xmlns:a16="http://schemas.microsoft.com/office/drawing/2014/main" id="{6EEBFD1F-B142-4BE1-C32A-471A0798EF7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515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314325</xdr:colOff>
      <xdr:row>64</xdr:row>
      <xdr:rowOff>133350</xdr:rowOff>
    </xdr:to>
    <xdr:sp macro="" textlink="">
      <xdr:nvSpPr>
        <xdr:cNvPr id="26794" name="AutoShape 1" descr="Eine Matrixformel, die Konstanten verwendet">
          <a:extLst>
            <a:ext uri="{FF2B5EF4-FFF2-40B4-BE49-F238E27FC236}">
              <a16:creationId xmlns:a16="http://schemas.microsoft.com/office/drawing/2014/main" id="{0E3E2071-384C-DFCC-2BD8-3688EFE9C41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515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314325</xdr:colOff>
      <xdr:row>64</xdr:row>
      <xdr:rowOff>133350</xdr:rowOff>
    </xdr:to>
    <xdr:sp macro="" textlink="">
      <xdr:nvSpPr>
        <xdr:cNvPr id="26795" name="AutoShape 1" descr="Eine Matrixformel, die Konstanten verwendet">
          <a:extLst>
            <a:ext uri="{FF2B5EF4-FFF2-40B4-BE49-F238E27FC236}">
              <a16:creationId xmlns:a16="http://schemas.microsoft.com/office/drawing/2014/main" id="{56674BD6-5FF2-B2CF-ACD4-7C1D395737C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515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314325</xdr:colOff>
      <xdr:row>64</xdr:row>
      <xdr:rowOff>133350</xdr:rowOff>
    </xdr:to>
    <xdr:sp macro="" textlink="">
      <xdr:nvSpPr>
        <xdr:cNvPr id="26796" name="AutoShape 1" descr="Eine Matrixformel, die Konstanten verwendet">
          <a:extLst>
            <a:ext uri="{FF2B5EF4-FFF2-40B4-BE49-F238E27FC236}">
              <a16:creationId xmlns:a16="http://schemas.microsoft.com/office/drawing/2014/main" id="{89D5136E-F7CB-93EB-256E-B22A11E3F55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515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314325</xdr:colOff>
      <xdr:row>334</xdr:row>
      <xdr:rowOff>133350</xdr:rowOff>
    </xdr:to>
    <xdr:sp macro="" textlink="">
      <xdr:nvSpPr>
        <xdr:cNvPr id="26797" name="AutoShape 1" descr="Eine Matrixformel, die Konstanten verwendet">
          <a:extLst>
            <a:ext uri="{FF2B5EF4-FFF2-40B4-BE49-F238E27FC236}">
              <a16:creationId xmlns:a16="http://schemas.microsoft.com/office/drawing/2014/main" id="{5D565CDD-C1BF-FFC8-106C-7797587579C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235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314325</xdr:colOff>
      <xdr:row>334</xdr:row>
      <xdr:rowOff>133350</xdr:rowOff>
    </xdr:to>
    <xdr:sp macro="" textlink="">
      <xdr:nvSpPr>
        <xdr:cNvPr id="26798" name="AutoShape 1" descr="Eine Matrixformel, die Konstanten verwendet">
          <a:extLst>
            <a:ext uri="{FF2B5EF4-FFF2-40B4-BE49-F238E27FC236}">
              <a16:creationId xmlns:a16="http://schemas.microsoft.com/office/drawing/2014/main" id="{3F2E7B3F-6A64-4D72-115E-B79BF3DD6F7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235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314325</xdr:colOff>
      <xdr:row>334</xdr:row>
      <xdr:rowOff>133350</xdr:rowOff>
    </xdr:to>
    <xdr:sp macro="" textlink="">
      <xdr:nvSpPr>
        <xdr:cNvPr id="26799" name="AutoShape 1" descr="Eine Matrixformel, die Konstanten verwendet">
          <a:extLst>
            <a:ext uri="{FF2B5EF4-FFF2-40B4-BE49-F238E27FC236}">
              <a16:creationId xmlns:a16="http://schemas.microsoft.com/office/drawing/2014/main" id="{66F03212-BAB0-260E-2EB7-FC871A9EB16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235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314325</xdr:colOff>
      <xdr:row>334</xdr:row>
      <xdr:rowOff>133350</xdr:rowOff>
    </xdr:to>
    <xdr:sp macro="" textlink="">
      <xdr:nvSpPr>
        <xdr:cNvPr id="26800" name="AutoShape 1" descr="Eine Matrixformel, die Konstanten verwendet">
          <a:extLst>
            <a:ext uri="{FF2B5EF4-FFF2-40B4-BE49-F238E27FC236}">
              <a16:creationId xmlns:a16="http://schemas.microsoft.com/office/drawing/2014/main" id="{1014B30D-DC6C-2FC4-BFFF-3EDBDFE6C1A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235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114</xdr:row>
      <xdr:rowOff>0</xdr:rowOff>
    </xdr:from>
    <xdr:to>
      <xdr:col>11</xdr:col>
      <xdr:colOff>314325</xdr:colOff>
      <xdr:row>115</xdr:row>
      <xdr:rowOff>133350</xdr:rowOff>
    </xdr:to>
    <xdr:sp macro="" textlink="">
      <xdr:nvSpPr>
        <xdr:cNvPr id="26801" name="AutoShape 1" descr="Eine Matrixformel, die Konstanten verwendet">
          <a:extLst>
            <a:ext uri="{FF2B5EF4-FFF2-40B4-BE49-F238E27FC236}">
              <a16:creationId xmlns:a16="http://schemas.microsoft.com/office/drawing/2014/main" id="{34BEE80C-6592-6349-B3F9-5F21E71CCC5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773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114</xdr:row>
      <xdr:rowOff>0</xdr:rowOff>
    </xdr:from>
    <xdr:to>
      <xdr:col>11</xdr:col>
      <xdr:colOff>314325</xdr:colOff>
      <xdr:row>115</xdr:row>
      <xdr:rowOff>133350</xdr:rowOff>
    </xdr:to>
    <xdr:sp macro="" textlink="">
      <xdr:nvSpPr>
        <xdr:cNvPr id="26802" name="AutoShape 1" descr="Eine Matrixformel, die Konstanten verwendet">
          <a:extLst>
            <a:ext uri="{FF2B5EF4-FFF2-40B4-BE49-F238E27FC236}">
              <a16:creationId xmlns:a16="http://schemas.microsoft.com/office/drawing/2014/main" id="{6FA052A3-B1A4-87A7-24D0-0DB5BBA3644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773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114</xdr:row>
      <xdr:rowOff>0</xdr:rowOff>
    </xdr:from>
    <xdr:to>
      <xdr:col>11</xdr:col>
      <xdr:colOff>314325</xdr:colOff>
      <xdr:row>115</xdr:row>
      <xdr:rowOff>133350</xdr:rowOff>
    </xdr:to>
    <xdr:sp macro="" textlink="">
      <xdr:nvSpPr>
        <xdr:cNvPr id="26803" name="AutoShape 1" descr="Eine Matrixformel, die Konstanten verwendet">
          <a:extLst>
            <a:ext uri="{FF2B5EF4-FFF2-40B4-BE49-F238E27FC236}">
              <a16:creationId xmlns:a16="http://schemas.microsoft.com/office/drawing/2014/main" id="{32EAFEFB-92C0-678A-3D04-9D5BED2C733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773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114</xdr:row>
      <xdr:rowOff>0</xdr:rowOff>
    </xdr:from>
    <xdr:to>
      <xdr:col>11</xdr:col>
      <xdr:colOff>314325</xdr:colOff>
      <xdr:row>115</xdr:row>
      <xdr:rowOff>133350</xdr:rowOff>
    </xdr:to>
    <xdr:sp macro="" textlink="">
      <xdr:nvSpPr>
        <xdr:cNvPr id="26804" name="AutoShape 1" descr="Eine Matrixformel, die Konstanten verwendet">
          <a:extLst>
            <a:ext uri="{FF2B5EF4-FFF2-40B4-BE49-F238E27FC236}">
              <a16:creationId xmlns:a16="http://schemas.microsoft.com/office/drawing/2014/main" id="{6E216990-4BB8-D942-F8D2-0EDB1DF2CAC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8773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249</xdr:row>
      <xdr:rowOff>0</xdr:rowOff>
    </xdr:from>
    <xdr:to>
      <xdr:col>11</xdr:col>
      <xdr:colOff>314325</xdr:colOff>
      <xdr:row>250</xdr:row>
      <xdr:rowOff>133350</xdr:rowOff>
    </xdr:to>
    <xdr:sp macro="" textlink="">
      <xdr:nvSpPr>
        <xdr:cNvPr id="26805" name="AutoShape 1" descr="Eine Matrixformel, die Konstanten verwendet">
          <a:extLst>
            <a:ext uri="{FF2B5EF4-FFF2-40B4-BE49-F238E27FC236}">
              <a16:creationId xmlns:a16="http://schemas.microsoft.com/office/drawing/2014/main" id="{F922CEE0-8B3E-AF99-F3FF-D951AAEA480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633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249</xdr:row>
      <xdr:rowOff>0</xdr:rowOff>
    </xdr:from>
    <xdr:to>
      <xdr:col>11</xdr:col>
      <xdr:colOff>314325</xdr:colOff>
      <xdr:row>250</xdr:row>
      <xdr:rowOff>133350</xdr:rowOff>
    </xdr:to>
    <xdr:sp macro="" textlink="">
      <xdr:nvSpPr>
        <xdr:cNvPr id="26806" name="AutoShape 1" descr="Eine Matrixformel, die Konstanten verwendet">
          <a:extLst>
            <a:ext uri="{FF2B5EF4-FFF2-40B4-BE49-F238E27FC236}">
              <a16:creationId xmlns:a16="http://schemas.microsoft.com/office/drawing/2014/main" id="{C2A0A36B-643D-E510-172B-D08CC15D273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633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249</xdr:row>
      <xdr:rowOff>0</xdr:rowOff>
    </xdr:from>
    <xdr:to>
      <xdr:col>11</xdr:col>
      <xdr:colOff>314325</xdr:colOff>
      <xdr:row>250</xdr:row>
      <xdr:rowOff>133350</xdr:rowOff>
    </xdr:to>
    <xdr:sp macro="" textlink="">
      <xdr:nvSpPr>
        <xdr:cNvPr id="26807" name="AutoShape 1" descr="Eine Matrixformel, die Konstanten verwendet">
          <a:extLst>
            <a:ext uri="{FF2B5EF4-FFF2-40B4-BE49-F238E27FC236}">
              <a16:creationId xmlns:a16="http://schemas.microsoft.com/office/drawing/2014/main" id="{BAAF7E46-6138-01F3-8B02-3B8B18E4C0D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633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249</xdr:row>
      <xdr:rowOff>0</xdr:rowOff>
    </xdr:from>
    <xdr:to>
      <xdr:col>11</xdr:col>
      <xdr:colOff>314325</xdr:colOff>
      <xdr:row>250</xdr:row>
      <xdr:rowOff>133350</xdr:rowOff>
    </xdr:to>
    <xdr:sp macro="" textlink="">
      <xdr:nvSpPr>
        <xdr:cNvPr id="26808" name="AutoShape 1" descr="Eine Matrixformel, die Konstanten verwendet">
          <a:extLst>
            <a:ext uri="{FF2B5EF4-FFF2-40B4-BE49-F238E27FC236}">
              <a16:creationId xmlns:a16="http://schemas.microsoft.com/office/drawing/2014/main" id="{A6D6E6B4-3849-F70D-B6AE-BEE88AEC273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633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275</xdr:row>
      <xdr:rowOff>0</xdr:rowOff>
    </xdr:from>
    <xdr:to>
      <xdr:col>11</xdr:col>
      <xdr:colOff>314325</xdr:colOff>
      <xdr:row>276</xdr:row>
      <xdr:rowOff>133350</xdr:rowOff>
    </xdr:to>
    <xdr:sp macro="" textlink="">
      <xdr:nvSpPr>
        <xdr:cNvPr id="26809" name="AutoShape 1" descr="Eine Matrixformel, die Konstanten verwendet">
          <a:extLst>
            <a:ext uri="{FF2B5EF4-FFF2-40B4-BE49-F238E27FC236}">
              <a16:creationId xmlns:a16="http://schemas.microsoft.com/office/drawing/2014/main" id="{870BD334-C044-590A-4C70-460A90D7E9C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4843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275</xdr:row>
      <xdr:rowOff>0</xdr:rowOff>
    </xdr:from>
    <xdr:to>
      <xdr:col>11</xdr:col>
      <xdr:colOff>314325</xdr:colOff>
      <xdr:row>276</xdr:row>
      <xdr:rowOff>133350</xdr:rowOff>
    </xdr:to>
    <xdr:sp macro="" textlink="">
      <xdr:nvSpPr>
        <xdr:cNvPr id="26810" name="AutoShape 1" descr="Eine Matrixformel, die Konstanten verwendet">
          <a:extLst>
            <a:ext uri="{FF2B5EF4-FFF2-40B4-BE49-F238E27FC236}">
              <a16:creationId xmlns:a16="http://schemas.microsoft.com/office/drawing/2014/main" id="{9392F6A9-4161-68EA-73DA-32B8C6E56AD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4843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275</xdr:row>
      <xdr:rowOff>0</xdr:rowOff>
    </xdr:from>
    <xdr:to>
      <xdr:col>11</xdr:col>
      <xdr:colOff>314325</xdr:colOff>
      <xdr:row>276</xdr:row>
      <xdr:rowOff>133350</xdr:rowOff>
    </xdr:to>
    <xdr:sp macro="" textlink="">
      <xdr:nvSpPr>
        <xdr:cNvPr id="26811" name="AutoShape 1" descr="Eine Matrixformel, die Konstanten verwendet">
          <a:extLst>
            <a:ext uri="{FF2B5EF4-FFF2-40B4-BE49-F238E27FC236}">
              <a16:creationId xmlns:a16="http://schemas.microsoft.com/office/drawing/2014/main" id="{9C2C120E-BEED-2A89-191B-0E4CAA2349F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4843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275</xdr:row>
      <xdr:rowOff>0</xdr:rowOff>
    </xdr:from>
    <xdr:to>
      <xdr:col>11</xdr:col>
      <xdr:colOff>314325</xdr:colOff>
      <xdr:row>276</xdr:row>
      <xdr:rowOff>133350</xdr:rowOff>
    </xdr:to>
    <xdr:sp macro="" textlink="">
      <xdr:nvSpPr>
        <xdr:cNvPr id="26812" name="AutoShape 1" descr="Eine Matrixformel, die Konstanten verwendet">
          <a:extLst>
            <a:ext uri="{FF2B5EF4-FFF2-40B4-BE49-F238E27FC236}">
              <a16:creationId xmlns:a16="http://schemas.microsoft.com/office/drawing/2014/main" id="{D330CD72-E9E2-3D14-4836-C8DEB71F462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4843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88</xdr:row>
      <xdr:rowOff>0</xdr:rowOff>
    </xdr:from>
    <xdr:to>
      <xdr:col>11</xdr:col>
      <xdr:colOff>314325</xdr:colOff>
      <xdr:row>89</xdr:row>
      <xdr:rowOff>133350</xdr:rowOff>
    </xdr:to>
    <xdr:sp macro="" textlink="">
      <xdr:nvSpPr>
        <xdr:cNvPr id="26813" name="AutoShape 1" descr="Eine Matrixformel, die Konstanten verwendet">
          <a:extLst>
            <a:ext uri="{FF2B5EF4-FFF2-40B4-BE49-F238E27FC236}">
              <a16:creationId xmlns:a16="http://schemas.microsoft.com/office/drawing/2014/main" id="{427FA252-E286-17D9-99ED-DC5CA2C01F2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563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88</xdr:row>
      <xdr:rowOff>0</xdr:rowOff>
    </xdr:from>
    <xdr:to>
      <xdr:col>11</xdr:col>
      <xdr:colOff>314325</xdr:colOff>
      <xdr:row>89</xdr:row>
      <xdr:rowOff>133350</xdr:rowOff>
    </xdr:to>
    <xdr:sp macro="" textlink="">
      <xdr:nvSpPr>
        <xdr:cNvPr id="26814" name="AutoShape 1" descr="Eine Matrixformel, die Konstanten verwendet">
          <a:extLst>
            <a:ext uri="{FF2B5EF4-FFF2-40B4-BE49-F238E27FC236}">
              <a16:creationId xmlns:a16="http://schemas.microsoft.com/office/drawing/2014/main" id="{27590CD2-8FA9-E35E-56B9-F56EC94B082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563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88</xdr:row>
      <xdr:rowOff>0</xdr:rowOff>
    </xdr:from>
    <xdr:to>
      <xdr:col>11</xdr:col>
      <xdr:colOff>314325</xdr:colOff>
      <xdr:row>89</xdr:row>
      <xdr:rowOff>133350</xdr:rowOff>
    </xdr:to>
    <xdr:sp macro="" textlink="">
      <xdr:nvSpPr>
        <xdr:cNvPr id="26815" name="AutoShape 1" descr="Eine Matrixformel, die Konstanten verwendet">
          <a:extLst>
            <a:ext uri="{FF2B5EF4-FFF2-40B4-BE49-F238E27FC236}">
              <a16:creationId xmlns:a16="http://schemas.microsoft.com/office/drawing/2014/main" id="{E25A2D84-534A-0E10-EE40-697205BCE5B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563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88</xdr:row>
      <xdr:rowOff>0</xdr:rowOff>
    </xdr:from>
    <xdr:to>
      <xdr:col>11</xdr:col>
      <xdr:colOff>314325</xdr:colOff>
      <xdr:row>89</xdr:row>
      <xdr:rowOff>133350</xdr:rowOff>
    </xdr:to>
    <xdr:sp macro="" textlink="">
      <xdr:nvSpPr>
        <xdr:cNvPr id="26816" name="AutoShape 1" descr="Eine Matrixformel, die Konstanten verwendet">
          <a:extLst>
            <a:ext uri="{FF2B5EF4-FFF2-40B4-BE49-F238E27FC236}">
              <a16:creationId xmlns:a16="http://schemas.microsoft.com/office/drawing/2014/main" id="{B7D4DCD5-4916-3294-F981-0ADB7CF049D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563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314325</xdr:colOff>
      <xdr:row>96</xdr:row>
      <xdr:rowOff>133350</xdr:rowOff>
    </xdr:to>
    <xdr:sp macro="" textlink="">
      <xdr:nvSpPr>
        <xdr:cNvPr id="26817" name="AutoShape 1" descr="Eine Matrixformel, die Konstanten verwendet">
          <a:extLst>
            <a:ext uri="{FF2B5EF4-FFF2-40B4-BE49-F238E27FC236}">
              <a16:creationId xmlns:a16="http://schemas.microsoft.com/office/drawing/2014/main" id="{5522AEE4-4D7C-BADF-F401-D36CCA8D6B9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697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314325</xdr:colOff>
      <xdr:row>96</xdr:row>
      <xdr:rowOff>133350</xdr:rowOff>
    </xdr:to>
    <xdr:sp macro="" textlink="">
      <xdr:nvSpPr>
        <xdr:cNvPr id="26818" name="AutoShape 1" descr="Eine Matrixformel, die Konstanten verwendet">
          <a:extLst>
            <a:ext uri="{FF2B5EF4-FFF2-40B4-BE49-F238E27FC236}">
              <a16:creationId xmlns:a16="http://schemas.microsoft.com/office/drawing/2014/main" id="{989A4F25-D9FA-BD8C-F8DB-04065677BE4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697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314325</xdr:colOff>
      <xdr:row>96</xdr:row>
      <xdr:rowOff>133350</xdr:rowOff>
    </xdr:to>
    <xdr:sp macro="" textlink="">
      <xdr:nvSpPr>
        <xdr:cNvPr id="26819" name="AutoShape 1" descr="Eine Matrixformel, die Konstanten verwendet">
          <a:extLst>
            <a:ext uri="{FF2B5EF4-FFF2-40B4-BE49-F238E27FC236}">
              <a16:creationId xmlns:a16="http://schemas.microsoft.com/office/drawing/2014/main" id="{7CE0780A-C4A1-77BA-F0B3-D5ECA822571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697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314325</xdr:colOff>
      <xdr:row>96</xdr:row>
      <xdr:rowOff>133350</xdr:rowOff>
    </xdr:to>
    <xdr:sp macro="" textlink="">
      <xdr:nvSpPr>
        <xdr:cNvPr id="26820" name="AutoShape 1" descr="Eine Matrixformel, die Konstanten verwendet">
          <a:extLst>
            <a:ext uri="{FF2B5EF4-FFF2-40B4-BE49-F238E27FC236}">
              <a16:creationId xmlns:a16="http://schemas.microsoft.com/office/drawing/2014/main" id="{DFD78EF4-B6CE-28D0-5593-89775EC6B72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697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314325</xdr:colOff>
      <xdr:row>256</xdr:row>
      <xdr:rowOff>133350</xdr:rowOff>
    </xdr:to>
    <xdr:sp macro="" textlink="">
      <xdr:nvSpPr>
        <xdr:cNvPr id="26821" name="AutoShape 1" descr="Eine Matrixformel, die Konstanten verwendet">
          <a:extLst>
            <a:ext uri="{FF2B5EF4-FFF2-40B4-BE49-F238E27FC236}">
              <a16:creationId xmlns:a16="http://schemas.microsoft.com/office/drawing/2014/main" id="{36E1DC2F-6142-9136-6CD4-95A594E3454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605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314325</xdr:colOff>
      <xdr:row>256</xdr:row>
      <xdr:rowOff>133350</xdr:rowOff>
    </xdr:to>
    <xdr:sp macro="" textlink="">
      <xdr:nvSpPr>
        <xdr:cNvPr id="26822" name="AutoShape 1" descr="Eine Matrixformel, die Konstanten verwendet">
          <a:extLst>
            <a:ext uri="{FF2B5EF4-FFF2-40B4-BE49-F238E27FC236}">
              <a16:creationId xmlns:a16="http://schemas.microsoft.com/office/drawing/2014/main" id="{16883FB5-09E7-5257-A6BB-5E49357C68B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605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314325</xdr:colOff>
      <xdr:row>256</xdr:row>
      <xdr:rowOff>133350</xdr:rowOff>
    </xdr:to>
    <xdr:sp macro="" textlink="">
      <xdr:nvSpPr>
        <xdr:cNvPr id="26823" name="AutoShape 1" descr="Eine Matrixformel, die Konstanten verwendet">
          <a:extLst>
            <a:ext uri="{FF2B5EF4-FFF2-40B4-BE49-F238E27FC236}">
              <a16:creationId xmlns:a16="http://schemas.microsoft.com/office/drawing/2014/main" id="{7325B661-5939-606C-AB29-BC7462516A1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605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314325</xdr:colOff>
      <xdr:row>256</xdr:row>
      <xdr:rowOff>133350</xdr:rowOff>
    </xdr:to>
    <xdr:sp macro="" textlink="">
      <xdr:nvSpPr>
        <xdr:cNvPr id="26824" name="AutoShape 1" descr="Eine Matrixformel, die Konstanten verwendet">
          <a:extLst>
            <a:ext uri="{FF2B5EF4-FFF2-40B4-BE49-F238E27FC236}">
              <a16:creationId xmlns:a16="http://schemas.microsoft.com/office/drawing/2014/main" id="{ABED6B1F-E158-9D52-B52C-C033FD144F2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605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96</xdr:row>
      <xdr:rowOff>0</xdr:rowOff>
    </xdr:from>
    <xdr:to>
      <xdr:col>11</xdr:col>
      <xdr:colOff>314325</xdr:colOff>
      <xdr:row>97</xdr:row>
      <xdr:rowOff>133350</xdr:rowOff>
    </xdr:to>
    <xdr:sp macro="" textlink="">
      <xdr:nvSpPr>
        <xdr:cNvPr id="26825" name="AutoShape 1" descr="Eine Matrixformel, die Konstanten verwendet">
          <a:extLst>
            <a:ext uri="{FF2B5EF4-FFF2-40B4-BE49-F238E27FC236}">
              <a16:creationId xmlns:a16="http://schemas.microsoft.com/office/drawing/2014/main" id="{1046D1FF-6D6B-C7F0-4DE2-792BF3D98A5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859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96</xdr:row>
      <xdr:rowOff>0</xdr:rowOff>
    </xdr:from>
    <xdr:to>
      <xdr:col>11</xdr:col>
      <xdr:colOff>314325</xdr:colOff>
      <xdr:row>97</xdr:row>
      <xdr:rowOff>133350</xdr:rowOff>
    </xdr:to>
    <xdr:sp macro="" textlink="">
      <xdr:nvSpPr>
        <xdr:cNvPr id="26826" name="AutoShape 1" descr="Eine Matrixformel, die Konstanten verwendet">
          <a:extLst>
            <a:ext uri="{FF2B5EF4-FFF2-40B4-BE49-F238E27FC236}">
              <a16:creationId xmlns:a16="http://schemas.microsoft.com/office/drawing/2014/main" id="{8F4F0A52-6614-A91B-0409-40F2A729252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859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96</xdr:row>
      <xdr:rowOff>0</xdr:rowOff>
    </xdr:from>
    <xdr:to>
      <xdr:col>11</xdr:col>
      <xdr:colOff>314325</xdr:colOff>
      <xdr:row>97</xdr:row>
      <xdr:rowOff>133350</xdr:rowOff>
    </xdr:to>
    <xdr:sp macro="" textlink="">
      <xdr:nvSpPr>
        <xdr:cNvPr id="26827" name="AutoShape 1" descr="Eine Matrixformel, die Konstanten verwendet">
          <a:extLst>
            <a:ext uri="{FF2B5EF4-FFF2-40B4-BE49-F238E27FC236}">
              <a16:creationId xmlns:a16="http://schemas.microsoft.com/office/drawing/2014/main" id="{75777EF6-2470-8C65-8123-FFD5D4381FF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859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96</xdr:row>
      <xdr:rowOff>0</xdr:rowOff>
    </xdr:from>
    <xdr:to>
      <xdr:col>11</xdr:col>
      <xdr:colOff>314325</xdr:colOff>
      <xdr:row>97</xdr:row>
      <xdr:rowOff>133350</xdr:rowOff>
    </xdr:to>
    <xdr:sp macro="" textlink="">
      <xdr:nvSpPr>
        <xdr:cNvPr id="26828" name="AutoShape 1" descr="Eine Matrixformel, die Konstanten verwendet">
          <a:extLst>
            <a:ext uri="{FF2B5EF4-FFF2-40B4-BE49-F238E27FC236}">
              <a16:creationId xmlns:a16="http://schemas.microsoft.com/office/drawing/2014/main" id="{3844829C-C801-70CD-D994-8E9A491F584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859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289</xdr:row>
      <xdr:rowOff>0</xdr:rowOff>
    </xdr:from>
    <xdr:to>
      <xdr:col>11</xdr:col>
      <xdr:colOff>314325</xdr:colOff>
      <xdr:row>290</xdr:row>
      <xdr:rowOff>133350</xdr:rowOff>
    </xdr:to>
    <xdr:sp macro="" textlink="">
      <xdr:nvSpPr>
        <xdr:cNvPr id="26829" name="AutoShape 1" descr="Eine Matrixformel, die Konstanten verwendet">
          <a:extLst>
            <a:ext uri="{FF2B5EF4-FFF2-40B4-BE49-F238E27FC236}">
              <a16:creationId xmlns:a16="http://schemas.microsoft.com/office/drawing/2014/main" id="{AE5A319D-2E2B-8465-5426-9BFCDB26CF9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110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289</xdr:row>
      <xdr:rowOff>0</xdr:rowOff>
    </xdr:from>
    <xdr:to>
      <xdr:col>11</xdr:col>
      <xdr:colOff>314325</xdr:colOff>
      <xdr:row>290</xdr:row>
      <xdr:rowOff>133350</xdr:rowOff>
    </xdr:to>
    <xdr:sp macro="" textlink="">
      <xdr:nvSpPr>
        <xdr:cNvPr id="26830" name="AutoShape 1" descr="Eine Matrixformel, die Konstanten verwendet">
          <a:extLst>
            <a:ext uri="{FF2B5EF4-FFF2-40B4-BE49-F238E27FC236}">
              <a16:creationId xmlns:a16="http://schemas.microsoft.com/office/drawing/2014/main" id="{18DB9E4B-BE01-71A4-CE01-04BDCD393A0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110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289</xdr:row>
      <xdr:rowOff>0</xdr:rowOff>
    </xdr:from>
    <xdr:to>
      <xdr:col>11</xdr:col>
      <xdr:colOff>314325</xdr:colOff>
      <xdr:row>290</xdr:row>
      <xdr:rowOff>133350</xdr:rowOff>
    </xdr:to>
    <xdr:sp macro="" textlink="">
      <xdr:nvSpPr>
        <xdr:cNvPr id="26831" name="AutoShape 1" descr="Eine Matrixformel, die Konstanten verwendet">
          <a:extLst>
            <a:ext uri="{FF2B5EF4-FFF2-40B4-BE49-F238E27FC236}">
              <a16:creationId xmlns:a16="http://schemas.microsoft.com/office/drawing/2014/main" id="{5DD616A6-5148-AD4D-494E-430A9167D31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110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289</xdr:row>
      <xdr:rowOff>0</xdr:rowOff>
    </xdr:from>
    <xdr:to>
      <xdr:col>11</xdr:col>
      <xdr:colOff>314325</xdr:colOff>
      <xdr:row>290</xdr:row>
      <xdr:rowOff>133350</xdr:rowOff>
    </xdr:to>
    <xdr:sp macro="" textlink="">
      <xdr:nvSpPr>
        <xdr:cNvPr id="26832" name="AutoShape 1" descr="Eine Matrixformel, die Konstanten verwendet">
          <a:extLst>
            <a:ext uri="{FF2B5EF4-FFF2-40B4-BE49-F238E27FC236}">
              <a16:creationId xmlns:a16="http://schemas.microsoft.com/office/drawing/2014/main" id="{E57AD419-D1F2-AE50-6C75-94A889BA3AF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110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0</xdr:rowOff>
    </xdr:from>
    <xdr:to>
      <xdr:col>11</xdr:col>
      <xdr:colOff>314325</xdr:colOff>
      <xdr:row>346</xdr:row>
      <xdr:rowOff>133350</xdr:rowOff>
    </xdr:to>
    <xdr:sp macro="" textlink="">
      <xdr:nvSpPr>
        <xdr:cNvPr id="26833" name="AutoShape 1" descr="Eine Matrixformel, die Konstanten verwendet">
          <a:extLst>
            <a:ext uri="{FF2B5EF4-FFF2-40B4-BE49-F238E27FC236}">
              <a16:creationId xmlns:a16="http://schemas.microsoft.com/office/drawing/2014/main" id="{3E3954AA-5490-8072-44B1-9951CBA2C4C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178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0</xdr:rowOff>
    </xdr:from>
    <xdr:to>
      <xdr:col>11</xdr:col>
      <xdr:colOff>314325</xdr:colOff>
      <xdr:row>346</xdr:row>
      <xdr:rowOff>133350</xdr:rowOff>
    </xdr:to>
    <xdr:sp macro="" textlink="">
      <xdr:nvSpPr>
        <xdr:cNvPr id="26834" name="AutoShape 1" descr="Eine Matrixformel, die Konstanten verwendet">
          <a:extLst>
            <a:ext uri="{FF2B5EF4-FFF2-40B4-BE49-F238E27FC236}">
              <a16:creationId xmlns:a16="http://schemas.microsoft.com/office/drawing/2014/main" id="{EB24EAAE-1469-22AA-4611-02E4C76816B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178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0</xdr:rowOff>
    </xdr:from>
    <xdr:to>
      <xdr:col>11</xdr:col>
      <xdr:colOff>314325</xdr:colOff>
      <xdr:row>346</xdr:row>
      <xdr:rowOff>133350</xdr:rowOff>
    </xdr:to>
    <xdr:sp macro="" textlink="">
      <xdr:nvSpPr>
        <xdr:cNvPr id="26835" name="AutoShape 1" descr="Eine Matrixformel, die Konstanten verwendet">
          <a:extLst>
            <a:ext uri="{FF2B5EF4-FFF2-40B4-BE49-F238E27FC236}">
              <a16:creationId xmlns:a16="http://schemas.microsoft.com/office/drawing/2014/main" id="{CDF70A03-2465-5B9A-B076-A3021063B9F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178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0</xdr:rowOff>
    </xdr:from>
    <xdr:to>
      <xdr:col>11</xdr:col>
      <xdr:colOff>314325</xdr:colOff>
      <xdr:row>346</xdr:row>
      <xdr:rowOff>133350</xdr:rowOff>
    </xdr:to>
    <xdr:sp macro="" textlink="">
      <xdr:nvSpPr>
        <xdr:cNvPr id="26836" name="AutoShape 1" descr="Eine Matrixformel, die Konstanten verwendet">
          <a:extLst>
            <a:ext uri="{FF2B5EF4-FFF2-40B4-BE49-F238E27FC236}">
              <a16:creationId xmlns:a16="http://schemas.microsoft.com/office/drawing/2014/main" id="{BAFAF0DD-2AA2-7AB2-F2FB-567E8EBA674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178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314325</xdr:colOff>
      <xdr:row>84</xdr:row>
      <xdr:rowOff>133350</xdr:rowOff>
    </xdr:to>
    <xdr:sp macro="" textlink="">
      <xdr:nvSpPr>
        <xdr:cNvPr id="26837" name="AutoShape 1" descr="Eine Matrixformel, die Konstanten verwendet">
          <a:extLst>
            <a:ext uri="{FF2B5EF4-FFF2-40B4-BE49-F238E27FC236}">
              <a16:creationId xmlns:a16="http://schemas.microsoft.com/office/drawing/2014/main" id="{8CBAFF3D-1621-C583-1DF8-AEAC4C8F617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754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314325</xdr:colOff>
      <xdr:row>84</xdr:row>
      <xdr:rowOff>133350</xdr:rowOff>
    </xdr:to>
    <xdr:sp macro="" textlink="">
      <xdr:nvSpPr>
        <xdr:cNvPr id="26838" name="AutoShape 1" descr="Eine Matrixformel, die Konstanten verwendet">
          <a:extLst>
            <a:ext uri="{FF2B5EF4-FFF2-40B4-BE49-F238E27FC236}">
              <a16:creationId xmlns:a16="http://schemas.microsoft.com/office/drawing/2014/main" id="{C81A35AD-370E-2186-FD27-F3F15005B5F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754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314325</xdr:colOff>
      <xdr:row>84</xdr:row>
      <xdr:rowOff>133350</xdr:rowOff>
    </xdr:to>
    <xdr:sp macro="" textlink="">
      <xdr:nvSpPr>
        <xdr:cNvPr id="26839" name="AutoShape 1" descr="Eine Matrixformel, die Konstanten verwendet">
          <a:extLst>
            <a:ext uri="{FF2B5EF4-FFF2-40B4-BE49-F238E27FC236}">
              <a16:creationId xmlns:a16="http://schemas.microsoft.com/office/drawing/2014/main" id="{306ED9E8-0578-16B9-3A7D-9C5E0274A52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754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314325</xdr:colOff>
      <xdr:row>84</xdr:row>
      <xdr:rowOff>133350</xdr:rowOff>
    </xdr:to>
    <xdr:sp macro="" textlink="">
      <xdr:nvSpPr>
        <xdr:cNvPr id="26840" name="AutoShape 1" descr="Eine Matrixformel, die Konstanten verwendet">
          <a:extLst>
            <a:ext uri="{FF2B5EF4-FFF2-40B4-BE49-F238E27FC236}">
              <a16:creationId xmlns:a16="http://schemas.microsoft.com/office/drawing/2014/main" id="{70DBA79B-2DDB-DE79-C133-ADCEE956E73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754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205</xdr:row>
      <xdr:rowOff>0</xdr:rowOff>
    </xdr:from>
    <xdr:to>
      <xdr:col>11</xdr:col>
      <xdr:colOff>314325</xdr:colOff>
      <xdr:row>206</xdr:row>
      <xdr:rowOff>133350</xdr:rowOff>
    </xdr:to>
    <xdr:sp macro="" textlink="">
      <xdr:nvSpPr>
        <xdr:cNvPr id="26841" name="AutoShape 1" descr="Eine Matrixformel, die Konstanten verwendet">
          <a:extLst>
            <a:ext uri="{FF2B5EF4-FFF2-40B4-BE49-F238E27FC236}">
              <a16:creationId xmlns:a16="http://schemas.microsoft.com/office/drawing/2014/main" id="{E91B2323-8F24-B75C-860B-6261FDF738B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508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205</xdr:row>
      <xdr:rowOff>0</xdr:rowOff>
    </xdr:from>
    <xdr:to>
      <xdr:col>11</xdr:col>
      <xdr:colOff>314325</xdr:colOff>
      <xdr:row>206</xdr:row>
      <xdr:rowOff>133350</xdr:rowOff>
    </xdr:to>
    <xdr:sp macro="" textlink="">
      <xdr:nvSpPr>
        <xdr:cNvPr id="26842" name="AutoShape 1" descr="Eine Matrixformel, die Konstanten verwendet">
          <a:extLst>
            <a:ext uri="{FF2B5EF4-FFF2-40B4-BE49-F238E27FC236}">
              <a16:creationId xmlns:a16="http://schemas.microsoft.com/office/drawing/2014/main" id="{E5114AB6-14EA-D88D-53AC-790E7B045C4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508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205</xdr:row>
      <xdr:rowOff>0</xdr:rowOff>
    </xdr:from>
    <xdr:to>
      <xdr:col>11</xdr:col>
      <xdr:colOff>314325</xdr:colOff>
      <xdr:row>206</xdr:row>
      <xdr:rowOff>133350</xdr:rowOff>
    </xdr:to>
    <xdr:sp macro="" textlink="">
      <xdr:nvSpPr>
        <xdr:cNvPr id="26843" name="AutoShape 1" descr="Eine Matrixformel, die Konstanten verwendet">
          <a:extLst>
            <a:ext uri="{FF2B5EF4-FFF2-40B4-BE49-F238E27FC236}">
              <a16:creationId xmlns:a16="http://schemas.microsoft.com/office/drawing/2014/main" id="{772B4BB6-6872-1A91-939C-078A21D67C8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508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205</xdr:row>
      <xdr:rowOff>0</xdr:rowOff>
    </xdr:from>
    <xdr:to>
      <xdr:col>11</xdr:col>
      <xdr:colOff>314325</xdr:colOff>
      <xdr:row>206</xdr:row>
      <xdr:rowOff>133350</xdr:rowOff>
    </xdr:to>
    <xdr:sp macro="" textlink="">
      <xdr:nvSpPr>
        <xdr:cNvPr id="26844" name="AutoShape 1" descr="Eine Matrixformel, die Konstanten verwendet">
          <a:extLst>
            <a:ext uri="{FF2B5EF4-FFF2-40B4-BE49-F238E27FC236}">
              <a16:creationId xmlns:a16="http://schemas.microsoft.com/office/drawing/2014/main" id="{B4EF50A8-CB8F-5E2A-D447-CC4ED01DE26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508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314325</xdr:colOff>
      <xdr:row>197</xdr:row>
      <xdr:rowOff>133350</xdr:rowOff>
    </xdr:to>
    <xdr:sp macro="" textlink="">
      <xdr:nvSpPr>
        <xdr:cNvPr id="26845" name="AutoShape 1" descr="Eine Matrixformel, die Konstanten verwendet">
          <a:extLst>
            <a:ext uri="{FF2B5EF4-FFF2-40B4-BE49-F238E27FC236}">
              <a16:creationId xmlns:a16="http://schemas.microsoft.com/office/drawing/2014/main" id="{99FD6C80-C4EE-CC3C-5F83-BDA7C7B44AD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051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314325</xdr:colOff>
      <xdr:row>197</xdr:row>
      <xdr:rowOff>133350</xdr:rowOff>
    </xdr:to>
    <xdr:sp macro="" textlink="">
      <xdr:nvSpPr>
        <xdr:cNvPr id="26846" name="AutoShape 1" descr="Eine Matrixformel, die Konstanten verwendet">
          <a:extLst>
            <a:ext uri="{FF2B5EF4-FFF2-40B4-BE49-F238E27FC236}">
              <a16:creationId xmlns:a16="http://schemas.microsoft.com/office/drawing/2014/main" id="{EEFA894B-ED08-34FA-0FA2-6E920BC24CE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051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314325</xdr:colOff>
      <xdr:row>197</xdr:row>
      <xdr:rowOff>133350</xdr:rowOff>
    </xdr:to>
    <xdr:sp macro="" textlink="">
      <xdr:nvSpPr>
        <xdr:cNvPr id="26847" name="AutoShape 1" descr="Eine Matrixformel, die Konstanten verwendet">
          <a:extLst>
            <a:ext uri="{FF2B5EF4-FFF2-40B4-BE49-F238E27FC236}">
              <a16:creationId xmlns:a16="http://schemas.microsoft.com/office/drawing/2014/main" id="{58AAB427-65F3-3896-64F4-5CE500773D6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051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314325</xdr:colOff>
      <xdr:row>197</xdr:row>
      <xdr:rowOff>133350</xdr:rowOff>
    </xdr:to>
    <xdr:sp macro="" textlink="">
      <xdr:nvSpPr>
        <xdr:cNvPr id="26848" name="AutoShape 1" descr="Eine Matrixformel, die Konstanten verwendet">
          <a:extLst>
            <a:ext uri="{FF2B5EF4-FFF2-40B4-BE49-F238E27FC236}">
              <a16:creationId xmlns:a16="http://schemas.microsoft.com/office/drawing/2014/main" id="{2FC9B8A1-879D-5803-8B7A-FF922400743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051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314325</xdr:colOff>
      <xdr:row>28</xdr:row>
      <xdr:rowOff>133350</xdr:rowOff>
    </xdr:to>
    <xdr:sp macro="" textlink="">
      <xdr:nvSpPr>
        <xdr:cNvPr id="26849" name="AutoShape 1" descr="Eine Matrixformel, die Konstanten verwendet">
          <a:extLst>
            <a:ext uri="{FF2B5EF4-FFF2-40B4-BE49-F238E27FC236}">
              <a16:creationId xmlns:a16="http://schemas.microsoft.com/office/drawing/2014/main" id="{1ED7ACC7-5CDF-8ADA-1039-9E734183C4F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8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314325</xdr:colOff>
      <xdr:row>28</xdr:row>
      <xdr:rowOff>133350</xdr:rowOff>
    </xdr:to>
    <xdr:sp macro="" textlink="">
      <xdr:nvSpPr>
        <xdr:cNvPr id="26850" name="AutoShape 1" descr="Eine Matrixformel, die Konstanten verwendet">
          <a:extLst>
            <a:ext uri="{FF2B5EF4-FFF2-40B4-BE49-F238E27FC236}">
              <a16:creationId xmlns:a16="http://schemas.microsoft.com/office/drawing/2014/main" id="{62CC6D8D-042A-C1DB-3E00-896A25B1339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8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314325</xdr:colOff>
      <xdr:row>28</xdr:row>
      <xdr:rowOff>133350</xdr:rowOff>
    </xdr:to>
    <xdr:sp macro="" textlink="">
      <xdr:nvSpPr>
        <xdr:cNvPr id="26851" name="AutoShape 1" descr="Eine Matrixformel, die Konstanten verwendet">
          <a:extLst>
            <a:ext uri="{FF2B5EF4-FFF2-40B4-BE49-F238E27FC236}">
              <a16:creationId xmlns:a16="http://schemas.microsoft.com/office/drawing/2014/main" id="{16EA147C-F7B8-25E5-C19A-78AA7076CF6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8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314325</xdr:colOff>
      <xdr:row>28</xdr:row>
      <xdr:rowOff>133350</xdr:rowOff>
    </xdr:to>
    <xdr:sp macro="" textlink="">
      <xdr:nvSpPr>
        <xdr:cNvPr id="26852" name="AutoShape 1" descr="Eine Matrixformel, die Konstanten verwendet">
          <a:extLst>
            <a:ext uri="{FF2B5EF4-FFF2-40B4-BE49-F238E27FC236}">
              <a16:creationId xmlns:a16="http://schemas.microsoft.com/office/drawing/2014/main" id="{D8F584E9-B2EE-D5F3-DA8A-BECA755BBB7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8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328</xdr:row>
      <xdr:rowOff>0</xdr:rowOff>
    </xdr:from>
    <xdr:to>
      <xdr:col>11</xdr:col>
      <xdr:colOff>314325</xdr:colOff>
      <xdr:row>329</xdr:row>
      <xdr:rowOff>133350</xdr:rowOff>
    </xdr:to>
    <xdr:sp macro="" textlink="">
      <xdr:nvSpPr>
        <xdr:cNvPr id="26853" name="AutoShape 1" descr="Eine Matrixformel, die Konstanten verwendet">
          <a:extLst>
            <a:ext uri="{FF2B5EF4-FFF2-40B4-BE49-F238E27FC236}">
              <a16:creationId xmlns:a16="http://schemas.microsoft.com/office/drawing/2014/main" id="{22AACBB1-F474-179D-BD3E-5E7CA12AD4D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425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328</xdr:row>
      <xdr:rowOff>0</xdr:rowOff>
    </xdr:from>
    <xdr:to>
      <xdr:col>11</xdr:col>
      <xdr:colOff>314325</xdr:colOff>
      <xdr:row>329</xdr:row>
      <xdr:rowOff>133350</xdr:rowOff>
    </xdr:to>
    <xdr:sp macro="" textlink="">
      <xdr:nvSpPr>
        <xdr:cNvPr id="26854" name="AutoShape 1" descr="Eine Matrixformel, die Konstanten verwendet">
          <a:extLst>
            <a:ext uri="{FF2B5EF4-FFF2-40B4-BE49-F238E27FC236}">
              <a16:creationId xmlns:a16="http://schemas.microsoft.com/office/drawing/2014/main" id="{2C747D29-C455-E51F-ED81-A13FFF06C52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425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328</xdr:row>
      <xdr:rowOff>0</xdr:rowOff>
    </xdr:from>
    <xdr:to>
      <xdr:col>11</xdr:col>
      <xdr:colOff>314325</xdr:colOff>
      <xdr:row>329</xdr:row>
      <xdr:rowOff>133350</xdr:rowOff>
    </xdr:to>
    <xdr:sp macro="" textlink="">
      <xdr:nvSpPr>
        <xdr:cNvPr id="26855" name="AutoShape 1" descr="Eine Matrixformel, die Konstanten verwendet">
          <a:extLst>
            <a:ext uri="{FF2B5EF4-FFF2-40B4-BE49-F238E27FC236}">
              <a16:creationId xmlns:a16="http://schemas.microsoft.com/office/drawing/2014/main" id="{66A8E074-A847-940D-92D2-3993B14FD14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425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328</xdr:row>
      <xdr:rowOff>0</xdr:rowOff>
    </xdr:from>
    <xdr:to>
      <xdr:col>11</xdr:col>
      <xdr:colOff>314325</xdr:colOff>
      <xdr:row>329</xdr:row>
      <xdr:rowOff>133350</xdr:rowOff>
    </xdr:to>
    <xdr:sp macro="" textlink="">
      <xdr:nvSpPr>
        <xdr:cNvPr id="26856" name="AutoShape 1" descr="Eine Matrixformel, die Konstanten verwendet">
          <a:extLst>
            <a:ext uri="{FF2B5EF4-FFF2-40B4-BE49-F238E27FC236}">
              <a16:creationId xmlns:a16="http://schemas.microsoft.com/office/drawing/2014/main" id="{D0A86FB0-D9CA-5FC4-5445-5C099B09057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425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314325</xdr:colOff>
      <xdr:row>58</xdr:row>
      <xdr:rowOff>133350</xdr:rowOff>
    </xdr:to>
    <xdr:sp macro="" textlink="">
      <xdr:nvSpPr>
        <xdr:cNvPr id="26857" name="AutoShape 1" descr="Eine Matrixformel, die Konstanten verwendet">
          <a:extLst>
            <a:ext uri="{FF2B5EF4-FFF2-40B4-BE49-F238E27FC236}">
              <a16:creationId xmlns:a16="http://schemas.microsoft.com/office/drawing/2014/main" id="{0528439D-9953-915D-31D8-B288448E55C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9544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314325</xdr:colOff>
      <xdr:row>58</xdr:row>
      <xdr:rowOff>133350</xdr:rowOff>
    </xdr:to>
    <xdr:sp macro="" textlink="">
      <xdr:nvSpPr>
        <xdr:cNvPr id="26858" name="AutoShape 1" descr="Eine Matrixformel, die Konstanten verwendet">
          <a:extLst>
            <a:ext uri="{FF2B5EF4-FFF2-40B4-BE49-F238E27FC236}">
              <a16:creationId xmlns:a16="http://schemas.microsoft.com/office/drawing/2014/main" id="{CD8D33BD-A3C9-0D9E-BD07-2A3EF233936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9544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314325</xdr:colOff>
      <xdr:row>58</xdr:row>
      <xdr:rowOff>133350</xdr:rowOff>
    </xdr:to>
    <xdr:sp macro="" textlink="">
      <xdr:nvSpPr>
        <xdr:cNvPr id="26859" name="AutoShape 1" descr="Eine Matrixformel, die Konstanten verwendet">
          <a:extLst>
            <a:ext uri="{FF2B5EF4-FFF2-40B4-BE49-F238E27FC236}">
              <a16:creationId xmlns:a16="http://schemas.microsoft.com/office/drawing/2014/main" id="{793199B0-ED17-D945-E0D7-BAAF4E05F41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9544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314325</xdr:colOff>
      <xdr:row>58</xdr:row>
      <xdr:rowOff>133350</xdr:rowOff>
    </xdr:to>
    <xdr:sp macro="" textlink="">
      <xdr:nvSpPr>
        <xdr:cNvPr id="26860" name="AutoShape 1" descr="Eine Matrixformel, die Konstanten verwendet">
          <a:extLst>
            <a:ext uri="{FF2B5EF4-FFF2-40B4-BE49-F238E27FC236}">
              <a16:creationId xmlns:a16="http://schemas.microsoft.com/office/drawing/2014/main" id="{C437A50F-39AF-94FA-56D5-F386A34D033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9544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314325</xdr:colOff>
      <xdr:row>121</xdr:row>
      <xdr:rowOff>133350</xdr:rowOff>
    </xdr:to>
    <xdr:sp macro="" textlink="">
      <xdr:nvSpPr>
        <xdr:cNvPr id="26861" name="AutoShape 1" descr="Eine Matrixformel, die Konstanten verwendet">
          <a:extLst>
            <a:ext uri="{FF2B5EF4-FFF2-40B4-BE49-F238E27FC236}">
              <a16:creationId xmlns:a16="http://schemas.microsoft.com/office/drawing/2014/main" id="{223BC356-789D-25D0-7D86-8AEFEAD16DC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745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314325</xdr:colOff>
      <xdr:row>121</xdr:row>
      <xdr:rowOff>133350</xdr:rowOff>
    </xdr:to>
    <xdr:sp macro="" textlink="">
      <xdr:nvSpPr>
        <xdr:cNvPr id="26862" name="AutoShape 1" descr="Eine Matrixformel, die Konstanten verwendet">
          <a:extLst>
            <a:ext uri="{FF2B5EF4-FFF2-40B4-BE49-F238E27FC236}">
              <a16:creationId xmlns:a16="http://schemas.microsoft.com/office/drawing/2014/main" id="{BE7FB781-61CC-B7D4-771C-8193009E1C8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745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314325</xdr:colOff>
      <xdr:row>121</xdr:row>
      <xdr:rowOff>133350</xdr:rowOff>
    </xdr:to>
    <xdr:sp macro="" textlink="">
      <xdr:nvSpPr>
        <xdr:cNvPr id="26863" name="AutoShape 1" descr="Eine Matrixformel, die Konstanten verwendet">
          <a:extLst>
            <a:ext uri="{FF2B5EF4-FFF2-40B4-BE49-F238E27FC236}">
              <a16:creationId xmlns:a16="http://schemas.microsoft.com/office/drawing/2014/main" id="{A4329A26-51D5-78BA-340D-D3479D506D0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745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314325</xdr:colOff>
      <xdr:row>121</xdr:row>
      <xdr:rowOff>133350</xdr:rowOff>
    </xdr:to>
    <xdr:sp macro="" textlink="">
      <xdr:nvSpPr>
        <xdr:cNvPr id="26864" name="AutoShape 1" descr="Eine Matrixformel, die Konstanten verwendet">
          <a:extLst>
            <a:ext uri="{FF2B5EF4-FFF2-40B4-BE49-F238E27FC236}">
              <a16:creationId xmlns:a16="http://schemas.microsoft.com/office/drawing/2014/main" id="{9C34581D-0D09-2630-5B53-999DA4C6D02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745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163</xdr:row>
      <xdr:rowOff>0</xdr:rowOff>
    </xdr:from>
    <xdr:to>
      <xdr:col>11</xdr:col>
      <xdr:colOff>314325</xdr:colOff>
      <xdr:row>164</xdr:row>
      <xdr:rowOff>133350</xdr:rowOff>
    </xdr:to>
    <xdr:sp macro="" textlink="">
      <xdr:nvSpPr>
        <xdr:cNvPr id="26865" name="AutoShape 1" descr="Eine Matrixformel, die Konstanten verwendet">
          <a:extLst>
            <a:ext uri="{FF2B5EF4-FFF2-40B4-BE49-F238E27FC236}">
              <a16:creationId xmlns:a16="http://schemas.microsoft.com/office/drawing/2014/main" id="{39B39925-00A8-E2D0-591D-9CE5E7107C1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708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163</xdr:row>
      <xdr:rowOff>0</xdr:rowOff>
    </xdr:from>
    <xdr:to>
      <xdr:col>11</xdr:col>
      <xdr:colOff>314325</xdr:colOff>
      <xdr:row>164</xdr:row>
      <xdr:rowOff>133350</xdr:rowOff>
    </xdr:to>
    <xdr:sp macro="" textlink="">
      <xdr:nvSpPr>
        <xdr:cNvPr id="26866" name="AutoShape 1" descr="Eine Matrixformel, die Konstanten verwendet">
          <a:extLst>
            <a:ext uri="{FF2B5EF4-FFF2-40B4-BE49-F238E27FC236}">
              <a16:creationId xmlns:a16="http://schemas.microsoft.com/office/drawing/2014/main" id="{FB0047D2-435E-B437-ED35-88776D6B130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708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163</xdr:row>
      <xdr:rowOff>0</xdr:rowOff>
    </xdr:from>
    <xdr:to>
      <xdr:col>11</xdr:col>
      <xdr:colOff>314325</xdr:colOff>
      <xdr:row>164</xdr:row>
      <xdr:rowOff>133350</xdr:rowOff>
    </xdr:to>
    <xdr:sp macro="" textlink="">
      <xdr:nvSpPr>
        <xdr:cNvPr id="26867" name="AutoShape 1" descr="Eine Matrixformel, die Konstanten verwendet">
          <a:extLst>
            <a:ext uri="{FF2B5EF4-FFF2-40B4-BE49-F238E27FC236}">
              <a16:creationId xmlns:a16="http://schemas.microsoft.com/office/drawing/2014/main" id="{D0458A8B-7DF2-0CA9-14A7-8B2FE6D95B8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708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163</xdr:row>
      <xdr:rowOff>0</xdr:rowOff>
    </xdr:from>
    <xdr:to>
      <xdr:col>11</xdr:col>
      <xdr:colOff>314325</xdr:colOff>
      <xdr:row>164</xdr:row>
      <xdr:rowOff>133350</xdr:rowOff>
    </xdr:to>
    <xdr:sp macro="" textlink="">
      <xdr:nvSpPr>
        <xdr:cNvPr id="26868" name="AutoShape 1" descr="Eine Matrixformel, die Konstanten verwendet">
          <a:extLst>
            <a:ext uri="{FF2B5EF4-FFF2-40B4-BE49-F238E27FC236}">
              <a16:creationId xmlns:a16="http://schemas.microsoft.com/office/drawing/2014/main" id="{1730534C-5189-B177-9C44-2CF95E70331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708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314325</xdr:colOff>
      <xdr:row>17</xdr:row>
      <xdr:rowOff>133350</xdr:rowOff>
    </xdr:to>
    <xdr:sp macro="" textlink="">
      <xdr:nvSpPr>
        <xdr:cNvPr id="26869" name="AutoShape 1" descr="Eine Matrixformel, die Konstanten verwendet">
          <a:extLst>
            <a:ext uri="{FF2B5EF4-FFF2-40B4-BE49-F238E27FC236}">
              <a16:creationId xmlns:a16="http://schemas.microsoft.com/office/drawing/2014/main" id="{63509811-4373-084E-24E0-155392740BB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0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314325</xdr:colOff>
      <xdr:row>17</xdr:row>
      <xdr:rowOff>133350</xdr:rowOff>
    </xdr:to>
    <xdr:sp macro="" textlink="">
      <xdr:nvSpPr>
        <xdr:cNvPr id="26870" name="AutoShape 1" descr="Eine Matrixformel, die Konstanten verwendet">
          <a:extLst>
            <a:ext uri="{FF2B5EF4-FFF2-40B4-BE49-F238E27FC236}">
              <a16:creationId xmlns:a16="http://schemas.microsoft.com/office/drawing/2014/main" id="{39454FBE-97A0-8ED1-85B6-14A15BCB7D4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0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314325</xdr:colOff>
      <xdr:row>17</xdr:row>
      <xdr:rowOff>133350</xdr:rowOff>
    </xdr:to>
    <xdr:sp macro="" textlink="">
      <xdr:nvSpPr>
        <xdr:cNvPr id="26871" name="AutoShape 1" descr="Eine Matrixformel, die Konstanten verwendet">
          <a:extLst>
            <a:ext uri="{FF2B5EF4-FFF2-40B4-BE49-F238E27FC236}">
              <a16:creationId xmlns:a16="http://schemas.microsoft.com/office/drawing/2014/main" id="{B3317B8D-94D1-4A66-7FD2-08C8A5211F9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0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314325</xdr:colOff>
      <xdr:row>17</xdr:row>
      <xdr:rowOff>133350</xdr:rowOff>
    </xdr:to>
    <xdr:sp macro="" textlink="">
      <xdr:nvSpPr>
        <xdr:cNvPr id="26872" name="AutoShape 1" descr="Eine Matrixformel, die Konstanten verwendet">
          <a:extLst>
            <a:ext uri="{FF2B5EF4-FFF2-40B4-BE49-F238E27FC236}">
              <a16:creationId xmlns:a16="http://schemas.microsoft.com/office/drawing/2014/main" id="{4791ADFD-DB56-6BE1-B6DB-17C66CA3FA3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0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314325</xdr:colOff>
      <xdr:row>88</xdr:row>
      <xdr:rowOff>133350</xdr:rowOff>
    </xdr:to>
    <xdr:sp macro="" textlink="">
      <xdr:nvSpPr>
        <xdr:cNvPr id="26873" name="AutoShape 1" descr="Eine Matrixformel, die Konstanten verwendet">
          <a:extLst>
            <a:ext uri="{FF2B5EF4-FFF2-40B4-BE49-F238E27FC236}">
              <a16:creationId xmlns:a16="http://schemas.microsoft.com/office/drawing/2014/main" id="{CC8546FC-4D19-1B1B-360F-346066CB45C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401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314325</xdr:colOff>
      <xdr:row>88</xdr:row>
      <xdr:rowOff>133350</xdr:rowOff>
    </xdr:to>
    <xdr:sp macro="" textlink="">
      <xdr:nvSpPr>
        <xdr:cNvPr id="26874" name="AutoShape 1" descr="Eine Matrixformel, die Konstanten verwendet">
          <a:extLst>
            <a:ext uri="{FF2B5EF4-FFF2-40B4-BE49-F238E27FC236}">
              <a16:creationId xmlns:a16="http://schemas.microsoft.com/office/drawing/2014/main" id="{77B4851C-EEA4-6664-EAED-670EE335C85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401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314325</xdr:colOff>
      <xdr:row>88</xdr:row>
      <xdr:rowOff>133350</xdr:rowOff>
    </xdr:to>
    <xdr:sp macro="" textlink="">
      <xdr:nvSpPr>
        <xdr:cNvPr id="26875" name="AutoShape 1" descr="Eine Matrixformel, die Konstanten verwendet">
          <a:extLst>
            <a:ext uri="{FF2B5EF4-FFF2-40B4-BE49-F238E27FC236}">
              <a16:creationId xmlns:a16="http://schemas.microsoft.com/office/drawing/2014/main" id="{4A1090BB-FE70-704F-C2E7-52679AA95BD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401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314325</xdr:colOff>
      <xdr:row>88</xdr:row>
      <xdr:rowOff>133350</xdr:rowOff>
    </xdr:to>
    <xdr:sp macro="" textlink="">
      <xdr:nvSpPr>
        <xdr:cNvPr id="26876" name="AutoShape 1" descr="Eine Matrixformel, die Konstanten verwendet">
          <a:extLst>
            <a:ext uri="{FF2B5EF4-FFF2-40B4-BE49-F238E27FC236}">
              <a16:creationId xmlns:a16="http://schemas.microsoft.com/office/drawing/2014/main" id="{3E865235-B6A4-6FA7-F0C6-40B015CCACD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401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243</xdr:row>
      <xdr:rowOff>0</xdr:rowOff>
    </xdr:from>
    <xdr:to>
      <xdr:col>11</xdr:col>
      <xdr:colOff>314325</xdr:colOff>
      <xdr:row>244</xdr:row>
      <xdr:rowOff>133350</xdr:rowOff>
    </xdr:to>
    <xdr:sp macro="" textlink="">
      <xdr:nvSpPr>
        <xdr:cNvPr id="26877" name="AutoShape 1" descr="Eine Matrixformel, die Konstanten verwendet">
          <a:extLst>
            <a:ext uri="{FF2B5EF4-FFF2-40B4-BE49-F238E27FC236}">
              <a16:creationId xmlns:a16="http://schemas.microsoft.com/office/drawing/2014/main" id="{149F3736-B141-994C-C3A1-F446EC3EA57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662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243</xdr:row>
      <xdr:rowOff>0</xdr:rowOff>
    </xdr:from>
    <xdr:to>
      <xdr:col>11</xdr:col>
      <xdr:colOff>314325</xdr:colOff>
      <xdr:row>244</xdr:row>
      <xdr:rowOff>133350</xdr:rowOff>
    </xdr:to>
    <xdr:sp macro="" textlink="">
      <xdr:nvSpPr>
        <xdr:cNvPr id="26878" name="AutoShape 1" descr="Eine Matrixformel, die Konstanten verwendet">
          <a:extLst>
            <a:ext uri="{FF2B5EF4-FFF2-40B4-BE49-F238E27FC236}">
              <a16:creationId xmlns:a16="http://schemas.microsoft.com/office/drawing/2014/main" id="{DA8936F0-A198-3BD8-3878-724DB3903B9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662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243</xdr:row>
      <xdr:rowOff>0</xdr:rowOff>
    </xdr:from>
    <xdr:to>
      <xdr:col>11</xdr:col>
      <xdr:colOff>314325</xdr:colOff>
      <xdr:row>244</xdr:row>
      <xdr:rowOff>133350</xdr:rowOff>
    </xdr:to>
    <xdr:sp macro="" textlink="">
      <xdr:nvSpPr>
        <xdr:cNvPr id="26879" name="AutoShape 1" descr="Eine Matrixformel, die Konstanten verwendet">
          <a:extLst>
            <a:ext uri="{FF2B5EF4-FFF2-40B4-BE49-F238E27FC236}">
              <a16:creationId xmlns:a16="http://schemas.microsoft.com/office/drawing/2014/main" id="{FB3EBB25-C307-FC95-2852-F7771D6C1EA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662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243</xdr:row>
      <xdr:rowOff>0</xdr:rowOff>
    </xdr:from>
    <xdr:to>
      <xdr:col>11</xdr:col>
      <xdr:colOff>314325</xdr:colOff>
      <xdr:row>244</xdr:row>
      <xdr:rowOff>133350</xdr:rowOff>
    </xdr:to>
    <xdr:sp macro="" textlink="">
      <xdr:nvSpPr>
        <xdr:cNvPr id="26880" name="AutoShape 1" descr="Eine Matrixformel, die Konstanten verwendet">
          <a:extLst>
            <a:ext uri="{FF2B5EF4-FFF2-40B4-BE49-F238E27FC236}">
              <a16:creationId xmlns:a16="http://schemas.microsoft.com/office/drawing/2014/main" id="{E39724E4-17EA-B387-1164-F3C9EB1BCC8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662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306</xdr:row>
      <xdr:rowOff>0</xdr:rowOff>
    </xdr:from>
    <xdr:to>
      <xdr:col>11</xdr:col>
      <xdr:colOff>314325</xdr:colOff>
      <xdr:row>307</xdr:row>
      <xdr:rowOff>133350</xdr:rowOff>
    </xdr:to>
    <xdr:sp macro="" textlink="">
      <xdr:nvSpPr>
        <xdr:cNvPr id="26881" name="AutoShape 1" descr="Eine Matrixformel, die Konstanten verwendet">
          <a:extLst>
            <a:ext uri="{FF2B5EF4-FFF2-40B4-BE49-F238E27FC236}">
              <a16:creationId xmlns:a16="http://schemas.microsoft.com/office/drawing/2014/main" id="{EC785FEE-5D89-A763-A181-9E5708333AC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863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306</xdr:row>
      <xdr:rowOff>0</xdr:rowOff>
    </xdr:from>
    <xdr:to>
      <xdr:col>11</xdr:col>
      <xdr:colOff>314325</xdr:colOff>
      <xdr:row>307</xdr:row>
      <xdr:rowOff>133350</xdr:rowOff>
    </xdr:to>
    <xdr:sp macro="" textlink="">
      <xdr:nvSpPr>
        <xdr:cNvPr id="26882" name="AutoShape 1" descr="Eine Matrixformel, die Konstanten verwendet">
          <a:extLst>
            <a:ext uri="{FF2B5EF4-FFF2-40B4-BE49-F238E27FC236}">
              <a16:creationId xmlns:a16="http://schemas.microsoft.com/office/drawing/2014/main" id="{1F65A2B7-722B-7FB2-A4AA-C8861E236B5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863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306</xdr:row>
      <xdr:rowOff>0</xdr:rowOff>
    </xdr:from>
    <xdr:to>
      <xdr:col>11</xdr:col>
      <xdr:colOff>314325</xdr:colOff>
      <xdr:row>307</xdr:row>
      <xdr:rowOff>133350</xdr:rowOff>
    </xdr:to>
    <xdr:sp macro="" textlink="">
      <xdr:nvSpPr>
        <xdr:cNvPr id="26883" name="AutoShape 1" descr="Eine Matrixformel, die Konstanten verwendet">
          <a:extLst>
            <a:ext uri="{FF2B5EF4-FFF2-40B4-BE49-F238E27FC236}">
              <a16:creationId xmlns:a16="http://schemas.microsoft.com/office/drawing/2014/main" id="{4AD47F06-572E-D403-72F7-7E634AF5BF1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863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306</xdr:row>
      <xdr:rowOff>0</xdr:rowOff>
    </xdr:from>
    <xdr:to>
      <xdr:col>11</xdr:col>
      <xdr:colOff>314325</xdr:colOff>
      <xdr:row>307</xdr:row>
      <xdr:rowOff>133350</xdr:rowOff>
    </xdr:to>
    <xdr:sp macro="" textlink="">
      <xdr:nvSpPr>
        <xdr:cNvPr id="26884" name="AutoShape 1" descr="Eine Matrixformel, die Konstanten verwendet">
          <a:extLst>
            <a:ext uri="{FF2B5EF4-FFF2-40B4-BE49-F238E27FC236}">
              <a16:creationId xmlns:a16="http://schemas.microsoft.com/office/drawing/2014/main" id="{E97904BB-802C-D8D1-F687-050295E763D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9863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260</xdr:row>
      <xdr:rowOff>0</xdr:rowOff>
    </xdr:from>
    <xdr:to>
      <xdr:col>11</xdr:col>
      <xdr:colOff>314325</xdr:colOff>
      <xdr:row>261</xdr:row>
      <xdr:rowOff>133350</xdr:rowOff>
    </xdr:to>
    <xdr:sp macro="" textlink="">
      <xdr:nvSpPr>
        <xdr:cNvPr id="26885" name="AutoShape 1" descr="Eine Matrixformel, die Konstanten verwendet">
          <a:extLst>
            <a:ext uri="{FF2B5EF4-FFF2-40B4-BE49-F238E27FC236}">
              <a16:creationId xmlns:a16="http://schemas.microsoft.com/office/drawing/2014/main" id="{04E656E6-D5E2-C671-AB12-AEE926DA22D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414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260</xdr:row>
      <xdr:rowOff>0</xdr:rowOff>
    </xdr:from>
    <xdr:to>
      <xdr:col>11</xdr:col>
      <xdr:colOff>314325</xdr:colOff>
      <xdr:row>261</xdr:row>
      <xdr:rowOff>133350</xdr:rowOff>
    </xdr:to>
    <xdr:sp macro="" textlink="">
      <xdr:nvSpPr>
        <xdr:cNvPr id="26886" name="AutoShape 1" descr="Eine Matrixformel, die Konstanten verwendet">
          <a:extLst>
            <a:ext uri="{FF2B5EF4-FFF2-40B4-BE49-F238E27FC236}">
              <a16:creationId xmlns:a16="http://schemas.microsoft.com/office/drawing/2014/main" id="{8548C789-1827-72BC-3C11-8EC1D7C657A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414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260</xdr:row>
      <xdr:rowOff>0</xdr:rowOff>
    </xdr:from>
    <xdr:to>
      <xdr:col>11</xdr:col>
      <xdr:colOff>314325</xdr:colOff>
      <xdr:row>261</xdr:row>
      <xdr:rowOff>133350</xdr:rowOff>
    </xdr:to>
    <xdr:sp macro="" textlink="">
      <xdr:nvSpPr>
        <xdr:cNvPr id="26887" name="AutoShape 1" descr="Eine Matrixformel, die Konstanten verwendet">
          <a:extLst>
            <a:ext uri="{FF2B5EF4-FFF2-40B4-BE49-F238E27FC236}">
              <a16:creationId xmlns:a16="http://schemas.microsoft.com/office/drawing/2014/main" id="{897275A6-1CBD-8919-5F7D-495388208EB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414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260</xdr:row>
      <xdr:rowOff>0</xdr:rowOff>
    </xdr:from>
    <xdr:to>
      <xdr:col>11</xdr:col>
      <xdr:colOff>314325</xdr:colOff>
      <xdr:row>261</xdr:row>
      <xdr:rowOff>133350</xdr:rowOff>
    </xdr:to>
    <xdr:sp macro="" textlink="">
      <xdr:nvSpPr>
        <xdr:cNvPr id="26888" name="AutoShape 1" descr="Eine Matrixformel, die Konstanten verwendet">
          <a:extLst>
            <a:ext uri="{FF2B5EF4-FFF2-40B4-BE49-F238E27FC236}">
              <a16:creationId xmlns:a16="http://schemas.microsoft.com/office/drawing/2014/main" id="{30A8B289-A3BB-D2E1-F09F-948662B4299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414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332</xdr:row>
      <xdr:rowOff>0</xdr:rowOff>
    </xdr:from>
    <xdr:to>
      <xdr:col>11</xdr:col>
      <xdr:colOff>314325</xdr:colOff>
      <xdr:row>333</xdr:row>
      <xdr:rowOff>133350</xdr:rowOff>
    </xdr:to>
    <xdr:sp macro="" textlink="">
      <xdr:nvSpPr>
        <xdr:cNvPr id="26889" name="AutoShape 1" descr="Eine Matrixformel, die Konstanten verwendet">
          <a:extLst>
            <a:ext uri="{FF2B5EF4-FFF2-40B4-BE49-F238E27FC236}">
              <a16:creationId xmlns:a16="http://schemas.microsoft.com/office/drawing/2014/main" id="{09747681-3936-41D7-4DE9-F35A077FFA4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073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332</xdr:row>
      <xdr:rowOff>0</xdr:rowOff>
    </xdr:from>
    <xdr:to>
      <xdr:col>11</xdr:col>
      <xdr:colOff>314325</xdr:colOff>
      <xdr:row>333</xdr:row>
      <xdr:rowOff>133350</xdr:rowOff>
    </xdr:to>
    <xdr:sp macro="" textlink="">
      <xdr:nvSpPr>
        <xdr:cNvPr id="26890" name="AutoShape 1" descr="Eine Matrixformel, die Konstanten verwendet">
          <a:extLst>
            <a:ext uri="{FF2B5EF4-FFF2-40B4-BE49-F238E27FC236}">
              <a16:creationId xmlns:a16="http://schemas.microsoft.com/office/drawing/2014/main" id="{D45A6B38-6BA0-2E3F-A99D-F6B8909B29F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073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332</xdr:row>
      <xdr:rowOff>0</xdr:rowOff>
    </xdr:from>
    <xdr:to>
      <xdr:col>11</xdr:col>
      <xdr:colOff>314325</xdr:colOff>
      <xdr:row>333</xdr:row>
      <xdr:rowOff>133350</xdr:rowOff>
    </xdr:to>
    <xdr:sp macro="" textlink="">
      <xdr:nvSpPr>
        <xdr:cNvPr id="26891" name="AutoShape 1" descr="Eine Matrixformel, die Konstanten verwendet">
          <a:extLst>
            <a:ext uri="{FF2B5EF4-FFF2-40B4-BE49-F238E27FC236}">
              <a16:creationId xmlns:a16="http://schemas.microsoft.com/office/drawing/2014/main" id="{96A8F557-64F0-645E-6A08-4D426DE0C38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073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332</xdr:row>
      <xdr:rowOff>0</xdr:rowOff>
    </xdr:from>
    <xdr:to>
      <xdr:col>11</xdr:col>
      <xdr:colOff>314325</xdr:colOff>
      <xdr:row>333</xdr:row>
      <xdr:rowOff>133350</xdr:rowOff>
    </xdr:to>
    <xdr:sp macro="" textlink="">
      <xdr:nvSpPr>
        <xdr:cNvPr id="26892" name="AutoShape 1" descr="Eine Matrixformel, die Konstanten verwendet">
          <a:extLst>
            <a:ext uri="{FF2B5EF4-FFF2-40B4-BE49-F238E27FC236}">
              <a16:creationId xmlns:a16="http://schemas.microsoft.com/office/drawing/2014/main" id="{75FF6F10-1A4F-2CF1-358D-1F506ADEA19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073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314325</xdr:colOff>
      <xdr:row>49</xdr:row>
      <xdr:rowOff>133350</xdr:rowOff>
    </xdr:to>
    <xdr:sp macro="" textlink="">
      <xdr:nvSpPr>
        <xdr:cNvPr id="26893" name="AutoShape 1" descr="Eine Matrixformel, die Konstanten verwendet">
          <a:extLst>
            <a:ext uri="{FF2B5EF4-FFF2-40B4-BE49-F238E27FC236}">
              <a16:creationId xmlns:a16="http://schemas.microsoft.com/office/drawing/2014/main" id="{5DBAF2AB-D5F5-51DC-0F3D-7E91AD0DBB1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086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314325</xdr:colOff>
      <xdr:row>49</xdr:row>
      <xdr:rowOff>133350</xdr:rowOff>
    </xdr:to>
    <xdr:sp macro="" textlink="">
      <xdr:nvSpPr>
        <xdr:cNvPr id="26894" name="AutoShape 1" descr="Eine Matrixformel, die Konstanten verwendet">
          <a:extLst>
            <a:ext uri="{FF2B5EF4-FFF2-40B4-BE49-F238E27FC236}">
              <a16:creationId xmlns:a16="http://schemas.microsoft.com/office/drawing/2014/main" id="{0091A46C-0035-FD2C-55FC-83EF0E34F14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086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314325</xdr:colOff>
      <xdr:row>49</xdr:row>
      <xdr:rowOff>133350</xdr:rowOff>
    </xdr:to>
    <xdr:sp macro="" textlink="">
      <xdr:nvSpPr>
        <xdr:cNvPr id="26895" name="AutoShape 1" descr="Eine Matrixformel, die Konstanten verwendet">
          <a:extLst>
            <a:ext uri="{FF2B5EF4-FFF2-40B4-BE49-F238E27FC236}">
              <a16:creationId xmlns:a16="http://schemas.microsoft.com/office/drawing/2014/main" id="{6055DC22-81B2-AB26-3707-02D73E036CD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086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314325</xdr:colOff>
      <xdr:row>49</xdr:row>
      <xdr:rowOff>133350</xdr:rowOff>
    </xdr:to>
    <xdr:sp macro="" textlink="">
      <xdr:nvSpPr>
        <xdr:cNvPr id="26896" name="AutoShape 1" descr="Eine Matrixformel, die Konstanten verwendet">
          <a:extLst>
            <a:ext uri="{FF2B5EF4-FFF2-40B4-BE49-F238E27FC236}">
              <a16:creationId xmlns:a16="http://schemas.microsoft.com/office/drawing/2014/main" id="{4FCAB240-E844-5C7C-6904-5731608E72A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086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215</xdr:row>
      <xdr:rowOff>0</xdr:rowOff>
    </xdr:from>
    <xdr:to>
      <xdr:col>11</xdr:col>
      <xdr:colOff>314325</xdr:colOff>
      <xdr:row>216</xdr:row>
      <xdr:rowOff>133350</xdr:rowOff>
    </xdr:to>
    <xdr:sp macro="" textlink="">
      <xdr:nvSpPr>
        <xdr:cNvPr id="26897" name="AutoShape 1" descr="Eine Matrixformel, die Konstanten verwendet">
          <a:extLst>
            <a:ext uri="{FF2B5EF4-FFF2-40B4-BE49-F238E27FC236}">
              <a16:creationId xmlns:a16="http://schemas.microsoft.com/office/drawing/2014/main" id="{0B3F238A-47A4-637D-EE1F-B0A52F6F1E1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128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215</xdr:row>
      <xdr:rowOff>0</xdr:rowOff>
    </xdr:from>
    <xdr:to>
      <xdr:col>11</xdr:col>
      <xdr:colOff>314325</xdr:colOff>
      <xdr:row>216</xdr:row>
      <xdr:rowOff>133350</xdr:rowOff>
    </xdr:to>
    <xdr:sp macro="" textlink="">
      <xdr:nvSpPr>
        <xdr:cNvPr id="26898" name="AutoShape 1" descr="Eine Matrixformel, die Konstanten verwendet">
          <a:extLst>
            <a:ext uri="{FF2B5EF4-FFF2-40B4-BE49-F238E27FC236}">
              <a16:creationId xmlns:a16="http://schemas.microsoft.com/office/drawing/2014/main" id="{66969E0E-93F2-1FAA-7FD8-3819B3190C3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128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215</xdr:row>
      <xdr:rowOff>0</xdr:rowOff>
    </xdr:from>
    <xdr:to>
      <xdr:col>11</xdr:col>
      <xdr:colOff>314325</xdr:colOff>
      <xdr:row>216</xdr:row>
      <xdr:rowOff>133350</xdr:rowOff>
    </xdr:to>
    <xdr:sp macro="" textlink="">
      <xdr:nvSpPr>
        <xdr:cNvPr id="26899" name="AutoShape 1" descr="Eine Matrixformel, die Konstanten verwendet">
          <a:extLst>
            <a:ext uri="{FF2B5EF4-FFF2-40B4-BE49-F238E27FC236}">
              <a16:creationId xmlns:a16="http://schemas.microsoft.com/office/drawing/2014/main" id="{BD86C0E7-0339-D122-8FA4-5C274C6A64A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128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215</xdr:row>
      <xdr:rowOff>0</xdr:rowOff>
    </xdr:from>
    <xdr:to>
      <xdr:col>11</xdr:col>
      <xdr:colOff>314325</xdr:colOff>
      <xdr:row>216</xdr:row>
      <xdr:rowOff>133350</xdr:rowOff>
    </xdr:to>
    <xdr:sp macro="" textlink="">
      <xdr:nvSpPr>
        <xdr:cNvPr id="26900" name="AutoShape 1" descr="Eine Matrixformel, die Konstanten verwendet">
          <a:extLst>
            <a:ext uri="{FF2B5EF4-FFF2-40B4-BE49-F238E27FC236}">
              <a16:creationId xmlns:a16="http://schemas.microsoft.com/office/drawing/2014/main" id="{8F2A7B67-0F19-5A4B-23DD-FC906A62592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128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322</xdr:row>
      <xdr:rowOff>0</xdr:rowOff>
    </xdr:from>
    <xdr:to>
      <xdr:col>11</xdr:col>
      <xdr:colOff>314325</xdr:colOff>
      <xdr:row>323</xdr:row>
      <xdr:rowOff>133350</xdr:rowOff>
    </xdr:to>
    <xdr:sp macro="" textlink="">
      <xdr:nvSpPr>
        <xdr:cNvPr id="26901" name="AutoShape 1" descr="Eine Matrixformel, die Konstanten verwendet">
          <a:extLst>
            <a:ext uri="{FF2B5EF4-FFF2-40B4-BE49-F238E27FC236}">
              <a16:creationId xmlns:a16="http://schemas.microsoft.com/office/drawing/2014/main" id="{A1E0A79E-036E-1F5A-0F11-1D7000B10A7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454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322</xdr:row>
      <xdr:rowOff>0</xdr:rowOff>
    </xdr:from>
    <xdr:to>
      <xdr:col>11</xdr:col>
      <xdr:colOff>314325</xdr:colOff>
      <xdr:row>323</xdr:row>
      <xdr:rowOff>133350</xdr:rowOff>
    </xdr:to>
    <xdr:sp macro="" textlink="">
      <xdr:nvSpPr>
        <xdr:cNvPr id="26902" name="AutoShape 1" descr="Eine Matrixformel, die Konstanten verwendet">
          <a:extLst>
            <a:ext uri="{FF2B5EF4-FFF2-40B4-BE49-F238E27FC236}">
              <a16:creationId xmlns:a16="http://schemas.microsoft.com/office/drawing/2014/main" id="{8EC6F26F-E6B0-4C84-EE2D-F9DBC05D48E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454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322</xdr:row>
      <xdr:rowOff>0</xdr:rowOff>
    </xdr:from>
    <xdr:to>
      <xdr:col>11</xdr:col>
      <xdr:colOff>314325</xdr:colOff>
      <xdr:row>323</xdr:row>
      <xdr:rowOff>133350</xdr:rowOff>
    </xdr:to>
    <xdr:sp macro="" textlink="">
      <xdr:nvSpPr>
        <xdr:cNvPr id="26903" name="AutoShape 1" descr="Eine Matrixformel, die Konstanten verwendet">
          <a:extLst>
            <a:ext uri="{FF2B5EF4-FFF2-40B4-BE49-F238E27FC236}">
              <a16:creationId xmlns:a16="http://schemas.microsoft.com/office/drawing/2014/main" id="{9603DE54-579D-60D4-F349-8C2967E107A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454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322</xdr:row>
      <xdr:rowOff>0</xdr:rowOff>
    </xdr:from>
    <xdr:to>
      <xdr:col>11</xdr:col>
      <xdr:colOff>314325</xdr:colOff>
      <xdr:row>323</xdr:row>
      <xdr:rowOff>133350</xdr:rowOff>
    </xdr:to>
    <xdr:sp macro="" textlink="">
      <xdr:nvSpPr>
        <xdr:cNvPr id="26904" name="AutoShape 1" descr="Eine Matrixformel, die Konstanten verwendet">
          <a:extLst>
            <a:ext uri="{FF2B5EF4-FFF2-40B4-BE49-F238E27FC236}">
              <a16:creationId xmlns:a16="http://schemas.microsoft.com/office/drawing/2014/main" id="{183FE18F-44AB-9926-CF34-6FB5A08C67C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454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361</xdr:row>
      <xdr:rowOff>0</xdr:rowOff>
    </xdr:from>
    <xdr:to>
      <xdr:col>11</xdr:col>
      <xdr:colOff>314325</xdr:colOff>
      <xdr:row>362</xdr:row>
      <xdr:rowOff>133350</xdr:rowOff>
    </xdr:to>
    <xdr:sp macro="" textlink="">
      <xdr:nvSpPr>
        <xdr:cNvPr id="26905" name="AutoShape 1" descr="Eine Matrixformel, die Konstanten verwendet">
          <a:extLst>
            <a:ext uri="{FF2B5EF4-FFF2-40B4-BE49-F238E27FC236}">
              <a16:creationId xmlns:a16="http://schemas.microsoft.com/office/drawing/2014/main" id="{AA526CE2-43E7-B6DE-D447-D13AED2C03F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769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361</xdr:row>
      <xdr:rowOff>0</xdr:rowOff>
    </xdr:from>
    <xdr:to>
      <xdr:col>11</xdr:col>
      <xdr:colOff>314325</xdr:colOff>
      <xdr:row>362</xdr:row>
      <xdr:rowOff>133350</xdr:rowOff>
    </xdr:to>
    <xdr:sp macro="" textlink="">
      <xdr:nvSpPr>
        <xdr:cNvPr id="26906" name="AutoShape 1" descr="Eine Matrixformel, die Konstanten verwendet">
          <a:extLst>
            <a:ext uri="{FF2B5EF4-FFF2-40B4-BE49-F238E27FC236}">
              <a16:creationId xmlns:a16="http://schemas.microsoft.com/office/drawing/2014/main" id="{0C212B8A-5EBD-E04B-6EE1-D0DDDCA350D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769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361</xdr:row>
      <xdr:rowOff>0</xdr:rowOff>
    </xdr:from>
    <xdr:to>
      <xdr:col>11</xdr:col>
      <xdr:colOff>314325</xdr:colOff>
      <xdr:row>362</xdr:row>
      <xdr:rowOff>133350</xdr:rowOff>
    </xdr:to>
    <xdr:sp macro="" textlink="">
      <xdr:nvSpPr>
        <xdr:cNvPr id="26907" name="AutoShape 1" descr="Eine Matrixformel, die Konstanten verwendet">
          <a:extLst>
            <a:ext uri="{FF2B5EF4-FFF2-40B4-BE49-F238E27FC236}">
              <a16:creationId xmlns:a16="http://schemas.microsoft.com/office/drawing/2014/main" id="{D5EB5731-FF15-8C72-525C-CF24C18A36A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769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361</xdr:row>
      <xdr:rowOff>0</xdr:rowOff>
    </xdr:from>
    <xdr:to>
      <xdr:col>11</xdr:col>
      <xdr:colOff>314325</xdr:colOff>
      <xdr:row>362</xdr:row>
      <xdr:rowOff>133350</xdr:rowOff>
    </xdr:to>
    <xdr:sp macro="" textlink="">
      <xdr:nvSpPr>
        <xdr:cNvPr id="26908" name="AutoShape 1" descr="Eine Matrixformel, die Konstanten verwendet">
          <a:extLst>
            <a:ext uri="{FF2B5EF4-FFF2-40B4-BE49-F238E27FC236}">
              <a16:creationId xmlns:a16="http://schemas.microsoft.com/office/drawing/2014/main" id="{875469EB-BC77-6D57-30AE-72A9BD5CF10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8769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105</xdr:row>
      <xdr:rowOff>0</xdr:rowOff>
    </xdr:from>
    <xdr:to>
      <xdr:col>11</xdr:col>
      <xdr:colOff>314325</xdr:colOff>
      <xdr:row>106</xdr:row>
      <xdr:rowOff>133350</xdr:rowOff>
    </xdr:to>
    <xdr:sp macro="" textlink="">
      <xdr:nvSpPr>
        <xdr:cNvPr id="26909" name="AutoShape 1" descr="Eine Matrixformel, die Konstanten verwendet">
          <a:extLst>
            <a:ext uri="{FF2B5EF4-FFF2-40B4-BE49-F238E27FC236}">
              <a16:creationId xmlns:a16="http://schemas.microsoft.com/office/drawing/2014/main" id="{668B2384-1740-E80D-4DA0-F8E16C02B2D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316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105</xdr:row>
      <xdr:rowOff>0</xdr:rowOff>
    </xdr:from>
    <xdr:to>
      <xdr:col>11</xdr:col>
      <xdr:colOff>314325</xdr:colOff>
      <xdr:row>106</xdr:row>
      <xdr:rowOff>133350</xdr:rowOff>
    </xdr:to>
    <xdr:sp macro="" textlink="">
      <xdr:nvSpPr>
        <xdr:cNvPr id="26910" name="AutoShape 1" descr="Eine Matrixformel, die Konstanten verwendet">
          <a:extLst>
            <a:ext uri="{FF2B5EF4-FFF2-40B4-BE49-F238E27FC236}">
              <a16:creationId xmlns:a16="http://schemas.microsoft.com/office/drawing/2014/main" id="{16F70953-32DD-9475-378D-9D7DA3CFD99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316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105</xdr:row>
      <xdr:rowOff>0</xdr:rowOff>
    </xdr:from>
    <xdr:to>
      <xdr:col>11</xdr:col>
      <xdr:colOff>314325</xdr:colOff>
      <xdr:row>106</xdr:row>
      <xdr:rowOff>133350</xdr:rowOff>
    </xdr:to>
    <xdr:sp macro="" textlink="">
      <xdr:nvSpPr>
        <xdr:cNvPr id="26911" name="AutoShape 1" descr="Eine Matrixformel, die Konstanten verwendet">
          <a:extLst>
            <a:ext uri="{FF2B5EF4-FFF2-40B4-BE49-F238E27FC236}">
              <a16:creationId xmlns:a16="http://schemas.microsoft.com/office/drawing/2014/main" id="{65F68E98-93AE-F335-75ED-9AF3CD04644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316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105</xdr:row>
      <xdr:rowOff>0</xdr:rowOff>
    </xdr:from>
    <xdr:to>
      <xdr:col>11</xdr:col>
      <xdr:colOff>314325</xdr:colOff>
      <xdr:row>106</xdr:row>
      <xdr:rowOff>133350</xdr:rowOff>
    </xdr:to>
    <xdr:sp macro="" textlink="">
      <xdr:nvSpPr>
        <xdr:cNvPr id="26912" name="AutoShape 1" descr="Eine Matrixformel, die Konstanten verwendet">
          <a:extLst>
            <a:ext uri="{FF2B5EF4-FFF2-40B4-BE49-F238E27FC236}">
              <a16:creationId xmlns:a16="http://schemas.microsoft.com/office/drawing/2014/main" id="{96FC4ADB-F45E-546E-CD36-9309FFBC2F9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316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291</xdr:row>
      <xdr:rowOff>0</xdr:rowOff>
    </xdr:from>
    <xdr:to>
      <xdr:col>11</xdr:col>
      <xdr:colOff>314325</xdr:colOff>
      <xdr:row>292</xdr:row>
      <xdr:rowOff>133350</xdr:rowOff>
    </xdr:to>
    <xdr:sp macro="" textlink="">
      <xdr:nvSpPr>
        <xdr:cNvPr id="26913" name="AutoShape 1" descr="Eine Matrixformel, die Konstanten verwendet">
          <a:extLst>
            <a:ext uri="{FF2B5EF4-FFF2-40B4-BE49-F238E27FC236}">
              <a16:creationId xmlns:a16="http://schemas.microsoft.com/office/drawing/2014/main" id="{A899EAD9-4AEE-E620-8765-4901577C06B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434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291</xdr:row>
      <xdr:rowOff>0</xdr:rowOff>
    </xdr:from>
    <xdr:to>
      <xdr:col>11</xdr:col>
      <xdr:colOff>314325</xdr:colOff>
      <xdr:row>292</xdr:row>
      <xdr:rowOff>133350</xdr:rowOff>
    </xdr:to>
    <xdr:sp macro="" textlink="">
      <xdr:nvSpPr>
        <xdr:cNvPr id="26914" name="AutoShape 1" descr="Eine Matrixformel, die Konstanten verwendet">
          <a:extLst>
            <a:ext uri="{FF2B5EF4-FFF2-40B4-BE49-F238E27FC236}">
              <a16:creationId xmlns:a16="http://schemas.microsoft.com/office/drawing/2014/main" id="{FEAB6A8D-6514-55C6-1753-BFF33121B13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434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291</xdr:row>
      <xdr:rowOff>0</xdr:rowOff>
    </xdr:from>
    <xdr:to>
      <xdr:col>11</xdr:col>
      <xdr:colOff>314325</xdr:colOff>
      <xdr:row>292</xdr:row>
      <xdr:rowOff>133350</xdr:rowOff>
    </xdr:to>
    <xdr:sp macro="" textlink="">
      <xdr:nvSpPr>
        <xdr:cNvPr id="26915" name="AutoShape 1" descr="Eine Matrixformel, die Konstanten verwendet">
          <a:extLst>
            <a:ext uri="{FF2B5EF4-FFF2-40B4-BE49-F238E27FC236}">
              <a16:creationId xmlns:a16="http://schemas.microsoft.com/office/drawing/2014/main" id="{3BB91A9D-BC18-2DDD-412A-E451DD28710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434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291</xdr:row>
      <xdr:rowOff>0</xdr:rowOff>
    </xdr:from>
    <xdr:to>
      <xdr:col>11</xdr:col>
      <xdr:colOff>314325</xdr:colOff>
      <xdr:row>292</xdr:row>
      <xdr:rowOff>133350</xdr:rowOff>
    </xdr:to>
    <xdr:sp macro="" textlink="">
      <xdr:nvSpPr>
        <xdr:cNvPr id="26916" name="AutoShape 1" descr="Eine Matrixformel, die Konstanten verwendet">
          <a:extLst>
            <a:ext uri="{FF2B5EF4-FFF2-40B4-BE49-F238E27FC236}">
              <a16:creationId xmlns:a16="http://schemas.microsoft.com/office/drawing/2014/main" id="{C20AA90E-1041-621C-5D3F-63FF9FB1C7C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7434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314325</xdr:colOff>
      <xdr:row>39</xdr:row>
      <xdr:rowOff>133350</xdr:rowOff>
    </xdr:to>
    <xdr:sp macro="" textlink="">
      <xdr:nvSpPr>
        <xdr:cNvPr id="26917" name="AutoShape 1" descr="Eine Matrixformel, die Konstanten verwendet">
          <a:extLst>
            <a:ext uri="{FF2B5EF4-FFF2-40B4-BE49-F238E27FC236}">
              <a16:creationId xmlns:a16="http://schemas.microsoft.com/office/drawing/2014/main" id="{EE36B487-0422-6EB2-6320-E50F5070743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46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314325</xdr:colOff>
      <xdr:row>39</xdr:row>
      <xdr:rowOff>133350</xdr:rowOff>
    </xdr:to>
    <xdr:sp macro="" textlink="">
      <xdr:nvSpPr>
        <xdr:cNvPr id="26918" name="AutoShape 1" descr="Eine Matrixformel, die Konstanten verwendet">
          <a:extLst>
            <a:ext uri="{FF2B5EF4-FFF2-40B4-BE49-F238E27FC236}">
              <a16:creationId xmlns:a16="http://schemas.microsoft.com/office/drawing/2014/main" id="{3D9D81B6-639E-99A0-3C16-00DADC190F1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46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314325</xdr:colOff>
      <xdr:row>39</xdr:row>
      <xdr:rowOff>133350</xdr:rowOff>
    </xdr:to>
    <xdr:sp macro="" textlink="">
      <xdr:nvSpPr>
        <xdr:cNvPr id="26919" name="AutoShape 1" descr="Eine Matrixformel, die Konstanten verwendet">
          <a:extLst>
            <a:ext uri="{FF2B5EF4-FFF2-40B4-BE49-F238E27FC236}">
              <a16:creationId xmlns:a16="http://schemas.microsoft.com/office/drawing/2014/main" id="{2232DE54-1434-7F18-E62D-E1311ACD08B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46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314325</xdr:colOff>
      <xdr:row>39</xdr:row>
      <xdr:rowOff>133350</xdr:rowOff>
    </xdr:to>
    <xdr:sp macro="" textlink="">
      <xdr:nvSpPr>
        <xdr:cNvPr id="26920" name="AutoShape 1" descr="Eine Matrixformel, die Konstanten verwendet">
          <a:extLst>
            <a:ext uri="{FF2B5EF4-FFF2-40B4-BE49-F238E27FC236}">
              <a16:creationId xmlns:a16="http://schemas.microsoft.com/office/drawing/2014/main" id="{B791D8DA-8297-3659-257B-8A0B3C3A46B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46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314325</xdr:colOff>
      <xdr:row>95</xdr:row>
      <xdr:rowOff>133350</xdr:rowOff>
    </xdr:to>
    <xdr:sp macro="" textlink="">
      <xdr:nvSpPr>
        <xdr:cNvPr id="26921" name="AutoShape 1" descr="Eine Matrixformel, die Konstanten verwendet">
          <a:extLst>
            <a:ext uri="{FF2B5EF4-FFF2-40B4-BE49-F238E27FC236}">
              <a16:creationId xmlns:a16="http://schemas.microsoft.com/office/drawing/2014/main" id="{13311837-AFE8-1A1C-47F4-F58F059D397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535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314325</xdr:colOff>
      <xdr:row>95</xdr:row>
      <xdr:rowOff>133350</xdr:rowOff>
    </xdr:to>
    <xdr:sp macro="" textlink="">
      <xdr:nvSpPr>
        <xdr:cNvPr id="26922" name="AutoShape 1" descr="Eine Matrixformel, die Konstanten verwendet">
          <a:extLst>
            <a:ext uri="{FF2B5EF4-FFF2-40B4-BE49-F238E27FC236}">
              <a16:creationId xmlns:a16="http://schemas.microsoft.com/office/drawing/2014/main" id="{820FF406-4744-015E-E82B-9929030922E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535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314325</xdr:colOff>
      <xdr:row>95</xdr:row>
      <xdr:rowOff>133350</xdr:rowOff>
    </xdr:to>
    <xdr:sp macro="" textlink="">
      <xdr:nvSpPr>
        <xdr:cNvPr id="26923" name="AutoShape 1" descr="Eine Matrixformel, die Konstanten verwendet">
          <a:extLst>
            <a:ext uri="{FF2B5EF4-FFF2-40B4-BE49-F238E27FC236}">
              <a16:creationId xmlns:a16="http://schemas.microsoft.com/office/drawing/2014/main" id="{27CF5452-123F-3825-5F00-6D36E25FCA4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535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314325</xdr:colOff>
      <xdr:row>95</xdr:row>
      <xdr:rowOff>133350</xdr:rowOff>
    </xdr:to>
    <xdr:sp macro="" textlink="">
      <xdr:nvSpPr>
        <xdr:cNvPr id="26924" name="AutoShape 1" descr="Eine Matrixformel, die Konstanten verwendet">
          <a:extLst>
            <a:ext uri="{FF2B5EF4-FFF2-40B4-BE49-F238E27FC236}">
              <a16:creationId xmlns:a16="http://schemas.microsoft.com/office/drawing/2014/main" id="{AE981164-7844-710D-0F80-E2F2536E980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535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133350</xdr:rowOff>
    </xdr:to>
    <xdr:sp macro="" textlink="">
      <xdr:nvSpPr>
        <xdr:cNvPr id="26925" name="AutoShape 1" descr="Eine Matrixformel, die Konstanten verwendet">
          <a:extLst>
            <a:ext uri="{FF2B5EF4-FFF2-40B4-BE49-F238E27FC236}">
              <a16:creationId xmlns:a16="http://schemas.microsoft.com/office/drawing/2014/main" id="{B13C8E0F-595E-2F8A-BC9F-877066FBCCD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4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133350</xdr:rowOff>
    </xdr:to>
    <xdr:sp macro="" textlink="">
      <xdr:nvSpPr>
        <xdr:cNvPr id="26926" name="AutoShape 1" descr="Eine Matrixformel, die Konstanten verwendet">
          <a:extLst>
            <a:ext uri="{FF2B5EF4-FFF2-40B4-BE49-F238E27FC236}">
              <a16:creationId xmlns:a16="http://schemas.microsoft.com/office/drawing/2014/main" id="{C722FC2A-579E-D4D1-25E1-323057BD86B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4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133350</xdr:rowOff>
    </xdr:to>
    <xdr:sp macro="" textlink="">
      <xdr:nvSpPr>
        <xdr:cNvPr id="26927" name="AutoShape 1" descr="Eine Matrixformel, die Konstanten verwendet">
          <a:extLst>
            <a:ext uri="{FF2B5EF4-FFF2-40B4-BE49-F238E27FC236}">
              <a16:creationId xmlns:a16="http://schemas.microsoft.com/office/drawing/2014/main" id="{FC6BCBE9-0034-EA42-C0FF-78FD0FF0F14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4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133350</xdr:rowOff>
    </xdr:to>
    <xdr:sp macro="" textlink="">
      <xdr:nvSpPr>
        <xdr:cNvPr id="26928" name="AutoShape 1" descr="Eine Matrixformel, die Konstanten verwendet">
          <a:extLst>
            <a:ext uri="{FF2B5EF4-FFF2-40B4-BE49-F238E27FC236}">
              <a16:creationId xmlns:a16="http://schemas.microsoft.com/office/drawing/2014/main" id="{9DC76CE9-2AFD-D423-E1E9-E3B063B5631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4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134</xdr:row>
      <xdr:rowOff>0</xdr:rowOff>
    </xdr:from>
    <xdr:to>
      <xdr:col>11</xdr:col>
      <xdr:colOff>314325</xdr:colOff>
      <xdr:row>135</xdr:row>
      <xdr:rowOff>133350</xdr:rowOff>
    </xdr:to>
    <xdr:sp macro="" textlink="">
      <xdr:nvSpPr>
        <xdr:cNvPr id="26929" name="AutoShape 1" descr="Eine Matrixformel, die Konstanten verwendet">
          <a:extLst>
            <a:ext uri="{FF2B5EF4-FFF2-40B4-BE49-F238E27FC236}">
              <a16:creationId xmlns:a16="http://schemas.microsoft.com/office/drawing/2014/main" id="{1BF68E2A-7401-76EA-2B0D-2C4350D4560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012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134</xdr:row>
      <xdr:rowOff>0</xdr:rowOff>
    </xdr:from>
    <xdr:to>
      <xdr:col>11</xdr:col>
      <xdr:colOff>314325</xdr:colOff>
      <xdr:row>135</xdr:row>
      <xdr:rowOff>133350</xdr:rowOff>
    </xdr:to>
    <xdr:sp macro="" textlink="">
      <xdr:nvSpPr>
        <xdr:cNvPr id="26930" name="AutoShape 1" descr="Eine Matrixformel, die Konstanten verwendet">
          <a:extLst>
            <a:ext uri="{FF2B5EF4-FFF2-40B4-BE49-F238E27FC236}">
              <a16:creationId xmlns:a16="http://schemas.microsoft.com/office/drawing/2014/main" id="{142AB395-A50C-830A-6A22-8279C89A873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012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134</xdr:row>
      <xdr:rowOff>0</xdr:rowOff>
    </xdr:from>
    <xdr:to>
      <xdr:col>11</xdr:col>
      <xdr:colOff>314325</xdr:colOff>
      <xdr:row>135</xdr:row>
      <xdr:rowOff>133350</xdr:rowOff>
    </xdr:to>
    <xdr:sp macro="" textlink="">
      <xdr:nvSpPr>
        <xdr:cNvPr id="26931" name="AutoShape 1" descr="Eine Matrixformel, die Konstanten verwendet">
          <a:extLst>
            <a:ext uri="{FF2B5EF4-FFF2-40B4-BE49-F238E27FC236}">
              <a16:creationId xmlns:a16="http://schemas.microsoft.com/office/drawing/2014/main" id="{F8FB4DFC-B74B-EEB1-7195-9E2AEC04A66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012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134</xdr:row>
      <xdr:rowOff>0</xdr:rowOff>
    </xdr:from>
    <xdr:to>
      <xdr:col>11</xdr:col>
      <xdr:colOff>314325</xdr:colOff>
      <xdr:row>135</xdr:row>
      <xdr:rowOff>133350</xdr:rowOff>
    </xdr:to>
    <xdr:sp macro="" textlink="">
      <xdr:nvSpPr>
        <xdr:cNvPr id="26932" name="AutoShape 1" descr="Eine Matrixformel, die Konstanten verwendet">
          <a:extLst>
            <a:ext uri="{FF2B5EF4-FFF2-40B4-BE49-F238E27FC236}">
              <a16:creationId xmlns:a16="http://schemas.microsoft.com/office/drawing/2014/main" id="{A8DB2669-3489-7B07-9D20-B0D7C2E5455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012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152</xdr:row>
      <xdr:rowOff>0</xdr:rowOff>
    </xdr:from>
    <xdr:to>
      <xdr:col>11</xdr:col>
      <xdr:colOff>314325</xdr:colOff>
      <xdr:row>153</xdr:row>
      <xdr:rowOff>133350</xdr:rowOff>
    </xdr:to>
    <xdr:sp macro="" textlink="">
      <xdr:nvSpPr>
        <xdr:cNvPr id="26933" name="AutoShape 1" descr="Eine Matrixformel, die Konstanten verwendet">
          <a:extLst>
            <a:ext uri="{FF2B5EF4-FFF2-40B4-BE49-F238E27FC236}">
              <a16:creationId xmlns:a16="http://schemas.microsoft.com/office/drawing/2014/main" id="{386903EB-32F1-A7F6-7843-995171A8EC1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926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152</xdr:row>
      <xdr:rowOff>0</xdr:rowOff>
    </xdr:from>
    <xdr:to>
      <xdr:col>11</xdr:col>
      <xdr:colOff>314325</xdr:colOff>
      <xdr:row>153</xdr:row>
      <xdr:rowOff>133350</xdr:rowOff>
    </xdr:to>
    <xdr:sp macro="" textlink="">
      <xdr:nvSpPr>
        <xdr:cNvPr id="26934" name="AutoShape 1" descr="Eine Matrixformel, die Konstanten verwendet">
          <a:extLst>
            <a:ext uri="{FF2B5EF4-FFF2-40B4-BE49-F238E27FC236}">
              <a16:creationId xmlns:a16="http://schemas.microsoft.com/office/drawing/2014/main" id="{7CCBD2F3-BD01-7534-D52B-1A889A732A8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926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152</xdr:row>
      <xdr:rowOff>0</xdr:rowOff>
    </xdr:from>
    <xdr:to>
      <xdr:col>11</xdr:col>
      <xdr:colOff>314325</xdr:colOff>
      <xdr:row>153</xdr:row>
      <xdr:rowOff>133350</xdr:rowOff>
    </xdr:to>
    <xdr:sp macro="" textlink="">
      <xdr:nvSpPr>
        <xdr:cNvPr id="26935" name="AutoShape 1" descr="Eine Matrixformel, die Konstanten verwendet">
          <a:extLst>
            <a:ext uri="{FF2B5EF4-FFF2-40B4-BE49-F238E27FC236}">
              <a16:creationId xmlns:a16="http://schemas.microsoft.com/office/drawing/2014/main" id="{B1212429-5159-A5E0-3506-31C271F7DF9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926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152</xdr:row>
      <xdr:rowOff>0</xdr:rowOff>
    </xdr:from>
    <xdr:to>
      <xdr:col>11</xdr:col>
      <xdr:colOff>314325</xdr:colOff>
      <xdr:row>153</xdr:row>
      <xdr:rowOff>133350</xdr:rowOff>
    </xdr:to>
    <xdr:sp macro="" textlink="">
      <xdr:nvSpPr>
        <xdr:cNvPr id="26936" name="AutoShape 1" descr="Eine Matrixformel, die Konstanten verwendet">
          <a:extLst>
            <a:ext uri="{FF2B5EF4-FFF2-40B4-BE49-F238E27FC236}">
              <a16:creationId xmlns:a16="http://schemas.microsoft.com/office/drawing/2014/main" id="{ECA9D7BF-8392-FBA0-F942-292ED83AA61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4926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314325</xdr:colOff>
      <xdr:row>253</xdr:row>
      <xdr:rowOff>133350</xdr:rowOff>
    </xdr:to>
    <xdr:sp macro="" textlink="">
      <xdr:nvSpPr>
        <xdr:cNvPr id="26937" name="AutoShape 1" descr="Eine Matrixformel, die Konstanten verwendet">
          <a:extLst>
            <a:ext uri="{FF2B5EF4-FFF2-40B4-BE49-F238E27FC236}">
              <a16:creationId xmlns:a16="http://schemas.microsoft.com/office/drawing/2014/main" id="{E8371018-6F98-45C8-AEB2-C33C744FA70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119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314325</xdr:colOff>
      <xdr:row>253</xdr:row>
      <xdr:rowOff>133350</xdr:rowOff>
    </xdr:to>
    <xdr:sp macro="" textlink="">
      <xdr:nvSpPr>
        <xdr:cNvPr id="26938" name="AutoShape 1" descr="Eine Matrixformel, die Konstanten verwendet">
          <a:extLst>
            <a:ext uri="{FF2B5EF4-FFF2-40B4-BE49-F238E27FC236}">
              <a16:creationId xmlns:a16="http://schemas.microsoft.com/office/drawing/2014/main" id="{142B4743-6933-4E47-2624-7C087E74ABF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119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314325</xdr:colOff>
      <xdr:row>253</xdr:row>
      <xdr:rowOff>133350</xdr:rowOff>
    </xdr:to>
    <xdr:sp macro="" textlink="">
      <xdr:nvSpPr>
        <xdr:cNvPr id="26939" name="AutoShape 1" descr="Eine Matrixformel, die Konstanten verwendet">
          <a:extLst>
            <a:ext uri="{FF2B5EF4-FFF2-40B4-BE49-F238E27FC236}">
              <a16:creationId xmlns:a16="http://schemas.microsoft.com/office/drawing/2014/main" id="{EEC3D72B-42EA-5756-5A80-A6D636F5CEB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119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314325</xdr:colOff>
      <xdr:row>253</xdr:row>
      <xdr:rowOff>133350</xdr:rowOff>
    </xdr:to>
    <xdr:sp macro="" textlink="">
      <xdr:nvSpPr>
        <xdr:cNvPr id="26940" name="AutoShape 1" descr="Eine Matrixformel, die Konstanten verwendet">
          <a:extLst>
            <a:ext uri="{FF2B5EF4-FFF2-40B4-BE49-F238E27FC236}">
              <a16:creationId xmlns:a16="http://schemas.microsoft.com/office/drawing/2014/main" id="{5CD1B4B3-99A6-26BF-45F1-BB038F407F9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119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197</xdr:row>
      <xdr:rowOff>0</xdr:rowOff>
    </xdr:from>
    <xdr:to>
      <xdr:col>11</xdr:col>
      <xdr:colOff>314325</xdr:colOff>
      <xdr:row>198</xdr:row>
      <xdr:rowOff>133350</xdr:rowOff>
    </xdr:to>
    <xdr:sp macro="" textlink="">
      <xdr:nvSpPr>
        <xdr:cNvPr id="26941" name="AutoShape 1" descr="Eine Matrixformel, die Konstanten verwendet">
          <a:extLst>
            <a:ext uri="{FF2B5EF4-FFF2-40B4-BE49-F238E27FC236}">
              <a16:creationId xmlns:a16="http://schemas.microsoft.com/office/drawing/2014/main" id="{31430E57-6E35-2E50-71C1-CFAFBDCFE1D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213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197</xdr:row>
      <xdr:rowOff>0</xdr:rowOff>
    </xdr:from>
    <xdr:to>
      <xdr:col>11</xdr:col>
      <xdr:colOff>314325</xdr:colOff>
      <xdr:row>198</xdr:row>
      <xdr:rowOff>133350</xdr:rowOff>
    </xdr:to>
    <xdr:sp macro="" textlink="">
      <xdr:nvSpPr>
        <xdr:cNvPr id="26942" name="AutoShape 1" descr="Eine Matrixformel, die Konstanten verwendet">
          <a:extLst>
            <a:ext uri="{FF2B5EF4-FFF2-40B4-BE49-F238E27FC236}">
              <a16:creationId xmlns:a16="http://schemas.microsoft.com/office/drawing/2014/main" id="{CFF6D5C6-C411-6B4F-68AF-49645547D7B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213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197</xdr:row>
      <xdr:rowOff>0</xdr:rowOff>
    </xdr:from>
    <xdr:to>
      <xdr:col>11</xdr:col>
      <xdr:colOff>314325</xdr:colOff>
      <xdr:row>198</xdr:row>
      <xdr:rowOff>133350</xdr:rowOff>
    </xdr:to>
    <xdr:sp macro="" textlink="">
      <xdr:nvSpPr>
        <xdr:cNvPr id="26943" name="AutoShape 1" descr="Eine Matrixformel, die Konstanten verwendet">
          <a:extLst>
            <a:ext uri="{FF2B5EF4-FFF2-40B4-BE49-F238E27FC236}">
              <a16:creationId xmlns:a16="http://schemas.microsoft.com/office/drawing/2014/main" id="{A9936B3C-69A9-5819-B6F3-471E14FF9F7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213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197</xdr:row>
      <xdr:rowOff>0</xdr:rowOff>
    </xdr:from>
    <xdr:to>
      <xdr:col>11</xdr:col>
      <xdr:colOff>314325</xdr:colOff>
      <xdr:row>198</xdr:row>
      <xdr:rowOff>133350</xdr:rowOff>
    </xdr:to>
    <xdr:sp macro="" textlink="">
      <xdr:nvSpPr>
        <xdr:cNvPr id="26944" name="AutoShape 1" descr="Eine Matrixformel, die Konstanten verwendet">
          <a:extLst>
            <a:ext uri="{FF2B5EF4-FFF2-40B4-BE49-F238E27FC236}">
              <a16:creationId xmlns:a16="http://schemas.microsoft.com/office/drawing/2014/main" id="{5C6E9CE8-880E-7E43-D5E3-CF8AC6CD731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2213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325</xdr:row>
      <xdr:rowOff>0</xdr:rowOff>
    </xdr:from>
    <xdr:to>
      <xdr:col>11</xdr:col>
      <xdr:colOff>314325</xdr:colOff>
      <xdr:row>326</xdr:row>
      <xdr:rowOff>133350</xdr:rowOff>
    </xdr:to>
    <xdr:sp macro="" textlink="">
      <xdr:nvSpPr>
        <xdr:cNvPr id="26945" name="AutoShape 1" descr="Eine Matrixformel, die Konstanten verwendet">
          <a:extLst>
            <a:ext uri="{FF2B5EF4-FFF2-40B4-BE49-F238E27FC236}">
              <a16:creationId xmlns:a16="http://schemas.microsoft.com/office/drawing/2014/main" id="{E685561B-6BFD-AC79-82E5-5109359F469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939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325</xdr:row>
      <xdr:rowOff>0</xdr:rowOff>
    </xdr:from>
    <xdr:to>
      <xdr:col>11</xdr:col>
      <xdr:colOff>314325</xdr:colOff>
      <xdr:row>326</xdr:row>
      <xdr:rowOff>133350</xdr:rowOff>
    </xdr:to>
    <xdr:sp macro="" textlink="">
      <xdr:nvSpPr>
        <xdr:cNvPr id="26946" name="AutoShape 1" descr="Eine Matrixformel, die Konstanten verwendet">
          <a:extLst>
            <a:ext uri="{FF2B5EF4-FFF2-40B4-BE49-F238E27FC236}">
              <a16:creationId xmlns:a16="http://schemas.microsoft.com/office/drawing/2014/main" id="{23889A6C-7D7B-C7CF-E443-815865434AB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939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325</xdr:row>
      <xdr:rowOff>0</xdr:rowOff>
    </xdr:from>
    <xdr:to>
      <xdr:col>11</xdr:col>
      <xdr:colOff>314325</xdr:colOff>
      <xdr:row>326</xdr:row>
      <xdr:rowOff>133350</xdr:rowOff>
    </xdr:to>
    <xdr:sp macro="" textlink="">
      <xdr:nvSpPr>
        <xdr:cNvPr id="26947" name="AutoShape 1" descr="Eine Matrixformel, die Konstanten verwendet">
          <a:extLst>
            <a:ext uri="{FF2B5EF4-FFF2-40B4-BE49-F238E27FC236}">
              <a16:creationId xmlns:a16="http://schemas.microsoft.com/office/drawing/2014/main" id="{7C437BEE-76DA-E885-0512-EDC308D6291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939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325</xdr:row>
      <xdr:rowOff>0</xdr:rowOff>
    </xdr:from>
    <xdr:to>
      <xdr:col>11</xdr:col>
      <xdr:colOff>314325</xdr:colOff>
      <xdr:row>326</xdr:row>
      <xdr:rowOff>133350</xdr:rowOff>
    </xdr:to>
    <xdr:sp macro="" textlink="">
      <xdr:nvSpPr>
        <xdr:cNvPr id="26948" name="AutoShape 1" descr="Eine Matrixformel, die Konstanten verwendet">
          <a:extLst>
            <a:ext uri="{FF2B5EF4-FFF2-40B4-BE49-F238E27FC236}">
              <a16:creationId xmlns:a16="http://schemas.microsoft.com/office/drawing/2014/main" id="{29DAAF1B-BC5E-DCEA-8E9D-4E0F180F813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939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11</xdr:col>
      <xdr:colOff>314325</xdr:colOff>
      <xdr:row>239</xdr:row>
      <xdr:rowOff>133350</xdr:rowOff>
    </xdr:to>
    <xdr:sp macro="" textlink="">
      <xdr:nvSpPr>
        <xdr:cNvPr id="26949" name="AutoShape 1" descr="Eine Matrixformel, die Konstanten verwendet">
          <a:extLst>
            <a:ext uri="{FF2B5EF4-FFF2-40B4-BE49-F238E27FC236}">
              <a16:creationId xmlns:a16="http://schemas.microsoft.com/office/drawing/2014/main" id="{42B21774-35F8-C841-35E0-DB094F2C0B9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852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11</xdr:col>
      <xdr:colOff>314325</xdr:colOff>
      <xdr:row>239</xdr:row>
      <xdr:rowOff>133350</xdr:rowOff>
    </xdr:to>
    <xdr:sp macro="" textlink="">
      <xdr:nvSpPr>
        <xdr:cNvPr id="26950" name="AutoShape 1" descr="Eine Matrixformel, die Konstanten verwendet">
          <a:extLst>
            <a:ext uri="{FF2B5EF4-FFF2-40B4-BE49-F238E27FC236}">
              <a16:creationId xmlns:a16="http://schemas.microsoft.com/office/drawing/2014/main" id="{3ED9283E-75F5-F8B4-FF55-B47D47DF140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852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11</xdr:col>
      <xdr:colOff>314325</xdr:colOff>
      <xdr:row>239</xdr:row>
      <xdr:rowOff>133350</xdr:rowOff>
    </xdr:to>
    <xdr:sp macro="" textlink="">
      <xdr:nvSpPr>
        <xdr:cNvPr id="26951" name="AutoShape 1" descr="Eine Matrixformel, die Konstanten verwendet">
          <a:extLst>
            <a:ext uri="{FF2B5EF4-FFF2-40B4-BE49-F238E27FC236}">
              <a16:creationId xmlns:a16="http://schemas.microsoft.com/office/drawing/2014/main" id="{3BA0FA73-3757-8CCF-77DB-DFCC477B35F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852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11</xdr:col>
      <xdr:colOff>314325</xdr:colOff>
      <xdr:row>239</xdr:row>
      <xdr:rowOff>133350</xdr:rowOff>
    </xdr:to>
    <xdr:sp macro="" textlink="">
      <xdr:nvSpPr>
        <xdr:cNvPr id="26952" name="AutoShape 1" descr="Eine Matrixformel, die Konstanten verwendet">
          <a:extLst>
            <a:ext uri="{FF2B5EF4-FFF2-40B4-BE49-F238E27FC236}">
              <a16:creationId xmlns:a16="http://schemas.microsoft.com/office/drawing/2014/main" id="{62783D1F-1F73-DE0A-6437-4E60D4AFAEF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852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231</xdr:row>
      <xdr:rowOff>0</xdr:rowOff>
    </xdr:from>
    <xdr:to>
      <xdr:col>11</xdr:col>
      <xdr:colOff>314325</xdr:colOff>
      <xdr:row>232</xdr:row>
      <xdr:rowOff>133350</xdr:rowOff>
    </xdr:to>
    <xdr:sp macro="" textlink="">
      <xdr:nvSpPr>
        <xdr:cNvPr id="26953" name="AutoShape 1" descr="Eine Matrixformel, die Konstanten verwendet">
          <a:extLst>
            <a:ext uri="{FF2B5EF4-FFF2-40B4-BE49-F238E27FC236}">
              <a16:creationId xmlns:a16="http://schemas.microsoft.com/office/drawing/2014/main" id="{C4612185-2A4C-6BA1-8E94-F79BF25C366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719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231</xdr:row>
      <xdr:rowOff>0</xdr:rowOff>
    </xdr:from>
    <xdr:to>
      <xdr:col>11</xdr:col>
      <xdr:colOff>314325</xdr:colOff>
      <xdr:row>232</xdr:row>
      <xdr:rowOff>133350</xdr:rowOff>
    </xdr:to>
    <xdr:sp macro="" textlink="">
      <xdr:nvSpPr>
        <xdr:cNvPr id="26954" name="AutoShape 1" descr="Eine Matrixformel, die Konstanten verwendet">
          <a:extLst>
            <a:ext uri="{FF2B5EF4-FFF2-40B4-BE49-F238E27FC236}">
              <a16:creationId xmlns:a16="http://schemas.microsoft.com/office/drawing/2014/main" id="{A5C7289F-E70A-B63D-6683-7A3FA514D97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719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231</xdr:row>
      <xdr:rowOff>0</xdr:rowOff>
    </xdr:from>
    <xdr:to>
      <xdr:col>11</xdr:col>
      <xdr:colOff>314325</xdr:colOff>
      <xdr:row>232</xdr:row>
      <xdr:rowOff>133350</xdr:rowOff>
    </xdr:to>
    <xdr:sp macro="" textlink="">
      <xdr:nvSpPr>
        <xdr:cNvPr id="26955" name="AutoShape 1" descr="Eine Matrixformel, die Konstanten verwendet">
          <a:extLst>
            <a:ext uri="{FF2B5EF4-FFF2-40B4-BE49-F238E27FC236}">
              <a16:creationId xmlns:a16="http://schemas.microsoft.com/office/drawing/2014/main" id="{A0A33B78-9F5E-2FCD-F860-1E54FD5D64F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719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231</xdr:row>
      <xdr:rowOff>0</xdr:rowOff>
    </xdr:from>
    <xdr:to>
      <xdr:col>11</xdr:col>
      <xdr:colOff>314325</xdr:colOff>
      <xdr:row>232</xdr:row>
      <xdr:rowOff>133350</xdr:rowOff>
    </xdr:to>
    <xdr:sp macro="" textlink="">
      <xdr:nvSpPr>
        <xdr:cNvPr id="26956" name="AutoShape 1" descr="Eine Matrixformel, die Konstanten verwendet">
          <a:extLst>
            <a:ext uri="{FF2B5EF4-FFF2-40B4-BE49-F238E27FC236}">
              <a16:creationId xmlns:a16="http://schemas.microsoft.com/office/drawing/2014/main" id="{624D5ED3-BA97-2F29-F5C7-B09A0D14357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719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337</xdr:row>
      <xdr:rowOff>0</xdr:rowOff>
    </xdr:from>
    <xdr:to>
      <xdr:col>11</xdr:col>
      <xdr:colOff>314325</xdr:colOff>
      <xdr:row>338</xdr:row>
      <xdr:rowOff>133350</xdr:rowOff>
    </xdr:to>
    <xdr:sp macro="" textlink="">
      <xdr:nvSpPr>
        <xdr:cNvPr id="26957" name="AutoShape 1" descr="Eine Matrixformel, die Konstanten verwendet">
          <a:extLst>
            <a:ext uri="{FF2B5EF4-FFF2-40B4-BE49-F238E27FC236}">
              <a16:creationId xmlns:a16="http://schemas.microsoft.com/office/drawing/2014/main" id="{3DB9FE70-9110-304F-8D5A-35325F48D83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883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337</xdr:row>
      <xdr:rowOff>0</xdr:rowOff>
    </xdr:from>
    <xdr:to>
      <xdr:col>11</xdr:col>
      <xdr:colOff>314325</xdr:colOff>
      <xdr:row>338</xdr:row>
      <xdr:rowOff>133350</xdr:rowOff>
    </xdr:to>
    <xdr:sp macro="" textlink="">
      <xdr:nvSpPr>
        <xdr:cNvPr id="26958" name="AutoShape 1" descr="Eine Matrixformel, die Konstanten verwendet">
          <a:extLst>
            <a:ext uri="{FF2B5EF4-FFF2-40B4-BE49-F238E27FC236}">
              <a16:creationId xmlns:a16="http://schemas.microsoft.com/office/drawing/2014/main" id="{150723D6-C467-4F65-6D5E-BF551996E1A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883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337</xdr:row>
      <xdr:rowOff>0</xdr:rowOff>
    </xdr:from>
    <xdr:to>
      <xdr:col>11</xdr:col>
      <xdr:colOff>314325</xdr:colOff>
      <xdr:row>338</xdr:row>
      <xdr:rowOff>133350</xdr:rowOff>
    </xdr:to>
    <xdr:sp macro="" textlink="">
      <xdr:nvSpPr>
        <xdr:cNvPr id="26959" name="AutoShape 1" descr="Eine Matrixformel, die Konstanten verwendet">
          <a:extLst>
            <a:ext uri="{FF2B5EF4-FFF2-40B4-BE49-F238E27FC236}">
              <a16:creationId xmlns:a16="http://schemas.microsoft.com/office/drawing/2014/main" id="{8A2C129A-C72F-6EC5-FF34-88EE10D0CDD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883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337</xdr:row>
      <xdr:rowOff>0</xdr:rowOff>
    </xdr:from>
    <xdr:to>
      <xdr:col>11</xdr:col>
      <xdr:colOff>314325</xdr:colOff>
      <xdr:row>338</xdr:row>
      <xdr:rowOff>133350</xdr:rowOff>
    </xdr:to>
    <xdr:sp macro="" textlink="">
      <xdr:nvSpPr>
        <xdr:cNvPr id="26960" name="AutoShape 1" descr="Eine Matrixformel, die Konstanten verwendet">
          <a:extLst>
            <a:ext uri="{FF2B5EF4-FFF2-40B4-BE49-F238E27FC236}">
              <a16:creationId xmlns:a16="http://schemas.microsoft.com/office/drawing/2014/main" id="{2BA35E57-1E56-6F99-EBB1-2AA50F7D985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883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337</xdr:row>
      <xdr:rowOff>0</xdr:rowOff>
    </xdr:from>
    <xdr:to>
      <xdr:col>11</xdr:col>
      <xdr:colOff>314325</xdr:colOff>
      <xdr:row>338</xdr:row>
      <xdr:rowOff>133350</xdr:rowOff>
    </xdr:to>
    <xdr:sp macro="" textlink="">
      <xdr:nvSpPr>
        <xdr:cNvPr id="26961" name="AutoShape 1" descr="Eine Matrixformel, die Konstanten verwendet">
          <a:extLst>
            <a:ext uri="{FF2B5EF4-FFF2-40B4-BE49-F238E27FC236}">
              <a16:creationId xmlns:a16="http://schemas.microsoft.com/office/drawing/2014/main" id="{BA096330-0DE3-AB15-D7BC-4B88C69453C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883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280</xdr:row>
      <xdr:rowOff>0</xdr:rowOff>
    </xdr:from>
    <xdr:to>
      <xdr:col>11</xdr:col>
      <xdr:colOff>314325</xdr:colOff>
      <xdr:row>281</xdr:row>
      <xdr:rowOff>133350</xdr:rowOff>
    </xdr:to>
    <xdr:sp macro="" textlink="">
      <xdr:nvSpPr>
        <xdr:cNvPr id="26962" name="AutoShape 1" descr="Eine Matrixformel, die Konstanten verwendet">
          <a:extLst>
            <a:ext uri="{FF2B5EF4-FFF2-40B4-BE49-F238E27FC236}">
              <a16:creationId xmlns:a16="http://schemas.microsoft.com/office/drawing/2014/main" id="{A203D6E0-3A88-9C4C-697C-E3667BC4F41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653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280</xdr:row>
      <xdr:rowOff>0</xdr:rowOff>
    </xdr:from>
    <xdr:to>
      <xdr:col>11</xdr:col>
      <xdr:colOff>314325</xdr:colOff>
      <xdr:row>281</xdr:row>
      <xdr:rowOff>133350</xdr:rowOff>
    </xdr:to>
    <xdr:sp macro="" textlink="">
      <xdr:nvSpPr>
        <xdr:cNvPr id="26963" name="AutoShape 1" descr="Eine Matrixformel, die Konstanten verwendet">
          <a:extLst>
            <a:ext uri="{FF2B5EF4-FFF2-40B4-BE49-F238E27FC236}">
              <a16:creationId xmlns:a16="http://schemas.microsoft.com/office/drawing/2014/main" id="{5A2E956B-8878-C1AE-58C1-ED4C9574C58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653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280</xdr:row>
      <xdr:rowOff>0</xdr:rowOff>
    </xdr:from>
    <xdr:to>
      <xdr:col>11</xdr:col>
      <xdr:colOff>314325</xdr:colOff>
      <xdr:row>281</xdr:row>
      <xdr:rowOff>133350</xdr:rowOff>
    </xdr:to>
    <xdr:sp macro="" textlink="">
      <xdr:nvSpPr>
        <xdr:cNvPr id="26964" name="AutoShape 1" descr="Eine Matrixformel, die Konstanten verwendet">
          <a:extLst>
            <a:ext uri="{FF2B5EF4-FFF2-40B4-BE49-F238E27FC236}">
              <a16:creationId xmlns:a16="http://schemas.microsoft.com/office/drawing/2014/main" id="{9502DF94-F5D2-B0CA-79B8-40EFD7ACF0E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653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280</xdr:row>
      <xdr:rowOff>0</xdr:rowOff>
    </xdr:from>
    <xdr:to>
      <xdr:col>11</xdr:col>
      <xdr:colOff>314325</xdr:colOff>
      <xdr:row>281</xdr:row>
      <xdr:rowOff>133350</xdr:rowOff>
    </xdr:to>
    <xdr:sp macro="" textlink="">
      <xdr:nvSpPr>
        <xdr:cNvPr id="26965" name="AutoShape 1" descr="Eine Matrixformel, die Konstanten verwendet">
          <a:extLst>
            <a:ext uri="{FF2B5EF4-FFF2-40B4-BE49-F238E27FC236}">
              <a16:creationId xmlns:a16="http://schemas.microsoft.com/office/drawing/2014/main" id="{3360B9B3-707A-CFAD-8EFC-FFB8B64313F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653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280</xdr:row>
      <xdr:rowOff>0</xdr:rowOff>
    </xdr:from>
    <xdr:to>
      <xdr:col>11</xdr:col>
      <xdr:colOff>314325</xdr:colOff>
      <xdr:row>281</xdr:row>
      <xdr:rowOff>133350</xdr:rowOff>
    </xdr:to>
    <xdr:sp macro="" textlink="">
      <xdr:nvSpPr>
        <xdr:cNvPr id="26966" name="AutoShape 1" descr="Eine Matrixformel, die Konstanten verwendet">
          <a:extLst>
            <a:ext uri="{FF2B5EF4-FFF2-40B4-BE49-F238E27FC236}">
              <a16:creationId xmlns:a16="http://schemas.microsoft.com/office/drawing/2014/main" id="{B941BBB2-95E5-4611-8C9E-C74B65FDC9C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653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314325</xdr:colOff>
      <xdr:row>300</xdr:row>
      <xdr:rowOff>133350</xdr:rowOff>
    </xdr:to>
    <xdr:sp macro="" textlink="">
      <xdr:nvSpPr>
        <xdr:cNvPr id="26967" name="AutoShape 1" descr="Eine Matrixformel, die Konstanten verwendet">
          <a:extLst>
            <a:ext uri="{FF2B5EF4-FFF2-40B4-BE49-F238E27FC236}">
              <a16:creationId xmlns:a16="http://schemas.microsoft.com/office/drawing/2014/main" id="{7EDFE5F4-F886-A8A9-4E2D-2867DD7860D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729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314325</xdr:colOff>
      <xdr:row>300</xdr:row>
      <xdr:rowOff>133350</xdr:rowOff>
    </xdr:to>
    <xdr:sp macro="" textlink="">
      <xdr:nvSpPr>
        <xdr:cNvPr id="26968" name="AutoShape 1" descr="Eine Matrixformel, die Konstanten verwendet">
          <a:extLst>
            <a:ext uri="{FF2B5EF4-FFF2-40B4-BE49-F238E27FC236}">
              <a16:creationId xmlns:a16="http://schemas.microsoft.com/office/drawing/2014/main" id="{81CC4115-EF8E-A74D-B795-AAF46C3CD58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729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314325</xdr:colOff>
      <xdr:row>300</xdr:row>
      <xdr:rowOff>133350</xdr:rowOff>
    </xdr:to>
    <xdr:sp macro="" textlink="">
      <xdr:nvSpPr>
        <xdr:cNvPr id="26969" name="AutoShape 1" descr="Eine Matrixformel, die Konstanten verwendet">
          <a:extLst>
            <a:ext uri="{FF2B5EF4-FFF2-40B4-BE49-F238E27FC236}">
              <a16:creationId xmlns:a16="http://schemas.microsoft.com/office/drawing/2014/main" id="{2FB36FD3-4139-2444-1F43-B0CD69B70F1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729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314325</xdr:colOff>
      <xdr:row>300</xdr:row>
      <xdr:rowOff>133350</xdr:rowOff>
    </xdr:to>
    <xdr:sp macro="" textlink="">
      <xdr:nvSpPr>
        <xdr:cNvPr id="26970" name="AutoShape 1" descr="Eine Matrixformel, die Konstanten verwendet">
          <a:extLst>
            <a:ext uri="{FF2B5EF4-FFF2-40B4-BE49-F238E27FC236}">
              <a16:creationId xmlns:a16="http://schemas.microsoft.com/office/drawing/2014/main" id="{BD6A410D-580F-95F2-BF7B-4C722E17E54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729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314325</xdr:colOff>
      <xdr:row>300</xdr:row>
      <xdr:rowOff>133350</xdr:rowOff>
    </xdr:to>
    <xdr:sp macro="" textlink="">
      <xdr:nvSpPr>
        <xdr:cNvPr id="26971" name="AutoShape 1" descr="Eine Matrixformel, die Konstanten verwendet">
          <a:extLst>
            <a:ext uri="{FF2B5EF4-FFF2-40B4-BE49-F238E27FC236}">
              <a16:creationId xmlns:a16="http://schemas.microsoft.com/office/drawing/2014/main" id="{8788FB67-9C4E-91C8-6B94-B0A86073498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8729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314325</xdr:colOff>
      <xdr:row>163</xdr:row>
      <xdr:rowOff>133350</xdr:rowOff>
    </xdr:to>
    <xdr:sp macro="" textlink="">
      <xdr:nvSpPr>
        <xdr:cNvPr id="26972" name="AutoShape 1" descr="Eine Matrixformel, die Konstanten verwendet">
          <a:extLst>
            <a:ext uri="{FF2B5EF4-FFF2-40B4-BE49-F238E27FC236}">
              <a16:creationId xmlns:a16="http://schemas.microsoft.com/office/drawing/2014/main" id="{039027C0-F867-8964-F0A8-B6882FB621C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546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314325</xdr:colOff>
      <xdr:row>163</xdr:row>
      <xdr:rowOff>133350</xdr:rowOff>
    </xdr:to>
    <xdr:sp macro="" textlink="">
      <xdr:nvSpPr>
        <xdr:cNvPr id="26973" name="AutoShape 1" descr="Eine Matrixformel, die Konstanten verwendet">
          <a:extLst>
            <a:ext uri="{FF2B5EF4-FFF2-40B4-BE49-F238E27FC236}">
              <a16:creationId xmlns:a16="http://schemas.microsoft.com/office/drawing/2014/main" id="{F474D479-BA03-FD14-9144-511654F095D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546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314325</xdr:colOff>
      <xdr:row>163</xdr:row>
      <xdr:rowOff>133350</xdr:rowOff>
    </xdr:to>
    <xdr:sp macro="" textlink="">
      <xdr:nvSpPr>
        <xdr:cNvPr id="26974" name="AutoShape 1" descr="Eine Matrixformel, die Konstanten verwendet">
          <a:extLst>
            <a:ext uri="{FF2B5EF4-FFF2-40B4-BE49-F238E27FC236}">
              <a16:creationId xmlns:a16="http://schemas.microsoft.com/office/drawing/2014/main" id="{4EA2D627-465C-23D8-0F25-BEDB3563401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546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314325</xdr:colOff>
      <xdr:row>163</xdr:row>
      <xdr:rowOff>133350</xdr:rowOff>
    </xdr:to>
    <xdr:sp macro="" textlink="">
      <xdr:nvSpPr>
        <xdr:cNvPr id="26975" name="AutoShape 1" descr="Eine Matrixformel, die Konstanten verwendet">
          <a:extLst>
            <a:ext uri="{FF2B5EF4-FFF2-40B4-BE49-F238E27FC236}">
              <a16:creationId xmlns:a16="http://schemas.microsoft.com/office/drawing/2014/main" id="{9D07DECA-FC65-1ACA-E0D7-5E4DDBC0356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546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314325</xdr:colOff>
      <xdr:row>163</xdr:row>
      <xdr:rowOff>133350</xdr:rowOff>
    </xdr:to>
    <xdr:sp macro="" textlink="">
      <xdr:nvSpPr>
        <xdr:cNvPr id="26976" name="AutoShape 1" descr="Eine Matrixformel, die Konstanten verwendet">
          <a:extLst>
            <a:ext uri="{FF2B5EF4-FFF2-40B4-BE49-F238E27FC236}">
              <a16:creationId xmlns:a16="http://schemas.microsoft.com/office/drawing/2014/main" id="{2307B91C-17A5-82D9-BB6D-E5980EC93C9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546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133350</xdr:rowOff>
    </xdr:to>
    <xdr:sp macro="" textlink="">
      <xdr:nvSpPr>
        <xdr:cNvPr id="26977" name="AutoShape 1" descr="Eine Matrixformel, die Konstanten verwendet">
          <a:extLst>
            <a:ext uri="{FF2B5EF4-FFF2-40B4-BE49-F238E27FC236}">
              <a16:creationId xmlns:a16="http://schemas.microsoft.com/office/drawing/2014/main" id="{BFA7DCA1-9551-FD29-0277-67151DA5C4C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73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133350</xdr:rowOff>
    </xdr:to>
    <xdr:sp macro="" textlink="">
      <xdr:nvSpPr>
        <xdr:cNvPr id="26978" name="AutoShape 1" descr="Eine Matrixformel, die Konstanten verwendet">
          <a:extLst>
            <a:ext uri="{FF2B5EF4-FFF2-40B4-BE49-F238E27FC236}">
              <a16:creationId xmlns:a16="http://schemas.microsoft.com/office/drawing/2014/main" id="{661F3373-0CF5-61C7-9D74-563C60721F8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73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133350</xdr:rowOff>
    </xdr:to>
    <xdr:sp macro="" textlink="">
      <xdr:nvSpPr>
        <xdr:cNvPr id="26979" name="AutoShape 1" descr="Eine Matrixformel, die Konstanten verwendet">
          <a:extLst>
            <a:ext uri="{FF2B5EF4-FFF2-40B4-BE49-F238E27FC236}">
              <a16:creationId xmlns:a16="http://schemas.microsoft.com/office/drawing/2014/main" id="{1D2C7F2B-12F4-2FCE-9FD7-42C253ABF6A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73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133350</xdr:rowOff>
    </xdr:to>
    <xdr:sp macro="" textlink="">
      <xdr:nvSpPr>
        <xdr:cNvPr id="26980" name="AutoShape 1" descr="Eine Matrixformel, die Konstanten verwendet">
          <a:extLst>
            <a:ext uri="{FF2B5EF4-FFF2-40B4-BE49-F238E27FC236}">
              <a16:creationId xmlns:a16="http://schemas.microsoft.com/office/drawing/2014/main" id="{734E0E0A-C4DE-33FD-4DBE-2293213C4AA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73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133350</xdr:rowOff>
    </xdr:to>
    <xdr:sp macro="" textlink="">
      <xdr:nvSpPr>
        <xdr:cNvPr id="26981" name="AutoShape 1" descr="Eine Matrixformel, die Konstanten verwendet">
          <a:extLst>
            <a:ext uri="{FF2B5EF4-FFF2-40B4-BE49-F238E27FC236}">
              <a16:creationId xmlns:a16="http://schemas.microsoft.com/office/drawing/2014/main" id="{AFD28C26-73FE-D1F1-1E27-9555A570046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73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237</xdr:row>
      <xdr:rowOff>0</xdr:rowOff>
    </xdr:from>
    <xdr:to>
      <xdr:col>11</xdr:col>
      <xdr:colOff>314325</xdr:colOff>
      <xdr:row>238</xdr:row>
      <xdr:rowOff>133350</xdr:rowOff>
    </xdr:to>
    <xdr:sp macro="" textlink="">
      <xdr:nvSpPr>
        <xdr:cNvPr id="26982" name="AutoShape 1" descr="Eine Matrixformel, die Konstanten verwendet">
          <a:extLst>
            <a:ext uri="{FF2B5EF4-FFF2-40B4-BE49-F238E27FC236}">
              <a16:creationId xmlns:a16="http://schemas.microsoft.com/office/drawing/2014/main" id="{745A48FB-5A46-0DFA-4234-2DF1B7F3D47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690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237</xdr:row>
      <xdr:rowOff>0</xdr:rowOff>
    </xdr:from>
    <xdr:to>
      <xdr:col>11</xdr:col>
      <xdr:colOff>314325</xdr:colOff>
      <xdr:row>238</xdr:row>
      <xdr:rowOff>133350</xdr:rowOff>
    </xdr:to>
    <xdr:sp macro="" textlink="">
      <xdr:nvSpPr>
        <xdr:cNvPr id="26983" name="AutoShape 1" descr="Eine Matrixformel, die Konstanten verwendet">
          <a:extLst>
            <a:ext uri="{FF2B5EF4-FFF2-40B4-BE49-F238E27FC236}">
              <a16:creationId xmlns:a16="http://schemas.microsoft.com/office/drawing/2014/main" id="{0E02C0BA-8634-BA22-DF26-7A1BF7D2AC7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690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237</xdr:row>
      <xdr:rowOff>0</xdr:rowOff>
    </xdr:from>
    <xdr:to>
      <xdr:col>11</xdr:col>
      <xdr:colOff>314325</xdr:colOff>
      <xdr:row>238</xdr:row>
      <xdr:rowOff>133350</xdr:rowOff>
    </xdr:to>
    <xdr:sp macro="" textlink="">
      <xdr:nvSpPr>
        <xdr:cNvPr id="26984" name="AutoShape 1" descr="Eine Matrixformel, die Konstanten verwendet">
          <a:extLst>
            <a:ext uri="{FF2B5EF4-FFF2-40B4-BE49-F238E27FC236}">
              <a16:creationId xmlns:a16="http://schemas.microsoft.com/office/drawing/2014/main" id="{F298C4DC-30B5-BD7E-C06C-0DF9DC6870D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690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237</xdr:row>
      <xdr:rowOff>0</xdr:rowOff>
    </xdr:from>
    <xdr:to>
      <xdr:col>11</xdr:col>
      <xdr:colOff>314325</xdr:colOff>
      <xdr:row>238</xdr:row>
      <xdr:rowOff>133350</xdr:rowOff>
    </xdr:to>
    <xdr:sp macro="" textlink="">
      <xdr:nvSpPr>
        <xdr:cNvPr id="26985" name="AutoShape 1" descr="Eine Matrixformel, die Konstanten verwendet">
          <a:extLst>
            <a:ext uri="{FF2B5EF4-FFF2-40B4-BE49-F238E27FC236}">
              <a16:creationId xmlns:a16="http://schemas.microsoft.com/office/drawing/2014/main" id="{1B187356-8D90-779D-996E-2E8490E4572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690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237</xdr:row>
      <xdr:rowOff>0</xdr:rowOff>
    </xdr:from>
    <xdr:to>
      <xdr:col>11</xdr:col>
      <xdr:colOff>314325</xdr:colOff>
      <xdr:row>238</xdr:row>
      <xdr:rowOff>133350</xdr:rowOff>
    </xdr:to>
    <xdr:sp macro="" textlink="">
      <xdr:nvSpPr>
        <xdr:cNvPr id="26986" name="AutoShape 1" descr="Eine Matrixformel, die Konstanten verwendet">
          <a:extLst>
            <a:ext uri="{FF2B5EF4-FFF2-40B4-BE49-F238E27FC236}">
              <a16:creationId xmlns:a16="http://schemas.microsoft.com/office/drawing/2014/main" id="{18000625-0142-FF79-4DDE-4CD2C79B262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8690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314325</xdr:colOff>
      <xdr:row>142</xdr:row>
      <xdr:rowOff>133350</xdr:rowOff>
    </xdr:to>
    <xdr:sp macro="" textlink="">
      <xdr:nvSpPr>
        <xdr:cNvPr id="26987" name="AutoShape 1" descr="Eine Matrixformel, die Konstanten verwendet">
          <a:extLst>
            <a:ext uri="{FF2B5EF4-FFF2-40B4-BE49-F238E27FC236}">
              <a16:creationId xmlns:a16="http://schemas.microsoft.com/office/drawing/2014/main" id="{B0491499-E8A5-8445-B0A0-6518A8A8CFB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3145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314325</xdr:colOff>
      <xdr:row>142</xdr:row>
      <xdr:rowOff>133350</xdr:rowOff>
    </xdr:to>
    <xdr:sp macro="" textlink="">
      <xdr:nvSpPr>
        <xdr:cNvPr id="26988" name="AutoShape 1" descr="Eine Matrixformel, die Konstanten verwendet">
          <a:extLst>
            <a:ext uri="{FF2B5EF4-FFF2-40B4-BE49-F238E27FC236}">
              <a16:creationId xmlns:a16="http://schemas.microsoft.com/office/drawing/2014/main" id="{44FE1C5F-838F-9FE8-8DB6-ADC4818B49A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3145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314325</xdr:colOff>
      <xdr:row>142</xdr:row>
      <xdr:rowOff>133350</xdr:rowOff>
    </xdr:to>
    <xdr:sp macro="" textlink="">
      <xdr:nvSpPr>
        <xdr:cNvPr id="26989" name="AutoShape 1" descr="Eine Matrixformel, die Konstanten verwendet">
          <a:extLst>
            <a:ext uri="{FF2B5EF4-FFF2-40B4-BE49-F238E27FC236}">
              <a16:creationId xmlns:a16="http://schemas.microsoft.com/office/drawing/2014/main" id="{8F78FDD3-DBB2-8097-2D28-C048DAD38E8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3145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314325</xdr:colOff>
      <xdr:row>142</xdr:row>
      <xdr:rowOff>133350</xdr:rowOff>
    </xdr:to>
    <xdr:sp macro="" textlink="">
      <xdr:nvSpPr>
        <xdr:cNvPr id="26990" name="AutoShape 1" descr="Eine Matrixformel, die Konstanten verwendet">
          <a:extLst>
            <a:ext uri="{FF2B5EF4-FFF2-40B4-BE49-F238E27FC236}">
              <a16:creationId xmlns:a16="http://schemas.microsoft.com/office/drawing/2014/main" id="{BD114431-AF7C-D358-E12A-72BB95A0D18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3145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314325</xdr:colOff>
      <xdr:row>142</xdr:row>
      <xdr:rowOff>133350</xdr:rowOff>
    </xdr:to>
    <xdr:sp macro="" textlink="">
      <xdr:nvSpPr>
        <xdr:cNvPr id="26991" name="AutoShape 1" descr="Eine Matrixformel, die Konstanten verwendet">
          <a:extLst>
            <a:ext uri="{FF2B5EF4-FFF2-40B4-BE49-F238E27FC236}">
              <a16:creationId xmlns:a16="http://schemas.microsoft.com/office/drawing/2014/main" id="{5A0D6B3C-697E-66C4-19A4-CFD38397274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3145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314325</xdr:colOff>
      <xdr:row>27</xdr:row>
      <xdr:rowOff>133350</xdr:rowOff>
    </xdr:to>
    <xdr:sp macro="" textlink="">
      <xdr:nvSpPr>
        <xdr:cNvPr id="26992" name="AutoShape 1" descr="Eine Matrixformel, die Konstanten verwendet">
          <a:extLst>
            <a:ext uri="{FF2B5EF4-FFF2-40B4-BE49-F238E27FC236}">
              <a16:creationId xmlns:a16="http://schemas.microsoft.com/office/drawing/2014/main" id="{715AADA5-7FC2-5A9E-CB86-AD91400E534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2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314325</xdr:colOff>
      <xdr:row>27</xdr:row>
      <xdr:rowOff>133350</xdr:rowOff>
    </xdr:to>
    <xdr:sp macro="" textlink="">
      <xdr:nvSpPr>
        <xdr:cNvPr id="26993" name="AutoShape 1" descr="Eine Matrixformel, die Konstanten verwendet">
          <a:extLst>
            <a:ext uri="{FF2B5EF4-FFF2-40B4-BE49-F238E27FC236}">
              <a16:creationId xmlns:a16="http://schemas.microsoft.com/office/drawing/2014/main" id="{F72439F1-44DB-84A8-6D63-31B1412CEED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2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314325</xdr:colOff>
      <xdr:row>27</xdr:row>
      <xdr:rowOff>133350</xdr:rowOff>
    </xdr:to>
    <xdr:sp macro="" textlink="">
      <xdr:nvSpPr>
        <xdr:cNvPr id="26994" name="AutoShape 1" descr="Eine Matrixformel, die Konstanten verwendet">
          <a:extLst>
            <a:ext uri="{FF2B5EF4-FFF2-40B4-BE49-F238E27FC236}">
              <a16:creationId xmlns:a16="http://schemas.microsoft.com/office/drawing/2014/main" id="{C4EE00E4-06F8-63BB-F5EB-41BBACF3214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2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314325</xdr:colOff>
      <xdr:row>27</xdr:row>
      <xdr:rowOff>133350</xdr:rowOff>
    </xdr:to>
    <xdr:sp macro="" textlink="">
      <xdr:nvSpPr>
        <xdr:cNvPr id="26995" name="AutoShape 1" descr="Eine Matrixformel, die Konstanten verwendet">
          <a:extLst>
            <a:ext uri="{FF2B5EF4-FFF2-40B4-BE49-F238E27FC236}">
              <a16:creationId xmlns:a16="http://schemas.microsoft.com/office/drawing/2014/main" id="{016F3F94-1592-CA2E-9773-2740EB18C41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2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314325</xdr:colOff>
      <xdr:row>27</xdr:row>
      <xdr:rowOff>133350</xdr:rowOff>
    </xdr:to>
    <xdr:sp macro="" textlink="">
      <xdr:nvSpPr>
        <xdr:cNvPr id="26996" name="AutoShape 1" descr="Eine Matrixformel, die Konstanten verwendet">
          <a:extLst>
            <a:ext uri="{FF2B5EF4-FFF2-40B4-BE49-F238E27FC236}">
              <a16:creationId xmlns:a16="http://schemas.microsoft.com/office/drawing/2014/main" id="{09FAA766-9DF3-B692-841A-286E6CF2BB8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52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154</xdr:row>
      <xdr:rowOff>0</xdr:rowOff>
    </xdr:from>
    <xdr:to>
      <xdr:col>11</xdr:col>
      <xdr:colOff>314325</xdr:colOff>
      <xdr:row>155</xdr:row>
      <xdr:rowOff>133350</xdr:rowOff>
    </xdr:to>
    <xdr:sp macro="" textlink="">
      <xdr:nvSpPr>
        <xdr:cNvPr id="26997" name="AutoShape 1" descr="Eine Matrixformel, die Konstanten verwendet">
          <a:extLst>
            <a:ext uri="{FF2B5EF4-FFF2-40B4-BE49-F238E27FC236}">
              <a16:creationId xmlns:a16="http://schemas.microsoft.com/office/drawing/2014/main" id="{CAA112B8-9056-E9C2-4EED-91C8A9774EB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250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154</xdr:row>
      <xdr:rowOff>0</xdr:rowOff>
    </xdr:from>
    <xdr:to>
      <xdr:col>11</xdr:col>
      <xdr:colOff>314325</xdr:colOff>
      <xdr:row>155</xdr:row>
      <xdr:rowOff>133350</xdr:rowOff>
    </xdr:to>
    <xdr:sp macro="" textlink="">
      <xdr:nvSpPr>
        <xdr:cNvPr id="26998" name="AutoShape 1" descr="Eine Matrixformel, die Konstanten verwendet">
          <a:extLst>
            <a:ext uri="{FF2B5EF4-FFF2-40B4-BE49-F238E27FC236}">
              <a16:creationId xmlns:a16="http://schemas.microsoft.com/office/drawing/2014/main" id="{F5133DD4-BDD7-1C58-8F45-A6608C68A7E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250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154</xdr:row>
      <xdr:rowOff>0</xdr:rowOff>
    </xdr:from>
    <xdr:to>
      <xdr:col>11</xdr:col>
      <xdr:colOff>314325</xdr:colOff>
      <xdr:row>155</xdr:row>
      <xdr:rowOff>133350</xdr:rowOff>
    </xdr:to>
    <xdr:sp macro="" textlink="">
      <xdr:nvSpPr>
        <xdr:cNvPr id="26999" name="AutoShape 1" descr="Eine Matrixformel, die Konstanten verwendet">
          <a:extLst>
            <a:ext uri="{FF2B5EF4-FFF2-40B4-BE49-F238E27FC236}">
              <a16:creationId xmlns:a16="http://schemas.microsoft.com/office/drawing/2014/main" id="{50921C22-B0A8-5DB3-8409-F606A56722E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250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154</xdr:row>
      <xdr:rowOff>0</xdr:rowOff>
    </xdr:from>
    <xdr:to>
      <xdr:col>11</xdr:col>
      <xdr:colOff>314325</xdr:colOff>
      <xdr:row>155</xdr:row>
      <xdr:rowOff>133350</xdr:rowOff>
    </xdr:to>
    <xdr:sp macro="" textlink="">
      <xdr:nvSpPr>
        <xdr:cNvPr id="27000" name="AutoShape 1" descr="Eine Matrixformel, die Konstanten verwendet">
          <a:extLst>
            <a:ext uri="{FF2B5EF4-FFF2-40B4-BE49-F238E27FC236}">
              <a16:creationId xmlns:a16="http://schemas.microsoft.com/office/drawing/2014/main" id="{91CE593E-548F-87F4-2B5E-B0BFAA50AA8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250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154</xdr:row>
      <xdr:rowOff>0</xdr:rowOff>
    </xdr:from>
    <xdr:to>
      <xdr:col>11</xdr:col>
      <xdr:colOff>314325</xdr:colOff>
      <xdr:row>155</xdr:row>
      <xdr:rowOff>133350</xdr:rowOff>
    </xdr:to>
    <xdr:sp macro="" textlink="">
      <xdr:nvSpPr>
        <xdr:cNvPr id="27001" name="AutoShape 1" descr="Eine Matrixformel, die Konstanten verwendet">
          <a:extLst>
            <a:ext uri="{FF2B5EF4-FFF2-40B4-BE49-F238E27FC236}">
              <a16:creationId xmlns:a16="http://schemas.microsoft.com/office/drawing/2014/main" id="{A70DC81E-C9E1-19EB-47A1-5BEBBFCB2F1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250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314325</xdr:colOff>
      <xdr:row>316</xdr:row>
      <xdr:rowOff>133350</xdr:rowOff>
    </xdr:to>
    <xdr:sp macro="" textlink="">
      <xdr:nvSpPr>
        <xdr:cNvPr id="27002" name="AutoShape 1" descr="Eine Matrixformel, die Konstanten verwendet">
          <a:extLst>
            <a:ext uri="{FF2B5EF4-FFF2-40B4-BE49-F238E27FC236}">
              <a16:creationId xmlns:a16="http://schemas.microsoft.com/office/drawing/2014/main" id="{90B29105-FC3D-B6A2-66FC-9B66D5A3662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320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314325</xdr:colOff>
      <xdr:row>316</xdr:row>
      <xdr:rowOff>133350</xdr:rowOff>
    </xdr:to>
    <xdr:sp macro="" textlink="">
      <xdr:nvSpPr>
        <xdr:cNvPr id="27003" name="AutoShape 1" descr="Eine Matrixformel, die Konstanten verwendet">
          <a:extLst>
            <a:ext uri="{FF2B5EF4-FFF2-40B4-BE49-F238E27FC236}">
              <a16:creationId xmlns:a16="http://schemas.microsoft.com/office/drawing/2014/main" id="{D1E899F0-7E4E-74DD-A372-7A576C6750D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320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314325</xdr:colOff>
      <xdr:row>316</xdr:row>
      <xdr:rowOff>133350</xdr:rowOff>
    </xdr:to>
    <xdr:sp macro="" textlink="">
      <xdr:nvSpPr>
        <xdr:cNvPr id="27004" name="AutoShape 1" descr="Eine Matrixformel, die Konstanten verwendet">
          <a:extLst>
            <a:ext uri="{FF2B5EF4-FFF2-40B4-BE49-F238E27FC236}">
              <a16:creationId xmlns:a16="http://schemas.microsoft.com/office/drawing/2014/main" id="{F02E9EFD-D170-22D9-F778-BB9E369F192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320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314325</xdr:colOff>
      <xdr:row>316</xdr:row>
      <xdr:rowOff>133350</xdr:rowOff>
    </xdr:to>
    <xdr:sp macro="" textlink="">
      <xdr:nvSpPr>
        <xdr:cNvPr id="27005" name="AutoShape 1" descr="Eine Matrixformel, die Konstanten verwendet">
          <a:extLst>
            <a:ext uri="{FF2B5EF4-FFF2-40B4-BE49-F238E27FC236}">
              <a16:creationId xmlns:a16="http://schemas.microsoft.com/office/drawing/2014/main" id="{F57D35AB-BCDD-4E07-59A2-F8D0F1EE2C8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320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314325</xdr:colOff>
      <xdr:row>316</xdr:row>
      <xdr:rowOff>133350</xdr:rowOff>
    </xdr:to>
    <xdr:sp macro="" textlink="">
      <xdr:nvSpPr>
        <xdr:cNvPr id="27006" name="AutoShape 1" descr="Eine Matrixformel, die Konstanten verwendet">
          <a:extLst>
            <a:ext uri="{FF2B5EF4-FFF2-40B4-BE49-F238E27FC236}">
              <a16:creationId xmlns:a16="http://schemas.microsoft.com/office/drawing/2014/main" id="{4B8E5737-FCD6-6636-896C-97623DCD9DE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320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140</xdr:row>
      <xdr:rowOff>0</xdr:rowOff>
    </xdr:from>
    <xdr:to>
      <xdr:col>11</xdr:col>
      <xdr:colOff>314325</xdr:colOff>
      <xdr:row>141</xdr:row>
      <xdr:rowOff>133350</xdr:rowOff>
    </xdr:to>
    <xdr:sp macro="" textlink="">
      <xdr:nvSpPr>
        <xdr:cNvPr id="27007" name="AutoShape 1" descr="Eine Matrixformel, die Konstanten verwendet">
          <a:extLst>
            <a:ext uri="{FF2B5EF4-FFF2-40B4-BE49-F238E27FC236}">
              <a16:creationId xmlns:a16="http://schemas.microsoft.com/office/drawing/2014/main" id="{50416E55-9326-3706-D7B8-01CB0991D41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983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140</xdr:row>
      <xdr:rowOff>0</xdr:rowOff>
    </xdr:from>
    <xdr:to>
      <xdr:col>11</xdr:col>
      <xdr:colOff>314325</xdr:colOff>
      <xdr:row>141</xdr:row>
      <xdr:rowOff>133350</xdr:rowOff>
    </xdr:to>
    <xdr:sp macro="" textlink="">
      <xdr:nvSpPr>
        <xdr:cNvPr id="27008" name="AutoShape 1" descr="Eine Matrixformel, die Konstanten verwendet">
          <a:extLst>
            <a:ext uri="{FF2B5EF4-FFF2-40B4-BE49-F238E27FC236}">
              <a16:creationId xmlns:a16="http://schemas.microsoft.com/office/drawing/2014/main" id="{3EF5A8C2-7D66-8399-5C20-22F1C089A8B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983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140</xdr:row>
      <xdr:rowOff>0</xdr:rowOff>
    </xdr:from>
    <xdr:to>
      <xdr:col>11</xdr:col>
      <xdr:colOff>314325</xdr:colOff>
      <xdr:row>141</xdr:row>
      <xdr:rowOff>133350</xdr:rowOff>
    </xdr:to>
    <xdr:sp macro="" textlink="">
      <xdr:nvSpPr>
        <xdr:cNvPr id="27009" name="AutoShape 1" descr="Eine Matrixformel, die Konstanten verwendet">
          <a:extLst>
            <a:ext uri="{FF2B5EF4-FFF2-40B4-BE49-F238E27FC236}">
              <a16:creationId xmlns:a16="http://schemas.microsoft.com/office/drawing/2014/main" id="{2E5E99DB-103D-79B1-7923-1CF440F7773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983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140</xdr:row>
      <xdr:rowOff>0</xdr:rowOff>
    </xdr:from>
    <xdr:to>
      <xdr:col>11</xdr:col>
      <xdr:colOff>314325</xdr:colOff>
      <xdr:row>141</xdr:row>
      <xdr:rowOff>133350</xdr:rowOff>
    </xdr:to>
    <xdr:sp macro="" textlink="">
      <xdr:nvSpPr>
        <xdr:cNvPr id="27010" name="AutoShape 1" descr="Eine Matrixformel, die Konstanten verwendet">
          <a:extLst>
            <a:ext uri="{FF2B5EF4-FFF2-40B4-BE49-F238E27FC236}">
              <a16:creationId xmlns:a16="http://schemas.microsoft.com/office/drawing/2014/main" id="{FD0E4A25-7F44-C742-B7AF-CCFCE96DB86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983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140</xdr:row>
      <xdr:rowOff>0</xdr:rowOff>
    </xdr:from>
    <xdr:to>
      <xdr:col>11</xdr:col>
      <xdr:colOff>314325</xdr:colOff>
      <xdr:row>141</xdr:row>
      <xdr:rowOff>133350</xdr:rowOff>
    </xdr:to>
    <xdr:sp macro="" textlink="">
      <xdr:nvSpPr>
        <xdr:cNvPr id="27011" name="AutoShape 1" descr="Eine Matrixformel, die Konstanten verwendet">
          <a:extLst>
            <a:ext uri="{FF2B5EF4-FFF2-40B4-BE49-F238E27FC236}">
              <a16:creationId xmlns:a16="http://schemas.microsoft.com/office/drawing/2014/main" id="{683E2FAC-84F9-B551-8A79-3AAC9F84766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983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351</xdr:row>
      <xdr:rowOff>0</xdr:rowOff>
    </xdr:from>
    <xdr:to>
      <xdr:col>11</xdr:col>
      <xdr:colOff>314325</xdr:colOff>
      <xdr:row>352</xdr:row>
      <xdr:rowOff>133350</xdr:rowOff>
    </xdr:to>
    <xdr:sp macro="" textlink="">
      <xdr:nvSpPr>
        <xdr:cNvPr id="27012" name="AutoShape 1" descr="Eine Matrixformel, die Konstanten verwendet">
          <a:extLst>
            <a:ext uri="{FF2B5EF4-FFF2-40B4-BE49-F238E27FC236}">
              <a16:creationId xmlns:a16="http://schemas.microsoft.com/office/drawing/2014/main" id="{440C1454-B5DE-DBCD-F1D9-063994379AA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150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351</xdr:row>
      <xdr:rowOff>0</xdr:rowOff>
    </xdr:from>
    <xdr:to>
      <xdr:col>11</xdr:col>
      <xdr:colOff>314325</xdr:colOff>
      <xdr:row>352</xdr:row>
      <xdr:rowOff>133350</xdr:rowOff>
    </xdr:to>
    <xdr:sp macro="" textlink="">
      <xdr:nvSpPr>
        <xdr:cNvPr id="27013" name="AutoShape 1" descr="Eine Matrixformel, die Konstanten verwendet">
          <a:extLst>
            <a:ext uri="{FF2B5EF4-FFF2-40B4-BE49-F238E27FC236}">
              <a16:creationId xmlns:a16="http://schemas.microsoft.com/office/drawing/2014/main" id="{53BD61EB-B444-3FEC-90BC-A05FCDA2BEA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150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351</xdr:row>
      <xdr:rowOff>0</xdr:rowOff>
    </xdr:from>
    <xdr:to>
      <xdr:col>11</xdr:col>
      <xdr:colOff>314325</xdr:colOff>
      <xdr:row>352</xdr:row>
      <xdr:rowOff>133350</xdr:rowOff>
    </xdr:to>
    <xdr:sp macro="" textlink="">
      <xdr:nvSpPr>
        <xdr:cNvPr id="27014" name="AutoShape 1" descr="Eine Matrixformel, die Konstanten verwendet">
          <a:extLst>
            <a:ext uri="{FF2B5EF4-FFF2-40B4-BE49-F238E27FC236}">
              <a16:creationId xmlns:a16="http://schemas.microsoft.com/office/drawing/2014/main" id="{BC70250E-3674-8361-65A0-C7AA20173CB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150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351</xdr:row>
      <xdr:rowOff>0</xdr:rowOff>
    </xdr:from>
    <xdr:to>
      <xdr:col>11</xdr:col>
      <xdr:colOff>314325</xdr:colOff>
      <xdr:row>352</xdr:row>
      <xdr:rowOff>133350</xdr:rowOff>
    </xdr:to>
    <xdr:sp macro="" textlink="">
      <xdr:nvSpPr>
        <xdr:cNvPr id="27015" name="AutoShape 1" descr="Eine Matrixformel, die Konstanten verwendet">
          <a:extLst>
            <a:ext uri="{FF2B5EF4-FFF2-40B4-BE49-F238E27FC236}">
              <a16:creationId xmlns:a16="http://schemas.microsoft.com/office/drawing/2014/main" id="{F9FC51C9-536B-36BB-C2DE-9B5BD662C44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150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351</xdr:row>
      <xdr:rowOff>0</xdr:rowOff>
    </xdr:from>
    <xdr:to>
      <xdr:col>11</xdr:col>
      <xdr:colOff>314325</xdr:colOff>
      <xdr:row>352</xdr:row>
      <xdr:rowOff>133350</xdr:rowOff>
    </xdr:to>
    <xdr:sp macro="" textlink="">
      <xdr:nvSpPr>
        <xdr:cNvPr id="27016" name="AutoShape 1" descr="Eine Matrixformel, die Konstanten verwendet">
          <a:extLst>
            <a:ext uri="{FF2B5EF4-FFF2-40B4-BE49-F238E27FC236}">
              <a16:creationId xmlns:a16="http://schemas.microsoft.com/office/drawing/2014/main" id="{7FB811B8-8C0B-C58F-D857-AE484E13003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150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11</xdr:col>
      <xdr:colOff>314325</xdr:colOff>
      <xdr:row>93</xdr:row>
      <xdr:rowOff>133350</xdr:rowOff>
    </xdr:to>
    <xdr:sp macro="" textlink="">
      <xdr:nvSpPr>
        <xdr:cNvPr id="27017" name="AutoShape 1" descr="Eine Matrixformel, die Konstanten verwendet">
          <a:extLst>
            <a:ext uri="{FF2B5EF4-FFF2-40B4-BE49-F238E27FC236}">
              <a16:creationId xmlns:a16="http://schemas.microsoft.com/office/drawing/2014/main" id="{0602262F-053C-F18C-5A8F-B8337A03F65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211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11</xdr:col>
      <xdr:colOff>314325</xdr:colOff>
      <xdr:row>93</xdr:row>
      <xdr:rowOff>133350</xdr:rowOff>
    </xdr:to>
    <xdr:sp macro="" textlink="">
      <xdr:nvSpPr>
        <xdr:cNvPr id="27018" name="AutoShape 1" descr="Eine Matrixformel, die Konstanten verwendet">
          <a:extLst>
            <a:ext uri="{FF2B5EF4-FFF2-40B4-BE49-F238E27FC236}">
              <a16:creationId xmlns:a16="http://schemas.microsoft.com/office/drawing/2014/main" id="{955E9A92-2664-1038-3B8D-82C99BD712B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211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11</xdr:col>
      <xdr:colOff>314325</xdr:colOff>
      <xdr:row>93</xdr:row>
      <xdr:rowOff>133350</xdr:rowOff>
    </xdr:to>
    <xdr:sp macro="" textlink="">
      <xdr:nvSpPr>
        <xdr:cNvPr id="27019" name="AutoShape 1" descr="Eine Matrixformel, die Konstanten verwendet">
          <a:extLst>
            <a:ext uri="{FF2B5EF4-FFF2-40B4-BE49-F238E27FC236}">
              <a16:creationId xmlns:a16="http://schemas.microsoft.com/office/drawing/2014/main" id="{B075CEF7-AB9A-D0F8-4399-97DA57A8A56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211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11</xdr:col>
      <xdr:colOff>314325</xdr:colOff>
      <xdr:row>93</xdr:row>
      <xdr:rowOff>133350</xdr:rowOff>
    </xdr:to>
    <xdr:sp macro="" textlink="">
      <xdr:nvSpPr>
        <xdr:cNvPr id="27020" name="AutoShape 1" descr="Eine Matrixformel, die Konstanten verwendet">
          <a:extLst>
            <a:ext uri="{FF2B5EF4-FFF2-40B4-BE49-F238E27FC236}">
              <a16:creationId xmlns:a16="http://schemas.microsoft.com/office/drawing/2014/main" id="{7E56B810-D4D0-ED5E-39B6-40404F34893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211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11</xdr:col>
      <xdr:colOff>314325</xdr:colOff>
      <xdr:row>93</xdr:row>
      <xdr:rowOff>133350</xdr:rowOff>
    </xdr:to>
    <xdr:sp macro="" textlink="">
      <xdr:nvSpPr>
        <xdr:cNvPr id="27021" name="AutoShape 1" descr="Eine Matrixformel, die Konstanten verwendet">
          <a:extLst>
            <a:ext uri="{FF2B5EF4-FFF2-40B4-BE49-F238E27FC236}">
              <a16:creationId xmlns:a16="http://schemas.microsoft.com/office/drawing/2014/main" id="{E53234B0-8BA8-5495-6BEC-59C1F1CBE33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211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246</xdr:row>
      <xdr:rowOff>0</xdr:rowOff>
    </xdr:from>
    <xdr:to>
      <xdr:col>11</xdr:col>
      <xdr:colOff>314325</xdr:colOff>
      <xdr:row>247</xdr:row>
      <xdr:rowOff>133350</xdr:rowOff>
    </xdr:to>
    <xdr:sp macro="" textlink="">
      <xdr:nvSpPr>
        <xdr:cNvPr id="27022" name="AutoShape 1" descr="Eine Matrixformel, die Konstanten verwendet">
          <a:extLst>
            <a:ext uri="{FF2B5EF4-FFF2-40B4-BE49-F238E27FC236}">
              <a16:creationId xmlns:a16="http://schemas.microsoft.com/office/drawing/2014/main" id="{EB4C7587-B2EC-EB94-7EA1-56D290D6358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147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246</xdr:row>
      <xdr:rowOff>0</xdr:rowOff>
    </xdr:from>
    <xdr:to>
      <xdr:col>11</xdr:col>
      <xdr:colOff>314325</xdr:colOff>
      <xdr:row>247</xdr:row>
      <xdr:rowOff>133350</xdr:rowOff>
    </xdr:to>
    <xdr:sp macro="" textlink="">
      <xdr:nvSpPr>
        <xdr:cNvPr id="27023" name="AutoShape 1" descr="Eine Matrixformel, die Konstanten verwendet">
          <a:extLst>
            <a:ext uri="{FF2B5EF4-FFF2-40B4-BE49-F238E27FC236}">
              <a16:creationId xmlns:a16="http://schemas.microsoft.com/office/drawing/2014/main" id="{9B20C9D6-0BD2-4186-5F4E-950F52485D2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147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246</xdr:row>
      <xdr:rowOff>0</xdr:rowOff>
    </xdr:from>
    <xdr:to>
      <xdr:col>11</xdr:col>
      <xdr:colOff>314325</xdr:colOff>
      <xdr:row>247</xdr:row>
      <xdr:rowOff>133350</xdr:rowOff>
    </xdr:to>
    <xdr:sp macro="" textlink="">
      <xdr:nvSpPr>
        <xdr:cNvPr id="27024" name="AutoShape 1" descr="Eine Matrixformel, die Konstanten verwendet">
          <a:extLst>
            <a:ext uri="{FF2B5EF4-FFF2-40B4-BE49-F238E27FC236}">
              <a16:creationId xmlns:a16="http://schemas.microsoft.com/office/drawing/2014/main" id="{5DAE12B4-2940-9368-A280-8B326EB3CFD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147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246</xdr:row>
      <xdr:rowOff>0</xdr:rowOff>
    </xdr:from>
    <xdr:to>
      <xdr:col>11</xdr:col>
      <xdr:colOff>314325</xdr:colOff>
      <xdr:row>247</xdr:row>
      <xdr:rowOff>133350</xdr:rowOff>
    </xdr:to>
    <xdr:sp macro="" textlink="">
      <xdr:nvSpPr>
        <xdr:cNvPr id="27025" name="AutoShape 1" descr="Eine Matrixformel, die Konstanten verwendet">
          <a:extLst>
            <a:ext uri="{FF2B5EF4-FFF2-40B4-BE49-F238E27FC236}">
              <a16:creationId xmlns:a16="http://schemas.microsoft.com/office/drawing/2014/main" id="{B437D5CF-D8A7-8FA5-042E-533BB22E659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147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246</xdr:row>
      <xdr:rowOff>0</xdr:rowOff>
    </xdr:from>
    <xdr:to>
      <xdr:col>11</xdr:col>
      <xdr:colOff>314325</xdr:colOff>
      <xdr:row>247</xdr:row>
      <xdr:rowOff>133350</xdr:rowOff>
    </xdr:to>
    <xdr:sp macro="" textlink="">
      <xdr:nvSpPr>
        <xdr:cNvPr id="27026" name="AutoShape 1" descr="Eine Matrixformel, die Konstanten verwendet">
          <a:extLst>
            <a:ext uri="{FF2B5EF4-FFF2-40B4-BE49-F238E27FC236}">
              <a16:creationId xmlns:a16="http://schemas.microsoft.com/office/drawing/2014/main" id="{1C179C61-EE27-35B8-05B5-0B9392F1DA8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147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186</xdr:row>
      <xdr:rowOff>0</xdr:rowOff>
    </xdr:from>
    <xdr:to>
      <xdr:col>11</xdr:col>
      <xdr:colOff>314325</xdr:colOff>
      <xdr:row>187</xdr:row>
      <xdr:rowOff>133350</xdr:rowOff>
    </xdr:to>
    <xdr:sp macro="" textlink="">
      <xdr:nvSpPr>
        <xdr:cNvPr id="27027" name="AutoShape 1" descr="Eine Matrixformel, die Konstanten verwendet">
          <a:extLst>
            <a:ext uri="{FF2B5EF4-FFF2-40B4-BE49-F238E27FC236}">
              <a16:creationId xmlns:a16="http://schemas.microsoft.com/office/drawing/2014/main" id="{57FA95A2-5E74-3C3F-74E6-9A2E96E7715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432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186</xdr:row>
      <xdr:rowOff>0</xdr:rowOff>
    </xdr:from>
    <xdr:to>
      <xdr:col>11</xdr:col>
      <xdr:colOff>314325</xdr:colOff>
      <xdr:row>187</xdr:row>
      <xdr:rowOff>133350</xdr:rowOff>
    </xdr:to>
    <xdr:sp macro="" textlink="">
      <xdr:nvSpPr>
        <xdr:cNvPr id="27028" name="AutoShape 1" descr="Eine Matrixformel, die Konstanten verwendet">
          <a:extLst>
            <a:ext uri="{FF2B5EF4-FFF2-40B4-BE49-F238E27FC236}">
              <a16:creationId xmlns:a16="http://schemas.microsoft.com/office/drawing/2014/main" id="{7FA48FE4-024B-7343-0043-489A1817862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432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186</xdr:row>
      <xdr:rowOff>0</xdr:rowOff>
    </xdr:from>
    <xdr:to>
      <xdr:col>11</xdr:col>
      <xdr:colOff>314325</xdr:colOff>
      <xdr:row>187</xdr:row>
      <xdr:rowOff>133350</xdr:rowOff>
    </xdr:to>
    <xdr:sp macro="" textlink="">
      <xdr:nvSpPr>
        <xdr:cNvPr id="27029" name="AutoShape 1" descr="Eine Matrixformel, die Konstanten verwendet">
          <a:extLst>
            <a:ext uri="{FF2B5EF4-FFF2-40B4-BE49-F238E27FC236}">
              <a16:creationId xmlns:a16="http://schemas.microsoft.com/office/drawing/2014/main" id="{CEBF6FEB-5555-F449-03BF-AB45E0774FB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432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186</xdr:row>
      <xdr:rowOff>0</xdr:rowOff>
    </xdr:from>
    <xdr:to>
      <xdr:col>11</xdr:col>
      <xdr:colOff>314325</xdr:colOff>
      <xdr:row>187</xdr:row>
      <xdr:rowOff>133350</xdr:rowOff>
    </xdr:to>
    <xdr:sp macro="" textlink="">
      <xdr:nvSpPr>
        <xdr:cNvPr id="27030" name="AutoShape 1" descr="Eine Matrixformel, die Konstanten verwendet">
          <a:extLst>
            <a:ext uri="{FF2B5EF4-FFF2-40B4-BE49-F238E27FC236}">
              <a16:creationId xmlns:a16="http://schemas.microsoft.com/office/drawing/2014/main" id="{9AB35DDD-A2F9-41FC-1EDA-B6AFB0DD003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432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186</xdr:row>
      <xdr:rowOff>0</xdr:rowOff>
    </xdr:from>
    <xdr:to>
      <xdr:col>11</xdr:col>
      <xdr:colOff>314325</xdr:colOff>
      <xdr:row>187</xdr:row>
      <xdr:rowOff>133350</xdr:rowOff>
    </xdr:to>
    <xdr:sp macro="" textlink="">
      <xdr:nvSpPr>
        <xdr:cNvPr id="27031" name="AutoShape 1" descr="Eine Matrixformel, die Konstanten verwendet">
          <a:extLst>
            <a:ext uri="{FF2B5EF4-FFF2-40B4-BE49-F238E27FC236}">
              <a16:creationId xmlns:a16="http://schemas.microsoft.com/office/drawing/2014/main" id="{06B1C737-96AE-9F76-7EFE-102BFF2D979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432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314325</xdr:colOff>
      <xdr:row>11</xdr:row>
      <xdr:rowOff>133350</xdr:rowOff>
    </xdr:to>
    <xdr:sp macro="" textlink="">
      <xdr:nvSpPr>
        <xdr:cNvPr id="27032" name="AutoShape 1" descr="Eine Matrixformel, die Konstanten verwendet">
          <a:extLst>
            <a:ext uri="{FF2B5EF4-FFF2-40B4-BE49-F238E27FC236}">
              <a16:creationId xmlns:a16="http://schemas.microsoft.com/office/drawing/2014/main" id="{D73F8614-4C13-16AC-49F2-9F94B986275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3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314325</xdr:colOff>
      <xdr:row>11</xdr:row>
      <xdr:rowOff>133350</xdr:rowOff>
    </xdr:to>
    <xdr:sp macro="" textlink="">
      <xdr:nvSpPr>
        <xdr:cNvPr id="27033" name="AutoShape 1" descr="Eine Matrixformel, die Konstanten verwendet">
          <a:extLst>
            <a:ext uri="{FF2B5EF4-FFF2-40B4-BE49-F238E27FC236}">
              <a16:creationId xmlns:a16="http://schemas.microsoft.com/office/drawing/2014/main" id="{64A57E02-37B5-DA42-B693-4269E8B21D4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3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314325</xdr:colOff>
      <xdr:row>11</xdr:row>
      <xdr:rowOff>133350</xdr:rowOff>
    </xdr:to>
    <xdr:sp macro="" textlink="">
      <xdr:nvSpPr>
        <xdr:cNvPr id="27034" name="AutoShape 1" descr="Eine Matrixformel, die Konstanten verwendet">
          <a:extLst>
            <a:ext uri="{FF2B5EF4-FFF2-40B4-BE49-F238E27FC236}">
              <a16:creationId xmlns:a16="http://schemas.microsoft.com/office/drawing/2014/main" id="{6562ED34-4886-549D-95D7-1D603ED8E72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3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314325</xdr:colOff>
      <xdr:row>11</xdr:row>
      <xdr:rowOff>133350</xdr:rowOff>
    </xdr:to>
    <xdr:sp macro="" textlink="">
      <xdr:nvSpPr>
        <xdr:cNvPr id="27035" name="AutoShape 1" descr="Eine Matrixformel, die Konstanten verwendet">
          <a:extLst>
            <a:ext uri="{FF2B5EF4-FFF2-40B4-BE49-F238E27FC236}">
              <a16:creationId xmlns:a16="http://schemas.microsoft.com/office/drawing/2014/main" id="{CEC57826-23A6-A19A-ACF4-2E3CA24C024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3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314325</xdr:colOff>
      <xdr:row>11</xdr:row>
      <xdr:rowOff>133350</xdr:rowOff>
    </xdr:to>
    <xdr:sp macro="" textlink="">
      <xdr:nvSpPr>
        <xdr:cNvPr id="27036" name="AutoShape 1" descr="Eine Matrixformel, die Konstanten verwendet">
          <a:extLst>
            <a:ext uri="{FF2B5EF4-FFF2-40B4-BE49-F238E27FC236}">
              <a16:creationId xmlns:a16="http://schemas.microsoft.com/office/drawing/2014/main" id="{58592311-890F-24AC-4DFA-AC3F5AE30C1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3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324</xdr:row>
      <xdr:rowOff>0</xdr:rowOff>
    </xdr:from>
    <xdr:to>
      <xdr:col>11</xdr:col>
      <xdr:colOff>314325</xdr:colOff>
      <xdr:row>325</xdr:row>
      <xdr:rowOff>133350</xdr:rowOff>
    </xdr:to>
    <xdr:sp macro="" textlink="">
      <xdr:nvSpPr>
        <xdr:cNvPr id="27037" name="AutoShape 1" descr="Eine Matrixformel, die Konstanten verwendet">
          <a:extLst>
            <a:ext uri="{FF2B5EF4-FFF2-40B4-BE49-F238E27FC236}">
              <a16:creationId xmlns:a16="http://schemas.microsoft.com/office/drawing/2014/main" id="{6A180032-1B32-C963-7AAF-0A0E4FEBBB2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778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324</xdr:row>
      <xdr:rowOff>0</xdr:rowOff>
    </xdr:from>
    <xdr:to>
      <xdr:col>11</xdr:col>
      <xdr:colOff>314325</xdr:colOff>
      <xdr:row>325</xdr:row>
      <xdr:rowOff>133350</xdr:rowOff>
    </xdr:to>
    <xdr:sp macro="" textlink="">
      <xdr:nvSpPr>
        <xdr:cNvPr id="27038" name="AutoShape 1" descr="Eine Matrixformel, die Konstanten verwendet">
          <a:extLst>
            <a:ext uri="{FF2B5EF4-FFF2-40B4-BE49-F238E27FC236}">
              <a16:creationId xmlns:a16="http://schemas.microsoft.com/office/drawing/2014/main" id="{24BFFC8D-1CB8-7E57-3D6D-F7E828664BE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778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324</xdr:row>
      <xdr:rowOff>0</xdr:rowOff>
    </xdr:from>
    <xdr:to>
      <xdr:col>11</xdr:col>
      <xdr:colOff>314325</xdr:colOff>
      <xdr:row>325</xdr:row>
      <xdr:rowOff>133350</xdr:rowOff>
    </xdr:to>
    <xdr:sp macro="" textlink="">
      <xdr:nvSpPr>
        <xdr:cNvPr id="27039" name="AutoShape 1" descr="Eine Matrixformel, die Konstanten verwendet">
          <a:extLst>
            <a:ext uri="{FF2B5EF4-FFF2-40B4-BE49-F238E27FC236}">
              <a16:creationId xmlns:a16="http://schemas.microsoft.com/office/drawing/2014/main" id="{C6717134-7D12-9DBE-ADE8-6583CAB1340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778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324</xdr:row>
      <xdr:rowOff>0</xdr:rowOff>
    </xdr:from>
    <xdr:to>
      <xdr:col>11</xdr:col>
      <xdr:colOff>314325</xdr:colOff>
      <xdr:row>325</xdr:row>
      <xdr:rowOff>133350</xdr:rowOff>
    </xdr:to>
    <xdr:sp macro="" textlink="">
      <xdr:nvSpPr>
        <xdr:cNvPr id="27040" name="AutoShape 1" descr="Eine Matrixformel, die Konstanten verwendet">
          <a:extLst>
            <a:ext uri="{FF2B5EF4-FFF2-40B4-BE49-F238E27FC236}">
              <a16:creationId xmlns:a16="http://schemas.microsoft.com/office/drawing/2014/main" id="{624B09E9-8753-7EF1-12C6-A844F458BA6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778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324</xdr:row>
      <xdr:rowOff>0</xdr:rowOff>
    </xdr:from>
    <xdr:to>
      <xdr:col>11</xdr:col>
      <xdr:colOff>314325</xdr:colOff>
      <xdr:row>325</xdr:row>
      <xdr:rowOff>133350</xdr:rowOff>
    </xdr:to>
    <xdr:sp macro="" textlink="">
      <xdr:nvSpPr>
        <xdr:cNvPr id="27041" name="AutoShape 1" descr="Eine Matrixformel, die Konstanten verwendet">
          <a:extLst>
            <a:ext uri="{FF2B5EF4-FFF2-40B4-BE49-F238E27FC236}">
              <a16:creationId xmlns:a16="http://schemas.microsoft.com/office/drawing/2014/main" id="{A75D9412-777C-C5C8-620B-710651CCD1C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2778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178</xdr:row>
      <xdr:rowOff>0</xdr:rowOff>
    </xdr:from>
    <xdr:to>
      <xdr:col>11</xdr:col>
      <xdr:colOff>314325</xdr:colOff>
      <xdr:row>179</xdr:row>
      <xdr:rowOff>133350</xdr:rowOff>
    </xdr:to>
    <xdr:sp macro="" textlink="">
      <xdr:nvSpPr>
        <xdr:cNvPr id="27042" name="AutoShape 1" descr="Eine Matrixformel, die Konstanten verwendet">
          <a:extLst>
            <a:ext uri="{FF2B5EF4-FFF2-40B4-BE49-F238E27FC236}">
              <a16:creationId xmlns:a16="http://schemas.microsoft.com/office/drawing/2014/main" id="{7BE6A3B6-CAAB-0A0C-EA7E-244ECCCCAAB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136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178</xdr:row>
      <xdr:rowOff>0</xdr:rowOff>
    </xdr:from>
    <xdr:to>
      <xdr:col>11</xdr:col>
      <xdr:colOff>314325</xdr:colOff>
      <xdr:row>179</xdr:row>
      <xdr:rowOff>133350</xdr:rowOff>
    </xdr:to>
    <xdr:sp macro="" textlink="">
      <xdr:nvSpPr>
        <xdr:cNvPr id="27043" name="AutoShape 1" descr="Eine Matrixformel, die Konstanten verwendet">
          <a:extLst>
            <a:ext uri="{FF2B5EF4-FFF2-40B4-BE49-F238E27FC236}">
              <a16:creationId xmlns:a16="http://schemas.microsoft.com/office/drawing/2014/main" id="{FCFA9FEC-EBD2-5C47-B07F-B28A95C17EF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136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178</xdr:row>
      <xdr:rowOff>0</xdr:rowOff>
    </xdr:from>
    <xdr:to>
      <xdr:col>11</xdr:col>
      <xdr:colOff>314325</xdr:colOff>
      <xdr:row>179</xdr:row>
      <xdr:rowOff>133350</xdr:rowOff>
    </xdr:to>
    <xdr:sp macro="" textlink="">
      <xdr:nvSpPr>
        <xdr:cNvPr id="27044" name="AutoShape 1" descr="Eine Matrixformel, die Konstanten verwendet">
          <a:extLst>
            <a:ext uri="{FF2B5EF4-FFF2-40B4-BE49-F238E27FC236}">
              <a16:creationId xmlns:a16="http://schemas.microsoft.com/office/drawing/2014/main" id="{0A6AB4B7-6587-863E-EEB6-9E54A6221A0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136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178</xdr:row>
      <xdr:rowOff>0</xdr:rowOff>
    </xdr:from>
    <xdr:to>
      <xdr:col>11</xdr:col>
      <xdr:colOff>314325</xdr:colOff>
      <xdr:row>179</xdr:row>
      <xdr:rowOff>133350</xdr:rowOff>
    </xdr:to>
    <xdr:sp macro="" textlink="">
      <xdr:nvSpPr>
        <xdr:cNvPr id="27045" name="AutoShape 1" descr="Eine Matrixformel, die Konstanten verwendet">
          <a:extLst>
            <a:ext uri="{FF2B5EF4-FFF2-40B4-BE49-F238E27FC236}">
              <a16:creationId xmlns:a16="http://schemas.microsoft.com/office/drawing/2014/main" id="{9AC54E53-4D2B-0304-022A-E53FD95A66F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136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178</xdr:row>
      <xdr:rowOff>0</xdr:rowOff>
    </xdr:from>
    <xdr:to>
      <xdr:col>11</xdr:col>
      <xdr:colOff>314325</xdr:colOff>
      <xdr:row>179</xdr:row>
      <xdr:rowOff>133350</xdr:rowOff>
    </xdr:to>
    <xdr:sp macro="" textlink="">
      <xdr:nvSpPr>
        <xdr:cNvPr id="27046" name="AutoShape 1" descr="Eine Matrixformel, die Konstanten verwendet">
          <a:extLst>
            <a:ext uri="{FF2B5EF4-FFF2-40B4-BE49-F238E27FC236}">
              <a16:creationId xmlns:a16="http://schemas.microsoft.com/office/drawing/2014/main" id="{589EFAC2-2428-3978-766A-0F81F673E81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136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314325</xdr:colOff>
      <xdr:row>15</xdr:row>
      <xdr:rowOff>133350</xdr:rowOff>
    </xdr:to>
    <xdr:sp macro="" textlink="">
      <xdr:nvSpPr>
        <xdr:cNvPr id="27047" name="AutoShape 1" descr="Eine Matrixformel, die Konstanten verwendet">
          <a:extLst>
            <a:ext uri="{FF2B5EF4-FFF2-40B4-BE49-F238E27FC236}">
              <a16:creationId xmlns:a16="http://schemas.microsoft.com/office/drawing/2014/main" id="{3F5289C6-4546-366A-AD7F-E939FF47AB3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8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314325</xdr:colOff>
      <xdr:row>15</xdr:row>
      <xdr:rowOff>133350</xdr:rowOff>
    </xdr:to>
    <xdr:sp macro="" textlink="">
      <xdr:nvSpPr>
        <xdr:cNvPr id="27048" name="AutoShape 1" descr="Eine Matrixformel, die Konstanten verwendet">
          <a:extLst>
            <a:ext uri="{FF2B5EF4-FFF2-40B4-BE49-F238E27FC236}">
              <a16:creationId xmlns:a16="http://schemas.microsoft.com/office/drawing/2014/main" id="{CBF84EDD-0D48-3A89-BEB7-3833C917846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8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314325</xdr:colOff>
      <xdr:row>15</xdr:row>
      <xdr:rowOff>133350</xdr:rowOff>
    </xdr:to>
    <xdr:sp macro="" textlink="">
      <xdr:nvSpPr>
        <xdr:cNvPr id="27049" name="AutoShape 1" descr="Eine Matrixformel, die Konstanten verwendet">
          <a:extLst>
            <a:ext uri="{FF2B5EF4-FFF2-40B4-BE49-F238E27FC236}">
              <a16:creationId xmlns:a16="http://schemas.microsoft.com/office/drawing/2014/main" id="{025A1352-00BB-F025-75AF-0293BFC11BF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8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314325</xdr:colOff>
      <xdr:row>15</xdr:row>
      <xdr:rowOff>133350</xdr:rowOff>
    </xdr:to>
    <xdr:sp macro="" textlink="">
      <xdr:nvSpPr>
        <xdr:cNvPr id="27050" name="AutoShape 1" descr="Eine Matrixformel, die Konstanten verwendet">
          <a:extLst>
            <a:ext uri="{FF2B5EF4-FFF2-40B4-BE49-F238E27FC236}">
              <a16:creationId xmlns:a16="http://schemas.microsoft.com/office/drawing/2014/main" id="{D99BF166-454B-B1FB-CD63-2EAC22808D6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8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314325</xdr:colOff>
      <xdr:row>15</xdr:row>
      <xdr:rowOff>133350</xdr:rowOff>
    </xdr:to>
    <xdr:sp macro="" textlink="">
      <xdr:nvSpPr>
        <xdr:cNvPr id="27051" name="AutoShape 1" descr="Eine Matrixformel, die Konstanten verwendet">
          <a:extLst>
            <a:ext uri="{FF2B5EF4-FFF2-40B4-BE49-F238E27FC236}">
              <a16:creationId xmlns:a16="http://schemas.microsoft.com/office/drawing/2014/main" id="{F8CDEE90-5DE8-47E7-5F21-EBAC7F801E2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8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314325</xdr:colOff>
      <xdr:row>80</xdr:row>
      <xdr:rowOff>133350</xdr:rowOff>
    </xdr:to>
    <xdr:sp macro="" textlink="">
      <xdr:nvSpPr>
        <xdr:cNvPr id="27052" name="AutoShape 1" descr="Eine Matrixformel, die Konstanten verwendet">
          <a:extLst>
            <a:ext uri="{FF2B5EF4-FFF2-40B4-BE49-F238E27FC236}">
              <a16:creationId xmlns:a16="http://schemas.microsoft.com/office/drawing/2014/main" id="{BDA7EEF0-F706-B064-240D-7364455E688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106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314325</xdr:colOff>
      <xdr:row>80</xdr:row>
      <xdr:rowOff>133350</xdr:rowOff>
    </xdr:to>
    <xdr:sp macro="" textlink="">
      <xdr:nvSpPr>
        <xdr:cNvPr id="27053" name="AutoShape 1" descr="Eine Matrixformel, die Konstanten verwendet">
          <a:extLst>
            <a:ext uri="{FF2B5EF4-FFF2-40B4-BE49-F238E27FC236}">
              <a16:creationId xmlns:a16="http://schemas.microsoft.com/office/drawing/2014/main" id="{BFF47BD0-B9A6-B079-F5B7-3516D5F7ADF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106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314325</xdr:colOff>
      <xdr:row>80</xdr:row>
      <xdr:rowOff>133350</xdr:rowOff>
    </xdr:to>
    <xdr:sp macro="" textlink="">
      <xdr:nvSpPr>
        <xdr:cNvPr id="27054" name="AutoShape 1" descr="Eine Matrixformel, die Konstanten verwendet">
          <a:extLst>
            <a:ext uri="{FF2B5EF4-FFF2-40B4-BE49-F238E27FC236}">
              <a16:creationId xmlns:a16="http://schemas.microsoft.com/office/drawing/2014/main" id="{F1DC99EC-CB80-8DC8-0FE4-BC6BF8D422C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106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314325</xdr:colOff>
      <xdr:row>80</xdr:row>
      <xdr:rowOff>133350</xdr:rowOff>
    </xdr:to>
    <xdr:sp macro="" textlink="">
      <xdr:nvSpPr>
        <xdr:cNvPr id="27055" name="AutoShape 1" descr="Eine Matrixformel, die Konstanten verwendet">
          <a:extLst>
            <a:ext uri="{FF2B5EF4-FFF2-40B4-BE49-F238E27FC236}">
              <a16:creationId xmlns:a16="http://schemas.microsoft.com/office/drawing/2014/main" id="{FC2BECF0-DF1D-580B-8C0E-89189B96BCF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106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314325</xdr:colOff>
      <xdr:row>80</xdr:row>
      <xdr:rowOff>133350</xdr:rowOff>
    </xdr:to>
    <xdr:sp macro="" textlink="">
      <xdr:nvSpPr>
        <xdr:cNvPr id="27056" name="AutoShape 1" descr="Eine Matrixformel, die Konstanten verwendet">
          <a:extLst>
            <a:ext uri="{FF2B5EF4-FFF2-40B4-BE49-F238E27FC236}">
              <a16:creationId xmlns:a16="http://schemas.microsoft.com/office/drawing/2014/main" id="{C514D218-3237-AE58-A688-E6B66CEA08C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106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133350</xdr:rowOff>
    </xdr:to>
    <xdr:sp macro="" textlink="">
      <xdr:nvSpPr>
        <xdr:cNvPr id="27057" name="AutoShape 1" descr="Eine Matrixformel, die Konstanten verwendet">
          <a:extLst>
            <a:ext uri="{FF2B5EF4-FFF2-40B4-BE49-F238E27FC236}">
              <a16:creationId xmlns:a16="http://schemas.microsoft.com/office/drawing/2014/main" id="{9108B9C9-E5C8-6B1A-15B0-865C772B88A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889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133350</xdr:rowOff>
    </xdr:to>
    <xdr:sp macro="" textlink="">
      <xdr:nvSpPr>
        <xdr:cNvPr id="27058" name="AutoShape 1" descr="Eine Matrixformel, die Konstanten verwendet">
          <a:extLst>
            <a:ext uri="{FF2B5EF4-FFF2-40B4-BE49-F238E27FC236}">
              <a16:creationId xmlns:a16="http://schemas.microsoft.com/office/drawing/2014/main" id="{4F433480-163A-58BE-F641-7EB941EFA60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889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133350</xdr:rowOff>
    </xdr:to>
    <xdr:sp macro="" textlink="">
      <xdr:nvSpPr>
        <xdr:cNvPr id="27059" name="AutoShape 1" descr="Eine Matrixformel, die Konstanten verwendet">
          <a:extLst>
            <a:ext uri="{FF2B5EF4-FFF2-40B4-BE49-F238E27FC236}">
              <a16:creationId xmlns:a16="http://schemas.microsoft.com/office/drawing/2014/main" id="{6D9798B5-4EA5-C770-4F5B-B636FA8C30E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889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133350</xdr:rowOff>
    </xdr:to>
    <xdr:sp macro="" textlink="">
      <xdr:nvSpPr>
        <xdr:cNvPr id="27060" name="AutoShape 1" descr="Eine Matrixformel, die Konstanten verwendet">
          <a:extLst>
            <a:ext uri="{FF2B5EF4-FFF2-40B4-BE49-F238E27FC236}">
              <a16:creationId xmlns:a16="http://schemas.microsoft.com/office/drawing/2014/main" id="{9FF26AF4-968A-0E74-6C37-D37B48DCBB1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889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133350</xdr:rowOff>
    </xdr:to>
    <xdr:sp macro="" textlink="">
      <xdr:nvSpPr>
        <xdr:cNvPr id="27061" name="AutoShape 1" descr="Eine Matrixformel, die Konstanten verwendet">
          <a:extLst>
            <a:ext uri="{FF2B5EF4-FFF2-40B4-BE49-F238E27FC236}">
              <a16:creationId xmlns:a16="http://schemas.microsoft.com/office/drawing/2014/main" id="{1F447CD7-2ACC-DC23-DEA2-D2701497E1B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1889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314325</xdr:colOff>
      <xdr:row>59</xdr:row>
      <xdr:rowOff>133350</xdr:rowOff>
    </xdr:to>
    <xdr:sp macro="" textlink="">
      <xdr:nvSpPr>
        <xdr:cNvPr id="27062" name="AutoShape 1" descr="Eine Matrixformel, die Konstanten verwendet">
          <a:extLst>
            <a:ext uri="{FF2B5EF4-FFF2-40B4-BE49-F238E27FC236}">
              <a16:creationId xmlns:a16="http://schemas.microsoft.com/office/drawing/2014/main" id="{69177B18-2CE4-5440-9005-B97EBB91385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9705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314325</xdr:colOff>
      <xdr:row>59</xdr:row>
      <xdr:rowOff>133350</xdr:rowOff>
    </xdr:to>
    <xdr:sp macro="" textlink="">
      <xdr:nvSpPr>
        <xdr:cNvPr id="27063" name="AutoShape 1" descr="Eine Matrixformel, die Konstanten verwendet">
          <a:extLst>
            <a:ext uri="{FF2B5EF4-FFF2-40B4-BE49-F238E27FC236}">
              <a16:creationId xmlns:a16="http://schemas.microsoft.com/office/drawing/2014/main" id="{04C4695D-9678-D4EF-D176-6C8FF2A5717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9705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314325</xdr:colOff>
      <xdr:row>59</xdr:row>
      <xdr:rowOff>133350</xdr:rowOff>
    </xdr:to>
    <xdr:sp macro="" textlink="">
      <xdr:nvSpPr>
        <xdr:cNvPr id="27064" name="AutoShape 1" descr="Eine Matrixformel, die Konstanten verwendet">
          <a:extLst>
            <a:ext uri="{FF2B5EF4-FFF2-40B4-BE49-F238E27FC236}">
              <a16:creationId xmlns:a16="http://schemas.microsoft.com/office/drawing/2014/main" id="{164CAE6F-2A45-7542-AFEA-83ED3C581FE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9705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314325</xdr:colOff>
      <xdr:row>59</xdr:row>
      <xdr:rowOff>133350</xdr:rowOff>
    </xdr:to>
    <xdr:sp macro="" textlink="">
      <xdr:nvSpPr>
        <xdr:cNvPr id="27065" name="AutoShape 1" descr="Eine Matrixformel, die Konstanten verwendet">
          <a:extLst>
            <a:ext uri="{FF2B5EF4-FFF2-40B4-BE49-F238E27FC236}">
              <a16:creationId xmlns:a16="http://schemas.microsoft.com/office/drawing/2014/main" id="{FAE5BC8B-9D0D-DEA3-CAD3-7D65A9006D4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9705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314325</xdr:colOff>
      <xdr:row>59</xdr:row>
      <xdr:rowOff>133350</xdr:rowOff>
    </xdr:to>
    <xdr:sp macro="" textlink="">
      <xdr:nvSpPr>
        <xdr:cNvPr id="27066" name="AutoShape 1" descr="Eine Matrixformel, die Konstanten verwendet">
          <a:extLst>
            <a:ext uri="{FF2B5EF4-FFF2-40B4-BE49-F238E27FC236}">
              <a16:creationId xmlns:a16="http://schemas.microsoft.com/office/drawing/2014/main" id="{B4A8E979-771D-B047-8873-17EEF3C0EEC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9705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314325</xdr:colOff>
      <xdr:row>318</xdr:row>
      <xdr:rowOff>133350</xdr:rowOff>
    </xdr:to>
    <xdr:sp macro="" textlink="">
      <xdr:nvSpPr>
        <xdr:cNvPr id="27067" name="AutoShape 1" descr="Eine Matrixformel, die Konstanten verwendet">
          <a:extLst>
            <a:ext uri="{FF2B5EF4-FFF2-40B4-BE49-F238E27FC236}">
              <a16:creationId xmlns:a16="http://schemas.microsoft.com/office/drawing/2014/main" id="{7381AF6A-104B-F4A1-FD9F-E2EB3DA9854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644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314325</xdr:colOff>
      <xdr:row>318</xdr:row>
      <xdr:rowOff>133350</xdr:rowOff>
    </xdr:to>
    <xdr:sp macro="" textlink="">
      <xdr:nvSpPr>
        <xdr:cNvPr id="27068" name="AutoShape 1" descr="Eine Matrixformel, die Konstanten verwendet">
          <a:extLst>
            <a:ext uri="{FF2B5EF4-FFF2-40B4-BE49-F238E27FC236}">
              <a16:creationId xmlns:a16="http://schemas.microsoft.com/office/drawing/2014/main" id="{3BBD6B89-C983-4C51-00B5-2565DD6076E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644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314325</xdr:colOff>
      <xdr:row>318</xdr:row>
      <xdr:rowOff>133350</xdr:rowOff>
    </xdr:to>
    <xdr:sp macro="" textlink="">
      <xdr:nvSpPr>
        <xdr:cNvPr id="27069" name="AutoShape 1" descr="Eine Matrixformel, die Konstanten verwendet">
          <a:extLst>
            <a:ext uri="{FF2B5EF4-FFF2-40B4-BE49-F238E27FC236}">
              <a16:creationId xmlns:a16="http://schemas.microsoft.com/office/drawing/2014/main" id="{1DB42FD9-F52A-09C9-34FE-49E4D8130C4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644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314325</xdr:colOff>
      <xdr:row>318</xdr:row>
      <xdr:rowOff>133350</xdr:rowOff>
    </xdr:to>
    <xdr:sp macro="" textlink="">
      <xdr:nvSpPr>
        <xdr:cNvPr id="27070" name="AutoShape 1" descr="Eine Matrixformel, die Konstanten verwendet">
          <a:extLst>
            <a:ext uri="{FF2B5EF4-FFF2-40B4-BE49-F238E27FC236}">
              <a16:creationId xmlns:a16="http://schemas.microsoft.com/office/drawing/2014/main" id="{FF669D7E-7BDD-AEAC-15DE-72D4165F58B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644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314325</xdr:colOff>
      <xdr:row>318</xdr:row>
      <xdr:rowOff>133350</xdr:rowOff>
    </xdr:to>
    <xdr:sp macro="" textlink="">
      <xdr:nvSpPr>
        <xdr:cNvPr id="27071" name="AutoShape 1" descr="Eine Matrixformel, die Konstanten verwendet">
          <a:extLst>
            <a:ext uri="{FF2B5EF4-FFF2-40B4-BE49-F238E27FC236}">
              <a16:creationId xmlns:a16="http://schemas.microsoft.com/office/drawing/2014/main" id="{ED5EB88C-38D3-87FA-5203-E4ADC26C985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1644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0</xdr:rowOff>
    </xdr:from>
    <xdr:to>
      <xdr:col>11</xdr:col>
      <xdr:colOff>314325</xdr:colOff>
      <xdr:row>353</xdr:row>
      <xdr:rowOff>133350</xdr:rowOff>
    </xdr:to>
    <xdr:sp macro="" textlink="">
      <xdr:nvSpPr>
        <xdr:cNvPr id="27072" name="AutoShape 1" descr="Eine Matrixformel, die Konstanten verwendet">
          <a:extLst>
            <a:ext uri="{FF2B5EF4-FFF2-40B4-BE49-F238E27FC236}">
              <a16:creationId xmlns:a16="http://schemas.microsoft.com/office/drawing/2014/main" id="{BA354825-A19A-F03E-AFFE-D40D2171020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311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0</xdr:rowOff>
    </xdr:from>
    <xdr:to>
      <xdr:col>11</xdr:col>
      <xdr:colOff>314325</xdr:colOff>
      <xdr:row>353</xdr:row>
      <xdr:rowOff>133350</xdr:rowOff>
    </xdr:to>
    <xdr:sp macro="" textlink="">
      <xdr:nvSpPr>
        <xdr:cNvPr id="27073" name="AutoShape 1" descr="Eine Matrixformel, die Konstanten verwendet">
          <a:extLst>
            <a:ext uri="{FF2B5EF4-FFF2-40B4-BE49-F238E27FC236}">
              <a16:creationId xmlns:a16="http://schemas.microsoft.com/office/drawing/2014/main" id="{5358E942-7595-D1E8-BF4F-2E47B9D6546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311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0</xdr:rowOff>
    </xdr:from>
    <xdr:to>
      <xdr:col>11</xdr:col>
      <xdr:colOff>314325</xdr:colOff>
      <xdr:row>353</xdr:row>
      <xdr:rowOff>133350</xdr:rowOff>
    </xdr:to>
    <xdr:sp macro="" textlink="">
      <xdr:nvSpPr>
        <xdr:cNvPr id="27074" name="AutoShape 1" descr="Eine Matrixformel, die Konstanten verwendet">
          <a:extLst>
            <a:ext uri="{FF2B5EF4-FFF2-40B4-BE49-F238E27FC236}">
              <a16:creationId xmlns:a16="http://schemas.microsoft.com/office/drawing/2014/main" id="{640FB1DD-269D-F177-9364-8912C7D8B6F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311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0</xdr:rowOff>
    </xdr:from>
    <xdr:to>
      <xdr:col>11</xdr:col>
      <xdr:colOff>314325</xdr:colOff>
      <xdr:row>353</xdr:row>
      <xdr:rowOff>133350</xdr:rowOff>
    </xdr:to>
    <xdr:sp macro="" textlink="">
      <xdr:nvSpPr>
        <xdr:cNvPr id="27075" name="AutoShape 1" descr="Eine Matrixformel, die Konstanten verwendet">
          <a:extLst>
            <a:ext uri="{FF2B5EF4-FFF2-40B4-BE49-F238E27FC236}">
              <a16:creationId xmlns:a16="http://schemas.microsoft.com/office/drawing/2014/main" id="{9881A3FA-1497-2D8C-F7E7-7801992990C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311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0</xdr:rowOff>
    </xdr:from>
    <xdr:to>
      <xdr:col>11</xdr:col>
      <xdr:colOff>314325</xdr:colOff>
      <xdr:row>353</xdr:row>
      <xdr:rowOff>133350</xdr:rowOff>
    </xdr:to>
    <xdr:sp macro="" textlink="">
      <xdr:nvSpPr>
        <xdr:cNvPr id="27076" name="AutoShape 1" descr="Eine Matrixformel, die Konstanten verwendet">
          <a:extLst>
            <a:ext uri="{FF2B5EF4-FFF2-40B4-BE49-F238E27FC236}">
              <a16:creationId xmlns:a16="http://schemas.microsoft.com/office/drawing/2014/main" id="{A35AA2C4-C9E8-CD20-6356-A48AE04E152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311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330</xdr:row>
      <xdr:rowOff>0</xdr:rowOff>
    </xdr:from>
    <xdr:to>
      <xdr:col>11</xdr:col>
      <xdr:colOff>314325</xdr:colOff>
      <xdr:row>331</xdr:row>
      <xdr:rowOff>133350</xdr:rowOff>
    </xdr:to>
    <xdr:sp macro="" textlink="">
      <xdr:nvSpPr>
        <xdr:cNvPr id="27077" name="AutoShape 1" descr="Eine Matrixformel, die Konstanten verwendet">
          <a:extLst>
            <a:ext uri="{FF2B5EF4-FFF2-40B4-BE49-F238E27FC236}">
              <a16:creationId xmlns:a16="http://schemas.microsoft.com/office/drawing/2014/main" id="{B80C2BC6-039F-FF1E-D953-FEFA140B474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749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330</xdr:row>
      <xdr:rowOff>0</xdr:rowOff>
    </xdr:from>
    <xdr:to>
      <xdr:col>11</xdr:col>
      <xdr:colOff>314325</xdr:colOff>
      <xdr:row>331</xdr:row>
      <xdr:rowOff>133350</xdr:rowOff>
    </xdr:to>
    <xdr:sp macro="" textlink="">
      <xdr:nvSpPr>
        <xdr:cNvPr id="27078" name="AutoShape 1" descr="Eine Matrixformel, die Konstanten verwendet">
          <a:extLst>
            <a:ext uri="{FF2B5EF4-FFF2-40B4-BE49-F238E27FC236}">
              <a16:creationId xmlns:a16="http://schemas.microsoft.com/office/drawing/2014/main" id="{2F8F51CC-7DE3-35D0-522C-6ED0D31C184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749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330</xdr:row>
      <xdr:rowOff>0</xdr:rowOff>
    </xdr:from>
    <xdr:to>
      <xdr:col>11</xdr:col>
      <xdr:colOff>314325</xdr:colOff>
      <xdr:row>331</xdr:row>
      <xdr:rowOff>133350</xdr:rowOff>
    </xdr:to>
    <xdr:sp macro="" textlink="">
      <xdr:nvSpPr>
        <xdr:cNvPr id="27079" name="AutoShape 1" descr="Eine Matrixformel, die Konstanten verwendet">
          <a:extLst>
            <a:ext uri="{FF2B5EF4-FFF2-40B4-BE49-F238E27FC236}">
              <a16:creationId xmlns:a16="http://schemas.microsoft.com/office/drawing/2014/main" id="{97569FA0-5D2A-4733-5BFC-AF65E5D700E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749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330</xdr:row>
      <xdr:rowOff>0</xdr:rowOff>
    </xdr:from>
    <xdr:to>
      <xdr:col>11</xdr:col>
      <xdr:colOff>314325</xdr:colOff>
      <xdr:row>331</xdr:row>
      <xdr:rowOff>133350</xdr:rowOff>
    </xdr:to>
    <xdr:sp macro="" textlink="">
      <xdr:nvSpPr>
        <xdr:cNvPr id="27080" name="AutoShape 1" descr="Eine Matrixformel, die Konstanten verwendet">
          <a:extLst>
            <a:ext uri="{FF2B5EF4-FFF2-40B4-BE49-F238E27FC236}">
              <a16:creationId xmlns:a16="http://schemas.microsoft.com/office/drawing/2014/main" id="{966A06A5-A403-8FCC-5BCF-00391725A88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749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330</xdr:row>
      <xdr:rowOff>0</xdr:rowOff>
    </xdr:from>
    <xdr:to>
      <xdr:col>11</xdr:col>
      <xdr:colOff>314325</xdr:colOff>
      <xdr:row>331</xdr:row>
      <xdr:rowOff>133350</xdr:rowOff>
    </xdr:to>
    <xdr:sp macro="" textlink="">
      <xdr:nvSpPr>
        <xdr:cNvPr id="27081" name="AutoShape 1" descr="Eine Matrixformel, die Konstanten verwendet">
          <a:extLst>
            <a:ext uri="{FF2B5EF4-FFF2-40B4-BE49-F238E27FC236}">
              <a16:creationId xmlns:a16="http://schemas.microsoft.com/office/drawing/2014/main" id="{4A5CAA9A-EA22-7E2D-10DF-D8E59918502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3749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314325</xdr:colOff>
      <xdr:row>342</xdr:row>
      <xdr:rowOff>133350</xdr:rowOff>
    </xdr:to>
    <xdr:sp macro="" textlink="">
      <xdr:nvSpPr>
        <xdr:cNvPr id="27082" name="AutoShape 1" descr="Eine Matrixformel, die Konstanten verwendet">
          <a:extLst>
            <a:ext uri="{FF2B5EF4-FFF2-40B4-BE49-F238E27FC236}">
              <a16:creationId xmlns:a16="http://schemas.microsoft.com/office/drawing/2014/main" id="{0C541590-1114-7393-3631-DC46EB6CF0A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530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314325</xdr:colOff>
      <xdr:row>342</xdr:row>
      <xdr:rowOff>133350</xdr:rowOff>
    </xdr:to>
    <xdr:sp macro="" textlink="">
      <xdr:nvSpPr>
        <xdr:cNvPr id="27083" name="AutoShape 1" descr="Eine Matrixformel, die Konstanten verwendet">
          <a:extLst>
            <a:ext uri="{FF2B5EF4-FFF2-40B4-BE49-F238E27FC236}">
              <a16:creationId xmlns:a16="http://schemas.microsoft.com/office/drawing/2014/main" id="{4C30AD99-90C5-3409-9965-594259716FC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530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314325</xdr:colOff>
      <xdr:row>342</xdr:row>
      <xdr:rowOff>133350</xdr:rowOff>
    </xdr:to>
    <xdr:sp macro="" textlink="">
      <xdr:nvSpPr>
        <xdr:cNvPr id="27084" name="AutoShape 1" descr="Eine Matrixformel, die Konstanten verwendet">
          <a:extLst>
            <a:ext uri="{FF2B5EF4-FFF2-40B4-BE49-F238E27FC236}">
              <a16:creationId xmlns:a16="http://schemas.microsoft.com/office/drawing/2014/main" id="{D641FDA7-E5EA-8A70-DE7A-18BEC41E360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530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314325</xdr:colOff>
      <xdr:row>342</xdr:row>
      <xdr:rowOff>133350</xdr:rowOff>
    </xdr:to>
    <xdr:sp macro="" textlink="">
      <xdr:nvSpPr>
        <xdr:cNvPr id="27085" name="AutoShape 1" descr="Eine Matrixformel, die Konstanten verwendet">
          <a:extLst>
            <a:ext uri="{FF2B5EF4-FFF2-40B4-BE49-F238E27FC236}">
              <a16:creationId xmlns:a16="http://schemas.microsoft.com/office/drawing/2014/main" id="{49BAB7ED-145C-92DD-2502-9ECBEAFB706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530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314325</xdr:colOff>
      <xdr:row>342</xdr:row>
      <xdr:rowOff>133350</xdr:rowOff>
    </xdr:to>
    <xdr:sp macro="" textlink="">
      <xdr:nvSpPr>
        <xdr:cNvPr id="27086" name="AutoShape 1" descr="Eine Matrixformel, die Konstanten verwendet">
          <a:extLst>
            <a:ext uri="{FF2B5EF4-FFF2-40B4-BE49-F238E27FC236}">
              <a16:creationId xmlns:a16="http://schemas.microsoft.com/office/drawing/2014/main" id="{F824FA0E-44C6-F2D2-8CC2-357E026C075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530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219</xdr:row>
      <xdr:rowOff>0</xdr:rowOff>
    </xdr:from>
    <xdr:to>
      <xdr:col>11</xdr:col>
      <xdr:colOff>314325</xdr:colOff>
      <xdr:row>220</xdr:row>
      <xdr:rowOff>133350</xdr:rowOff>
    </xdr:to>
    <xdr:sp macro="" textlink="">
      <xdr:nvSpPr>
        <xdr:cNvPr id="27087" name="AutoShape 1" descr="Eine Matrixformel, die Konstanten verwendet">
          <a:extLst>
            <a:ext uri="{FF2B5EF4-FFF2-40B4-BE49-F238E27FC236}">
              <a16:creationId xmlns:a16="http://schemas.microsoft.com/office/drawing/2014/main" id="{61B12438-2516-369F-9CEB-0CA803027EB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775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219</xdr:row>
      <xdr:rowOff>0</xdr:rowOff>
    </xdr:from>
    <xdr:to>
      <xdr:col>11</xdr:col>
      <xdr:colOff>314325</xdr:colOff>
      <xdr:row>220</xdr:row>
      <xdr:rowOff>133350</xdr:rowOff>
    </xdr:to>
    <xdr:sp macro="" textlink="">
      <xdr:nvSpPr>
        <xdr:cNvPr id="27088" name="AutoShape 1" descr="Eine Matrixformel, die Konstanten verwendet">
          <a:extLst>
            <a:ext uri="{FF2B5EF4-FFF2-40B4-BE49-F238E27FC236}">
              <a16:creationId xmlns:a16="http://schemas.microsoft.com/office/drawing/2014/main" id="{9EA7236E-D285-98B0-FB70-A04EA0977E7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775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219</xdr:row>
      <xdr:rowOff>0</xdr:rowOff>
    </xdr:from>
    <xdr:to>
      <xdr:col>11</xdr:col>
      <xdr:colOff>314325</xdr:colOff>
      <xdr:row>220</xdr:row>
      <xdr:rowOff>133350</xdr:rowOff>
    </xdr:to>
    <xdr:sp macro="" textlink="">
      <xdr:nvSpPr>
        <xdr:cNvPr id="27089" name="AutoShape 1" descr="Eine Matrixformel, die Konstanten verwendet">
          <a:extLst>
            <a:ext uri="{FF2B5EF4-FFF2-40B4-BE49-F238E27FC236}">
              <a16:creationId xmlns:a16="http://schemas.microsoft.com/office/drawing/2014/main" id="{8CE23730-2B52-3338-5A88-9E13100D22A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775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219</xdr:row>
      <xdr:rowOff>0</xdr:rowOff>
    </xdr:from>
    <xdr:to>
      <xdr:col>11</xdr:col>
      <xdr:colOff>314325</xdr:colOff>
      <xdr:row>220</xdr:row>
      <xdr:rowOff>133350</xdr:rowOff>
    </xdr:to>
    <xdr:sp macro="" textlink="">
      <xdr:nvSpPr>
        <xdr:cNvPr id="27090" name="AutoShape 1" descr="Eine Matrixformel, die Konstanten verwendet">
          <a:extLst>
            <a:ext uri="{FF2B5EF4-FFF2-40B4-BE49-F238E27FC236}">
              <a16:creationId xmlns:a16="http://schemas.microsoft.com/office/drawing/2014/main" id="{4A259464-BADC-6838-35AD-D09DA8B4ED8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775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219</xdr:row>
      <xdr:rowOff>0</xdr:rowOff>
    </xdr:from>
    <xdr:to>
      <xdr:col>11</xdr:col>
      <xdr:colOff>314325</xdr:colOff>
      <xdr:row>220</xdr:row>
      <xdr:rowOff>133350</xdr:rowOff>
    </xdr:to>
    <xdr:sp macro="" textlink="">
      <xdr:nvSpPr>
        <xdr:cNvPr id="27091" name="AutoShape 1" descr="Eine Matrixformel, die Konstanten verwendet">
          <a:extLst>
            <a:ext uri="{FF2B5EF4-FFF2-40B4-BE49-F238E27FC236}">
              <a16:creationId xmlns:a16="http://schemas.microsoft.com/office/drawing/2014/main" id="{E45A3693-F5E2-421F-1B1A-C58089B9B66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5775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349</xdr:row>
      <xdr:rowOff>0</xdr:rowOff>
    </xdr:from>
    <xdr:to>
      <xdr:col>11</xdr:col>
      <xdr:colOff>314325</xdr:colOff>
      <xdr:row>350</xdr:row>
      <xdr:rowOff>133350</xdr:rowOff>
    </xdr:to>
    <xdr:sp macro="" textlink="">
      <xdr:nvSpPr>
        <xdr:cNvPr id="27092" name="AutoShape 1" descr="Eine Matrixformel, die Konstanten verwendet">
          <a:extLst>
            <a:ext uri="{FF2B5EF4-FFF2-40B4-BE49-F238E27FC236}">
              <a16:creationId xmlns:a16="http://schemas.microsoft.com/office/drawing/2014/main" id="{77836C69-BF4A-8CB6-3F2B-A8E4B12E7CD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826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349</xdr:row>
      <xdr:rowOff>0</xdr:rowOff>
    </xdr:from>
    <xdr:to>
      <xdr:col>11</xdr:col>
      <xdr:colOff>314325</xdr:colOff>
      <xdr:row>350</xdr:row>
      <xdr:rowOff>133350</xdr:rowOff>
    </xdr:to>
    <xdr:sp macro="" textlink="">
      <xdr:nvSpPr>
        <xdr:cNvPr id="27093" name="AutoShape 1" descr="Eine Matrixformel, die Konstanten verwendet">
          <a:extLst>
            <a:ext uri="{FF2B5EF4-FFF2-40B4-BE49-F238E27FC236}">
              <a16:creationId xmlns:a16="http://schemas.microsoft.com/office/drawing/2014/main" id="{3DB1AEEC-0439-378D-051E-4726DCE1909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826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349</xdr:row>
      <xdr:rowOff>0</xdr:rowOff>
    </xdr:from>
    <xdr:to>
      <xdr:col>11</xdr:col>
      <xdr:colOff>314325</xdr:colOff>
      <xdr:row>350</xdr:row>
      <xdr:rowOff>133350</xdr:rowOff>
    </xdr:to>
    <xdr:sp macro="" textlink="">
      <xdr:nvSpPr>
        <xdr:cNvPr id="27094" name="AutoShape 1" descr="Eine Matrixformel, die Konstanten verwendet">
          <a:extLst>
            <a:ext uri="{FF2B5EF4-FFF2-40B4-BE49-F238E27FC236}">
              <a16:creationId xmlns:a16="http://schemas.microsoft.com/office/drawing/2014/main" id="{6277894D-73EF-B74B-2AA2-C1C5B2DB67D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826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349</xdr:row>
      <xdr:rowOff>0</xdr:rowOff>
    </xdr:from>
    <xdr:to>
      <xdr:col>11</xdr:col>
      <xdr:colOff>314325</xdr:colOff>
      <xdr:row>350</xdr:row>
      <xdr:rowOff>133350</xdr:rowOff>
    </xdr:to>
    <xdr:sp macro="" textlink="">
      <xdr:nvSpPr>
        <xdr:cNvPr id="27095" name="AutoShape 1" descr="Eine Matrixformel, die Konstanten verwendet">
          <a:extLst>
            <a:ext uri="{FF2B5EF4-FFF2-40B4-BE49-F238E27FC236}">
              <a16:creationId xmlns:a16="http://schemas.microsoft.com/office/drawing/2014/main" id="{0CA2C747-BE1C-2B65-43B4-20381EC7C99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826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349</xdr:row>
      <xdr:rowOff>0</xdr:rowOff>
    </xdr:from>
    <xdr:to>
      <xdr:col>11</xdr:col>
      <xdr:colOff>314325</xdr:colOff>
      <xdr:row>350</xdr:row>
      <xdr:rowOff>133350</xdr:rowOff>
    </xdr:to>
    <xdr:sp macro="" textlink="">
      <xdr:nvSpPr>
        <xdr:cNvPr id="27096" name="AutoShape 1" descr="Eine Matrixformel, die Konstanten verwendet">
          <a:extLst>
            <a:ext uri="{FF2B5EF4-FFF2-40B4-BE49-F238E27FC236}">
              <a16:creationId xmlns:a16="http://schemas.microsoft.com/office/drawing/2014/main" id="{FBB003C4-270A-0978-56F5-3BA5DA2D2BD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826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314325</xdr:colOff>
      <xdr:row>40</xdr:row>
      <xdr:rowOff>133350</xdr:rowOff>
    </xdr:to>
    <xdr:sp macro="" textlink="">
      <xdr:nvSpPr>
        <xdr:cNvPr id="27097" name="AutoShape 1" descr="Eine Matrixformel, die Konstanten verwendet">
          <a:extLst>
            <a:ext uri="{FF2B5EF4-FFF2-40B4-BE49-F238E27FC236}">
              <a16:creationId xmlns:a16="http://schemas.microsoft.com/office/drawing/2014/main" id="{16DCCD60-6709-EC6F-EB14-A2BD50178ED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62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314325</xdr:colOff>
      <xdr:row>40</xdr:row>
      <xdr:rowOff>133350</xdr:rowOff>
    </xdr:to>
    <xdr:sp macro="" textlink="">
      <xdr:nvSpPr>
        <xdr:cNvPr id="27098" name="AutoShape 1" descr="Eine Matrixformel, die Konstanten verwendet">
          <a:extLst>
            <a:ext uri="{FF2B5EF4-FFF2-40B4-BE49-F238E27FC236}">
              <a16:creationId xmlns:a16="http://schemas.microsoft.com/office/drawing/2014/main" id="{EB06A275-2131-6AA3-A34F-40801092AE6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62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314325</xdr:colOff>
      <xdr:row>40</xdr:row>
      <xdr:rowOff>133350</xdr:rowOff>
    </xdr:to>
    <xdr:sp macro="" textlink="">
      <xdr:nvSpPr>
        <xdr:cNvPr id="27099" name="AutoShape 1" descr="Eine Matrixformel, die Konstanten verwendet">
          <a:extLst>
            <a:ext uri="{FF2B5EF4-FFF2-40B4-BE49-F238E27FC236}">
              <a16:creationId xmlns:a16="http://schemas.microsoft.com/office/drawing/2014/main" id="{639FFAC1-1385-7E89-F577-ACD6F67111C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62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314325</xdr:colOff>
      <xdr:row>40</xdr:row>
      <xdr:rowOff>133350</xdr:rowOff>
    </xdr:to>
    <xdr:sp macro="" textlink="">
      <xdr:nvSpPr>
        <xdr:cNvPr id="27100" name="AutoShape 1" descr="Eine Matrixformel, die Konstanten verwendet">
          <a:extLst>
            <a:ext uri="{FF2B5EF4-FFF2-40B4-BE49-F238E27FC236}">
              <a16:creationId xmlns:a16="http://schemas.microsoft.com/office/drawing/2014/main" id="{53448C85-F31E-8725-E13D-263AC2982F5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62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314325</xdr:colOff>
      <xdr:row>40</xdr:row>
      <xdr:rowOff>133350</xdr:rowOff>
    </xdr:to>
    <xdr:sp macro="" textlink="">
      <xdr:nvSpPr>
        <xdr:cNvPr id="27101" name="AutoShape 1" descr="Eine Matrixformel, die Konstanten verwendet">
          <a:extLst>
            <a:ext uri="{FF2B5EF4-FFF2-40B4-BE49-F238E27FC236}">
              <a16:creationId xmlns:a16="http://schemas.microsoft.com/office/drawing/2014/main" id="{18D6174D-8504-417C-3B67-4FF87D29CA1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662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204</xdr:row>
      <xdr:rowOff>0</xdr:rowOff>
    </xdr:from>
    <xdr:to>
      <xdr:col>11</xdr:col>
      <xdr:colOff>314325</xdr:colOff>
      <xdr:row>205</xdr:row>
      <xdr:rowOff>133350</xdr:rowOff>
    </xdr:to>
    <xdr:sp macro="" textlink="">
      <xdr:nvSpPr>
        <xdr:cNvPr id="27102" name="AutoShape 1" descr="Eine Matrixformel, die Konstanten verwendet">
          <a:extLst>
            <a:ext uri="{FF2B5EF4-FFF2-40B4-BE49-F238E27FC236}">
              <a16:creationId xmlns:a16="http://schemas.microsoft.com/office/drawing/2014/main" id="{5EB04B14-C039-2549-0A5E-168B383A110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347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204</xdr:row>
      <xdr:rowOff>0</xdr:rowOff>
    </xdr:from>
    <xdr:to>
      <xdr:col>11</xdr:col>
      <xdr:colOff>314325</xdr:colOff>
      <xdr:row>205</xdr:row>
      <xdr:rowOff>133350</xdr:rowOff>
    </xdr:to>
    <xdr:sp macro="" textlink="">
      <xdr:nvSpPr>
        <xdr:cNvPr id="27103" name="AutoShape 1" descr="Eine Matrixformel, die Konstanten verwendet">
          <a:extLst>
            <a:ext uri="{FF2B5EF4-FFF2-40B4-BE49-F238E27FC236}">
              <a16:creationId xmlns:a16="http://schemas.microsoft.com/office/drawing/2014/main" id="{797E090D-7C05-039A-0971-FDEE185EFA0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347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204</xdr:row>
      <xdr:rowOff>0</xdr:rowOff>
    </xdr:from>
    <xdr:to>
      <xdr:col>11</xdr:col>
      <xdr:colOff>314325</xdr:colOff>
      <xdr:row>205</xdr:row>
      <xdr:rowOff>133350</xdr:rowOff>
    </xdr:to>
    <xdr:sp macro="" textlink="">
      <xdr:nvSpPr>
        <xdr:cNvPr id="27104" name="AutoShape 1" descr="Eine Matrixformel, die Konstanten verwendet">
          <a:extLst>
            <a:ext uri="{FF2B5EF4-FFF2-40B4-BE49-F238E27FC236}">
              <a16:creationId xmlns:a16="http://schemas.microsoft.com/office/drawing/2014/main" id="{CE69117F-1DE5-11DE-0E2F-6FADFA62EB7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347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204</xdr:row>
      <xdr:rowOff>0</xdr:rowOff>
    </xdr:from>
    <xdr:to>
      <xdr:col>11</xdr:col>
      <xdr:colOff>314325</xdr:colOff>
      <xdr:row>205</xdr:row>
      <xdr:rowOff>133350</xdr:rowOff>
    </xdr:to>
    <xdr:sp macro="" textlink="">
      <xdr:nvSpPr>
        <xdr:cNvPr id="27105" name="AutoShape 1" descr="Eine Matrixformel, die Konstanten verwendet">
          <a:extLst>
            <a:ext uri="{FF2B5EF4-FFF2-40B4-BE49-F238E27FC236}">
              <a16:creationId xmlns:a16="http://schemas.microsoft.com/office/drawing/2014/main" id="{CC41451B-746E-6639-F410-9EC17B6C88E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347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204</xdr:row>
      <xdr:rowOff>0</xdr:rowOff>
    </xdr:from>
    <xdr:to>
      <xdr:col>11</xdr:col>
      <xdr:colOff>314325</xdr:colOff>
      <xdr:row>205</xdr:row>
      <xdr:rowOff>133350</xdr:rowOff>
    </xdr:to>
    <xdr:sp macro="" textlink="">
      <xdr:nvSpPr>
        <xdr:cNvPr id="27106" name="AutoShape 1" descr="Eine Matrixformel, die Konstanten verwendet">
          <a:extLst>
            <a:ext uri="{FF2B5EF4-FFF2-40B4-BE49-F238E27FC236}">
              <a16:creationId xmlns:a16="http://schemas.microsoft.com/office/drawing/2014/main" id="{D70C5AC0-B225-0701-17BA-99F16FB5979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347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314325</xdr:colOff>
      <xdr:row>34</xdr:row>
      <xdr:rowOff>133350</xdr:rowOff>
    </xdr:to>
    <xdr:sp macro="" textlink="">
      <xdr:nvSpPr>
        <xdr:cNvPr id="27107" name="AutoShape 1" descr="Eine Matrixformel, die Konstanten verwendet">
          <a:extLst>
            <a:ext uri="{FF2B5EF4-FFF2-40B4-BE49-F238E27FC236}">
              <a16:creationId xmlns:a16="http://schemas.microsoft.com/office/drawing/2014/main" id="{9A633253-8F54-F29E-022D-A72FD2694D8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57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314325</xdr:colOff>
      <xdr:row>34</xdr:row>
      <xdr:rowOff>133350</xdr:rowOff>
    </xdr:to>
    <xdr:sp macro="" textlink="">
      <xdr:nvSpPr>
        <xdr:cNvPr id="27108" name="AutoShape 1" descr="Eine Matrixformel, die Konstanten verwendet">
          <a:extLst>
            <a:ext uri="{FF2B5EF4-FFF2-40B4-BE49-F238E27FC236}">
              <a16:creationId xmlns:a16="http://schemas.microsoft.com/office/drawing/2014/main" id="{6A25B748-6EAA-5C2A-FBF0-BC65A565ABF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57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314325</xdr:colOff>
      <xdr:row>34</xdr:row>
      <xdr:rowOff>133350</xdr:rowOff>
    </xdr:to>
    <xdr:sp macro="" textlink="">
      <xdr:nvSpPr>
        <xdr:cNvPr id="27109" name="AutoShape 1" descr="Eine Matrixformel, die Konstanten verwendet">
          <a:extLst>
            <a:ext uri="{FF2B5EF4-FFF2-40B4-BE49-F238E27FC236}">
              <a16:creationId xmlns:a16="http://schemas.microsoft.com/office/drawing/2014/main" id="{F72E67E1-08CF-6993-0DA1-364D3EAC403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57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314325</xdr:colOff>
      <xdr:row>34</xdr:row>
      <xdr:rowOff>133350</xdr:rowOff>
    </xdr:to>
    <xdr:sp macro="" textlink="">
      <xdr:nvSpPr>
        <xdr:cNvPr id="27110" name="AutoShape 1" descr="Eine Matrixformel, die Konstanten verwendet">
          <a:extLst>
            <a:ext uri="{FF2B5EF4-FFF2-40B4-BE49-F238E27FC236}">
              <a16:creationId xmlns:a16="http://schemas.microsoft.com/office/drawing/2014/main" id="{7DFBE848-F972-BE9D-7A16-53586F45A0D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57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314325</xdr:colOff>
      <xdr:row>34</xdr:row>
      <xdr:rowOff>133350</xdr:rowOff>
    </xdr:to>
    <xdr:sp macro="" textlink="">
      <xdr:nvSpPr>
        <xdr:cNvPr id="27111" name="AutoShape 1" descr="Eine Matrixformel, die Konstanten verwendet">
          <a:extLst>
            <a:ext uri="{FF2B5EF4-FFF2-40B4-BE49-F238E27FC236}">
              <a16:creationId xmlns:a16="http://schemas.microsoft.com/office/drawing/2014/main" id="{7A7EF910-F4D5-2A74-43D7-C3B335E20B9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57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314325</xdr:colOff>
      <xdr:row>20</xdr:row>
      <xdr:rowOff>133350</xdr:rowOff>
    </xdr:to>
    <xdr:sp macro="" textlink="">
      <xdr:nvSpPr>
        <xdr:cNvPr id="27112" name="AutoShape 1" descr="Eine Matrixformel, die Konstanten verwendet">
          <a:extLst>
            <a:ext uri="{FF2B5EF4-FFF2-40B4-BE49-F238E27FC236}">
              <a16:creationId xmlns:a16="http://schemas.microsoft.com/office/drawing/2014/main" id="{2410944D-4186-308B-41C3-E27D841EEB6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9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314325</xdr:colOff>
      <xdr:row>20</xdr:row>
      <xdr:rowOff>133350</xdr:rowOff>
    </xdr:to>
    <xdr:sp macro="" textlink="">
      <xdr:nvSpPr>
        <xdr:cNvPr id="27113" name="AutoShape 1" descr="Eine Matrixformel, die Konstanten verwendet">
          <a:extLst>
            <a:ext uri="{FF2B5EF4-FFF2-40B4-BE49-F238E27FC236}">
              <a16:creationId xmlns:a16="http://schemas.microsoft.com/office/drawing/2014/main" id="{2C7724F7-1BE2-13D3-E3CB-D4DAA10447F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9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314325</xdr:colOff>
      <xdr:row>20</xdr:row>
      <xdr:rowOff>133350</xdr:rowOff>
    </xdr:to>
    <xdr:sp macro="" textlink="">
      <xdr:nvSpPr>
        <xdr:cNvPr id="27114" name="AutoShape 1" descr="Eine Matrixformel, die Konstanten verwendet">
          <a:extLst>
            <a:ext uri="{FF2B5EF4-FFF2-40B4-BE49-F238E27FC236}">
              <a16:creationId xmlns:a16="http://schemas.microsoft.com/office/drawing/2014/main" id="{DF5F76A4-90AD-A314-FBEC-1066C036E10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9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314325</xdr:colOff>
      <xdr:row>20</xdr:row>
      <xdr:rowOff>133350</xdr:rowOff>
    </xdr:to>
    <xdr:sp macro="" textlink="">
      <xdr:nvSpPr>
        <xdr:cNvPr id="27115" name="AutoShape 1" descr="Eine Matrixformel, die Konstanten verwendet">
          <a:extLst>
            <a:ext uri="{FF2B5EF4-FFF2-40B4-BE49-F238E27FC236}">
              <a16:creationId xmlns:a16="http://schemas.microsoft.com/office/drawing/2014/main" id="{E6649029-3FC0-8A8C-C403-BA253CF0E01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9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314325</xdr:colOff>
      <xdr:row>20</xdr:row>
      <xdr:rowOff>133350</xdr:rowOff>
    </xdr:to>
    <xdr:sp macro="" textlink="">
      <xdr:nvSpPr>
        <xdr:cNvPr id="27116" name="AutoShape 1" descr="Eine Matrixformel, die Konstanten verwendet">
          <a:extLst>
            <a:ext uri="{FF2B5EF4-FFF2-40B4-BE49-F238E27FC236}">
              <a16:creationId xmlns:a16="http://schemas.microsoft.com/office/drawing/2014/main" id="{498D1265-8EF1-7314-A1A2-571D715A4F0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39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314325</xdr:colOff>
      <xdr:row>62</xdr:row>
      <xdr:rowOff>133350</xdr:rowOff>
    </xdr:to>
    <xdr:sp macro="" textlink="">
      <xdr:nvSpPr>
        <xdr:cNvPr id="27117" name="AutoShape 1" descr="Eine Matrixformel, die Konstanten verwendet">
          <a:extLst>
            <a:ext uri="{FF2B5EF4-FFF2-40B4-BE49-F238E27FC236}">
              <a16:creationId xmlns:a16="http://schemas.microsoft.com/office/drawing/2014/main" id="{963FD3F4-26C1-3B7A-6DEB-59046AED29C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191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314325</xdr:colOff>
      <xdr:row>62</xdr:row>
      <xdr:rowOff>133350</xdr:rowOff>
    </xdr:to>
    <xdr:sp macro="" textlink="">
      <xdr:nvSpPr>
        <xdr:cNvPr id="27118" name="AutoShape 1" descr="Eine Matrixformel, die Konstanten verwendet">
          <a:extLst>
            <a:ext uri="{FF2B5EF4-FFF2-40B4-BE49-F238E27FC236}">
              <a16:creationId xmlns:a16="http://schemas.microsoft.com/office/drawing/2014/main" id="{F36008F6-7701-63A7-25A8-AC31EFDDEEB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191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314325</xdr:colOff>
      <xdr:row>62</xdr:row>
      <xdr:rowOff>133350</xdr:rowOff>
    </xdr:to>
    <xdr:sp macro="" textlink="">
      <xdr:nvSpPr>
        <xdr:cNvPr id="27119" name="AutoShape 1" descr="Eine Matrixformel, die Konstanten verwendet">
          <a:extLst>
            <a:ext uri="{FF2B5EF4-FFF2-40B4-BE49-F238E27FC236}">
              <a16:creationId xmlns:a16="http://schemas.microsoft.com/office/drawing/2014/main" id="{DB729224-DC29-E3A3-0C96-88982D73AD4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191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314325</xdr:colOff>
      <xdr:row>62</xdr:row>
      <xdr:rowOff>133350</xdr:rowOff>
    </xdr:to>
    <xdr:sp macro="" textlink="">
      <xdr:nvSpPr>
        <xdr:cNvPr id="27120" name="AutoShape 1" descr="Eine Matrixformel, die Konstanten verwendet">
          <a:extLst>
            <a:ext uri="{FF2B5EF4-FFF2-40B4-BE49-F238E27FC236}">
              <a16:creationId xmlns:a16="http://schemas.microsoft.com/office/drawing/2014/main" id="{01D6CC24-8D01-0987-B644-1B7CC2E98A4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191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314325</xdr:colOff>
      <xdr:row>62</xdr:row>
      <xdr:rowOff>133350</xdr:rowOff>
    </xdr:to>
    <xdr:sp macro="" textlink="">
      <xdr:nvSpPr>
        <xdr:cNvPr id="27121" name="AutoShape 1" descr="Eine Matrixformel, die Konstanten verwendet">
          <a:extLst>
            <a:ext uri="{FF2B5EF4-FFF2-40B4-BE49-F238E27FC236}">
              <a16:creationId xmlns:a16="http://schemas.microsoft.com/office/drawing/2014/main" id="{6BFB38ED-7559-E34F-BB76-87F0A4778F9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0191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230</xdr:row>
      <xdr:rowOff>0</xdr:rowOff>
    </xdr:from>
    <xdr:to>
      <xdr:col>11</xdr:col>
      <xdr:colOff>314325</xdr:colOff>
      <xdr:row>231</xdr:row>
      <xdr:rowOff>133350</xdr:rowOff>
    </xdr:to>
    <xdr:sp macro="" textlink="">
      <xdr:nvSpPr>
        <xdr:cNvPr id="27122" name="AutoShape 1" descr="Eine Matrixformel, die Konstanten verwendet">
          <a:extLst>
            <a:ext uri="{FF2B5EF4-FFF2-40B4-BE49-F238E27FC236}">
              <a16:creationId xmlns:a16="http://schemas.microsoft.com/office/drawing/2014/main" id="{4AFCBE9B-038D-474F-227D-76A8D27F2A1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557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230</xdr:row>
      <xdr:rowOff>0</xdr:rowOff>
    </xdr:from>
    <xdr:to>
      <xdr:col>11</xdr:col>
      <xdr:colOff>314325</xdr:colOff>
      <xdr:row>231</xdr:row>
      <xdr:rowOff>133350</xdr:rowOff>
    </xdr:to>
    <xdr:sp macro="" textlink="">
      <xdr:nvSpPr>
        <xdr:cNvPr id="27123" name="AutoShape 1" descr="Eine Matrixformel, die Konstanten verwendet">
          <a:extLst>
            <a:ext uri="{FF2B5EF4-FFF2-40B4-BE49-F238E27FC236}">
              <a16:creationId xmlns:a16="http://schemas.microsoft.com/office/drawing/2014/main" id="{17A9B235-977E-B5CA-6184-70503A0BC6C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557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230</xdr:row>
      <xdr:rowOff>0</xdr:rowOff>
    </xdr:from>
    <xdr:to>
      <xdr:col>11</xdr:col>
      <xdr:colOff>314325</xdr:colOff>
      <xdr:row>231</xdr:row>
      <xdr:rowOff>133350</xdr:rowOff>
    </xdr:to>
    <xdr:sp macro="" textlink="">
      <xdr:nvSpPr>
        <xdr:cNvPr id="27124" name="AutoShape 1" descr="Eine Matrixformel, die Konstanten verwendet">
          <a:extLst>
            <a:ext uri="{FF2B5EF4-FFF2-40B4-BE49-F238E27FC236}">
              <a16:creationId xmlns:a16="http://schemas.microsoft.com/office/drawing/2014/main" id="{AF6FA37D-1FA6-1426-8ECE-FCAA3BA04DC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557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230</xdr:row>
      <xdr:rowOff>0</xdr:rowOff>
    </xdr:from>
    <xdr:to>
      <xdr:col>11</xdr:col>
      <xdr:colOff>314325</xdr:colOff>
      <xdr:row>231</xdr:row>
      <xdr:rowOff>133350</xdr:rowOff>
    </xdr:to>
    <xdr:sp macro="" textlink="">
      <xdr:nvSpPr>
        <xdr:cNvPr id="27125" name="AutoShape 1" descr="Eine Matrixformel, die Konstanten verwendet">
          <a:extLst>
            <a:ext uri="{FF2B5EF4-FFF2-40B4-BE49-F238E27FC236}">
              <a16:creationId xmlns:a16="http://schemas.microsoft.com/office/drawing/2014/main" id="{DF19060D-F65D-5EA2-D0E5-B7E459D0CEA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557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230</xdr:row>
      <xdr:rowOff>0</xdr:rowOff>
    </xdr:from>
    <xdr:to>
      <xdr:col>11</xdr:col>
      <xdr:colOff>314325</xdr:colOff>
      <xdr:row>231</xdr:row>
      <xdr:rowOff>133350</xdr:rowOff>
    </xdr:to>
    <xdr:sp macro="" textlink="">
      <xdr:nvSpPr>
        <xdr:cNvPr id="27126" name="AutoShape 1" descr="Eine Matrixformel, die Konstanten verwendet">
          <a:extLst>
            <a:ext uri="{FF2B5EF4-FFF2-40B4-BE49-F238E27FC236}">
              <a16:creationId xmlns:a16="http://schemas.microsoft.com/office/drawing/2014/main" id="{698E6AF4-CF44-F72A-04BF-AA44AB69A51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557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133350</xdr:rowOff>
    </xdr:to>
    <xdr:sp macro="" textlink="">
      <xdr:nvSpPr>
        <xdr:cNvPr id="27127" name="AutoShape 1" descr="Eine Matrixformel, die Konstanten verwendet">
          <a:extLst>
            <a:ext uri="{FF2B5EF4-FFF2-40B4-BE49-F238E27FC236}">
              <a16:creationId xmlns:a16="http://schemas.microsoft.com/office/drawing/2014/main" id="{1A14430F-611C-3EA0-BE71-96A2DA37A21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108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133350</xdr:rowOff>
    </xdr:to>
    <xdr:sp macro="" textlink="">
      <xdr:nvSpPr>
        <xdr:cNvPr id="27128" name="AutoShape 1" descr="Eine Matrixformel, die Konstanten verwendet">
          <a:extLst>
            <a:ext uri="{FF2B5EF4-FFF2-40B4-BE49-F238E27FC236}">
              <a16:creationId xmlns:a16="http://schemas.microsoft.com/office/drawing/2014/main" id="{EE63AD43-F13A-43E7-46F5-9A3451A845A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108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133350</xdr:rowOff>
    </xdr:to>
    <xdr:sp macro="" textlink="">
      <xdr:nvSpPr>
        <xdr:cNvPr id="27129" name="AutoShape 1" descr="Eine Matrixformel, die Konstanten verwendet">
          <a:extLst>
            <a:ext uri="{FF2B5EF4-FFF2-40B4-BE49-F238E27FC236}">
              <a16:creationId xmlns:a16="http://schemas.microsoft.com/office/drawing/2014/main" id="{25D76C18-DF05-5032-C495-A59232883A1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108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133350</xdr:rowOff>
    </xdr:to>
    <xdr:sp macro="" textlink="">
      <xdr:nvSpPr>
        <xdr:cNvPr id="27130" name="AutoShape 1" descr="Eine Matrixformel, die Konstanten verwendet">
          <a:extLst>
            <a:ext uri="{FF2B5EF4-FFF2-40B4-BE49-F238E27FC236}">
              <a16:creationId xmlns:a16="http://schemas.microsoft.com/office/drawing/2014/main" id="{B4A1A409-5903-8F57-7908-45248DC1EEC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108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133350</xdr:rowOff>
    </xdr:to>
    <xdr:sp macro="" textlink="">
      <xdr:nvSpPr>
        <xdr:cNvPr id="27131" name="AutoShape 1" descr="Eine Matrixformel, die Konstanten verwendet">
          <a:extLst>
            <a:ext uri="{FF2B5EF4-FFF2-40B4-BE49-F238E27FC236}">
              <a16:creationId xmlns:a16="http://schemas.microsoft.com/office/drawing/2014/main" id="{0F7C89C1-A364-C5B9-FD87-7B207AB99DE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108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259</xdr:row>
      <xdr:rowOff>0</xdr:rowOff>
    </xdr:from>
    <xdr:to>
      <xdr:col>11</xdr:col>
      <xdr:colOff>314325</xdr:colOff>
      <xdr:row>260</xdr:row>
      <xdr:rowOff>133350</xdr:rowOff>
    </xdr:to>
    <xdr:sp macro="" textlink="">
      <xdr:nvSpPr>
        <xdr:cNvPr id="27132" name="AutoShape 1" descr="Eine Matrixformel, die Konstanten verwendet">
          <a:extLst>
            <a:ext uri="{FF2B5EF4-FFF2-40B4-BE49-F238E27FC236}">
              <a16:creationId xmlns:a16="http://schemas.microsoft.com/office/drawing/2014/main" id="{0C65AC89-7B38-71A6-C864-AEEEF356085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252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259</xdr:row>
      <xdr:rowOff>0</xdr:rowOff>
    </xdr:from>
    <xdr:to>
      <xdr:col>11</xdr:col>
      <xdr:colOff>314325</xdr:colOff>
      <xdr:row>260</xdr:row>
      <xdr:rowOff>133350</xdr:rowOff>
    </xdr:to>
    <xdr:sp macro="" textlink="">
      <xdr:nvSpPr>
        <xdr:cNvPr id="27133" name="AutoShape 1" descr="Eine Matrixformel, die Konstanten verwendet">
          <a:extLst>
            <a:ext uri="{FF2B5EF4-FFF2-40B4-BE49-F238E27FC236}">
              <a16:creationId xmlns:a16="http://schemas.microsoft.com/office/drawing/2014/main" id="{C7B55BFD-D5CD-EAF2-26EA-5AF5EE71BDB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252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259</xdr:row>
      <xdr:rowOff>0</xdr:rowOff>
    </xdr:from>
    <xdr:to>
      <xdr:col>11</xdr:col>
      <xdr:colOff>314325</xdr:colOff>
      <xdr:row>260</xdr:row>
      <xdr:rowOff>133350</xdr:rowOff>
    </xdr:to>
    <xdr:sp macro="" textlink="">
      <xdr:nvSpPr>
        <xdr:cNvPr id="27134" name="AutoShape 1" descr="Eine Matrixformel, die Konstanten verwendet">
          <a:extLst>
            <a:ext uri="{FF2B5EF4-FFF2-40B4-BE49-F238E27FC236}">
              <a16:creationId xmlns:a16="http://schemas.microsoft.com/office/drawing/2014/main" id="{FC02679E-A520-D907-300A-8F041CB82E9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252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259</xdr:row>
      <xdr:rowOff>0</xdr:rowOff>
    </xdr:from>
    <xdr:to>
      <xdr:col>11</xdr:col>
      <xdr:colOff>314325</xdr:colOff>
      <xdr:row>260</xdr:row>
      <xdr:rowOff>133350</xdr:rowOff>
    </xdr:to>
    <xdr:sp macro="" textlink="">
      <xdr:nvSpPr>
        <xdr:cNvPr id="27135" name="AutoShape 1" descr="Eine Matrixformel, die Konstanten verwendet">
          <a:extLst>
            <a:ext uri="{FF2B5EF4-FFF2-40B4-BE49-F238E27FC236}">
              <a16:creationId xmlns:a16="http://schemas.microsoft.com/office/drawing/2014/main" id="{C867328D-3A64-ABB6-A211-B0FDAEBE520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252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259</xdr:row>
      <xdr:rowOff>0</xdr:rowOff>
    </xdr:from>
    <xdr:to>
      <xdr:col>11</xdr:col>
      <xdr:colOff>314325</xdr:colOff>
      <xdr:row>260</xdr:row>
      <xdr:rowOff>133350</xdr:rowOff>
    </xdr:to>
    <xdr:sp macro="" textlink="">
      <xdr:nvSpPr>
        <xdr:cNvPr id="27136" name="AutoShape 1" descr="Eine Matrixformel, die Konstanten verwendet">
          <a:extLst>
            <a:ext uri="{FF2B5EF4-FFF2-40B4-BE49-F238E27FC236}">
              <a16:creationId xmlns:a16="http://schemas.microsoft.com/office/drawing/2014/main" id="{88348659-943B-CDF0-02F2-3EC6DAC2FF6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252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314325</xdr:colOff>
      <xdr:row>108</xdr:row>
      <xdr:rowOff>133350</xdr:rowOff>
    </xdr:to>
    <xdr:sp macro="" textlink="">
      <xdr:nvSpPr>
        <xdr:cNvPr id="27137" name="AutoShape 1" descr="Eine Matrixformel, die Konstanten verwendet">
          <a:extLst>
            <a:ext uri="{FF2B5EF4-FFF2-40B4-BE49-F238E27FC236}">
              <a16:creationId xmlns:a16="http://schemas.microsoft.com/office/drawing/2014/main" id="{7E5DBADD-3E16-1B70-F179-8C9AE84C2B6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64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314325</xdr:colOff>
      <xdr:row>108</xdr:row>
      <xdr:rowOff>133350</xdr:rowOff>
    </xdr:to>
    <xdr:sp macro="" textlink="">
      <xdr:nvSpPr>
        <xdr:cNvPr id="27138" name="AutoShape 1" descr="Eine Matrixformel, die Konstanten verwendet">
          <a:extLst>
            <a:ext uri="{FF2B5EF4-FFF2-40B4-BE49-F238E27FC236}">
              <a16:creationId xmlns:a16="http://schemas.microsoft.com/office/drawing/2014/main" id="{ED5DCE29-2110-F208-AC0D-C9B82958E2A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64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314325</xdr:colOff>
      <xdr:row>108</xdr:row>
      <xdr:rowOff>133350</xdr:rowOff>
    </xdr:to>
    <xdr:sp macro="" textlink="">
      <xdr:nvSpPr>
        <xdr:cNvPr id="27139" name="AutoShape 1" descr="Eine Matrixformel, die Konstanten verwendet">
          <a:extLst>
            <a:ext uri="{FF2B5EF4-FFF2-40B4-BE49-F238E27FC236}">
              <a16:creationId xmlns:a16="http://schemas.microsoft.com/office/drawing/2014/main" id="{9CE09303-CEF8-02F0-AB7F-4C647B72D79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64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314325</xdr:colOff>
      <xdr:row>108</xdr:row>
      <xdr:rowOff>133350</xdr:rowOff>
    </xdr:to>
    <xdr:sp macro="" textlink="">
      <xdr:nvSpPr>
        <xdr:cNvPr id="27140" name="AutoShape 1" descr="Eine Matrixformel, die Konstanten verwendet">
          <a:extLst>
            <a:ext uri="{FF2B5EF4-FFF2-40B4-BE49-F238E27FC236}">
              <a16:creationId xmlns:a16="http://schemas.microsoft.com/office/drawing/2014/main" id="{08046111-528A-F825-41FD-51AA895B71D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64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314325</xdr:colOff>
      <xdr:row>108</xdr:row>
      <xdr:rowOff>133350</xdr:rowOff>
    </xdr:to>
    <xdr:sp macro="" textlink="">
      <xdr:nvSpPr>
        <xdr:cNvPr id="27141" name="AutoShape 1" descr="Eine Matrixformel, die Konstanten verwendet">
          <a:extLst>
            <a:ext uri="{FF2B5EF4-FFF2-40B4-BE49-F238E27FC236}">
              <a16:creationId xmlns:a16="http://schemas.microsoft.com/office/drawing/2014/main" id="{FD08458B-FF1D-39D8-0DF6-9C068528ED3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64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314325</xdr:colOff>
      <xdr:row>87</xdr:row>
      <xdr:rowOff>133350</xdr:rowOff>
    </xdr:to>
    <xdr:sp macro="" textlink="">
      <xdr:nvSpPr>
        <xdr:cNvPr id="27142" name="AutoShape 1" descr="Eine Matrixformel, die Konstanten verwendet">
          <a:extLst>
            <a:ext uri="{FF2B5EF4-FFF2-40B4-BE49-F238E27FC236}">
              <a16:creationId xmlns:a16="http://schemas.microsoft.com/office/drawing/2014/main" id="{DE2C05B6-6548-4FC2-AB79-367BDE72369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239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314325</xdr:colOff>
      <xdr:row>87</xdr:row>
      <xdr:rowOff>133350</xdr:rowOff>
    </xdr:to>
    <xdr:sp macro="" textlink="">
      <xdr:nvSpPr>
        <xdr:cNvPr id="27143" name="AutoShape 1" descr="Eine Matrixformel, die Konstanten verwendet">
          <a:extLst>
            <a:ext uri="{FF2B5EF4-FFF2-40B4-BE49-F238E27FC236}">
              <a16:creationId xmlns:a16="http://schemas.microsoft.com/office/drawing/2014/main" id="{293AF3D4-22C1-C935-9BE3-39A77D519C0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239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314325</xdr:colOff>
      <xdr:row>87</xdr:row>
      <xdr:rowOff>133350</xdr:rowOff>
    </xdr:to>
    <xdr:sp macro="" textlink="">
      <xdr:nvSpPr>
        <xdr:cNvPr id="27144" name="AutoShape 1" descr="Eine Matrixformel, die Konstanten verwendet">
          <a:extLst>
            <a:ext uri="{FF2B5EF4-FFF2-40B4-BE49-F238E27FC236}">
              <a16:creationId xmlns:a16="http://schemas.microsoft.com/office/drawing/2014/main" id="{A46C9CA6-1229-C8F1-A3D7-D066B5AE19C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239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314325</xdr:colOff>
      <xdr:row>87</xdr:row>
      <xdr:rowOff>133350</xdr:rowOff>
    </xdr:to>
    <xdr:sp macro="" textlink="">
      <xdr:nvSpPr>
        <xdr:cNvPr id="27145" name="AutoShape 1" descr="Eine Matrixformel, die Konstanten verwendet">
          <a:extLst>
            <a:ext uri="{FF2B5EF4-FFF2-40B4-BE49-F238E27FC236}">
              <a16:creationId xmlns:a16="http://schemas.microsoft.com/office/drawing/2014/main" id="{48E96C8A-96F8-5270-9590-3A979381825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239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314325</xdr:colOff>
      <xdr:row>87</xdr:row>
      <xdr:rowOff>133350</xdr:rowOff>
    </xdr:to>
    <xdr:sp macro="" textlink="">
      <xdr:nvSpPr>
        <xdr:cNvPr id="27146" name="AutoShape 1" descr="Eine Matrixformel, die Konstanten verwendet">
          <a:extLst>
            <a:ext uri="{FF2B5EF4-FFF2-40B4-BE49-F238E27FC236}">
              <a16:creationId xmlns:a16="http://schemas.microsoft.com/office/drawing/2014/main" id="{0ED52CB5-B9B7-A116-F637-2395604CDE2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4239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314325</xdr:colOff>
      <xdr:row>132</xdr:row>
      <xdr:rowOff>133350</xdr:rowOff>
    </xdr:to>
    <xdr:sp macro="" textlink="">
      <xdr:nvSpPr>
        <xdr:cNvPr id="27147" name="AutoShape 1" descr="Eine Matrixformel, die Konstanten verwendet">
          <a:extLst>
            <a:ext uri="{FF2B5EF4-FFF2-40B4-BE49-F238E27FC236}">
              <a16:creationId xmlns:a16="http://schemas.microsoft.com/office/drawing/2014/main" id="{C2C5BBEF-DC1F-B477-FAFA-87A487C6F90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526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314325</xdr:colOff>
      <xdr:row>132</xdr:row>
      <xdr:rowOff>133350</xdr:rowOff>
    </xdr:to>
    <xdr:sp macro="" textlink="">
      <xdr:nvSpPr>
        <xdr:cNvPr id="27148" name="AutoShape 1" descr="Eine Matrixformel, die Konstanten verwendet">
          <a:extLst>
            <a:ext uri="{FF2B5EF4-FFF2-40B4-BE49-F238E27FC236}">
              <a16:creationId xmlns:a16="http://schemas.microsoft.com/office/drawing/2014/main" id="{15E964C9-08DD-85F1-27D3-E1335CE573B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526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314325</xdr:colOff>
      <xdr:row>132</xdr:row>
      <xdr:rowOff>133350</xdr:rowOff>
    </xdr:to>
    <xdr:sp macro="" textlink="">
      <xdr:nvSpPr>
        <xdr:cNvPr id="27149" name="AutoShape 1" descr="Eine Matrixformel, die Konstanten verwendet">
          <a:extLst>
            <a:ext uri="{FF2B5EF4-FFF2-40B4-BE49-F238E27FC236}">
              <a16:creationId xmlns:a16="http://schemas.microsoft.com/office/drawing/2014/main" id="{D3CCCA31-7E8D-650F-D34E-0333EA64D35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526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314325</xdr:colOff>
      <xdr:row>132</xdr:row>
      <xdr:rowOff>133350</xdr:rowOff>
    </xdr:to>
    <xdr:sp macro="" textlink="">
      <xdr:nvSpPr>
        <xdr:cNvPr id="27150" name="AutoShape 1" descr="Eine Matrixformel, die Konstanten verwendet">
          <a:extLst>
            <a:ext uri="{FF2B5EF4-FFF2-40B4-BE49-F238E27FC236}">
              <a16:creationId xmlns:a16="http://schemas.microsoft.com/office/drawing/2014/main" id="{D69DABCF-9C22-814D-5948-782EF2BA58E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526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314325</xdr:colOff>
      <xdr:row>132</xdr:row>
      <xdr:rowOff>133350</xdr:rowOff>
    </xdr:to>
    <xdr:sp macro="" textlink="">
      <xdr:nvSpPr>
        <xdr:cNvPr id="27151" name="AutoShape 1" descr="Eine Matrixformel, die Konstanten verwendet">
          <a:extLst>
            <a:ext uri="{FF2B5EF4-FFF2-40B4-BE49-F238E27FC236}">
              <a16:creationId xmlns:a16="http://schemas.microsoft.com/office/drawing/2014/main" id="{AD6B891A-0C0D-8F00-F686-CB1C27CBFB7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1526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356</xdr:row>
      <xdr:rowOff>0</xdr:rowOff>
    </xdr:from>
    <xdr:to>
      <xdr:col>11</xdr:col>
      <xdr:colOff>314325</xdr:colOff>
      <xdr:row>357</xdr:row>
      <xdr:rowOff>133350</xdr:rowOff>
    </xdr:to>
    <xdr:sp macro="" textlink="">
      <xdr:nvSpPr>
        <xdr:cNvPr id="27152" name="AutoShape 1" descr="Eine Matrixformel, die Konstanten verwendet">
          <a:extLst>
            <a:ext uri="{FF2B5EF4-FFF2-40B4-BE49-F238E27FC236}">
              <a16:creationId xmlns:a16="http://schemas.microsoft.com/office/drawing/2014/main" id="{B441966C-BB4C-500E-449E-C4F4FE6E076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959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356</xdr:row>
      <xdr:rowOff>0</xdr:rowOff>
    </xdr:from>
    <xdr:to>
      <xdr:col>11</xdr:col>
      <xdr:colOff>314325</xdr:colOff>
      <xdr:row>357</xdr:row>
      <xdr:rowOff>133350</xdr:rowOff>
    </xdr:to>
    <xdr:sp macro="" textlink="">
      <xdr:nvSpPr>
        <xdr:cNvPr id="27153" name="AutoShape 1" descr="Eine Matrixformel, die Konstanten verwendet">
          <a:extLst>
            <a:ext uri="{FF2B5EF4-FFF2-40B4-BE49-F238E27FC236}">
              <a16:creationId xmlns:a16="http://schemas.microsoft.com/office/drawing/2014/main" id="{0AE45E5F-45BE-2340-2222-EA2DB0654D0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959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356</xdr:row>
      <xdr:rowOff>0</xdr:rowOff>
    </xdr:from>
    <xdr:to>
      <xdr:col>11</xdr:col>
      <xdr:colOff>314325</xdr:colOff>
      <xdr:row>357</xdr:row>
      <xdr:rowOff>133350</xdr:rowOff>
    </xdr:to>
    <xdr:sp macro="" textlink="">
      <xdr:nvSpPr>
        <xdr:cNvPr id="27154" name="AutoShape 1" descr="Eine Matrixformel, die Konstanten verwendet">
          <a:extLst>
            <a:ext uri="{FF2B5EF4-FFF2-40B4-BE49-F238E27FC236}">
              <a16:creationId xmlns:a16="http://schemas.microsoft.com/office/drawing/2014/main" id="{593CE3F9-0A1F-256C-1F0B-A739F9A10C7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959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356</xdr:row>
      <xdr:rowOff>0</xdr:rowOff>
    </xdr:from>
    <xdr:to>
      <xdr:col>11</xdr:col>
      <xdr:colOff>314325</xdr:colOff>
      <xdr:row>357</xdr:row>
      <xdr:rowOff>133350</xdr:rowOff>
    </xdr:to>
    <xdr:sp macro="" textlink="">
      <xdr:nvSpPr>
        <xdr:cNvPr id="27155" name="AutoShape 1" descr="Eine Matrixformel, die Konstanten verwendet">
          <a:extLst>
            <a:ext uri="{FF2B5EF4-FFF2-40B4-BE49-F238E27FC236}">
              <a16:creationId xmlns:a16="http://schemas.microsoft.com/office/drawing/2014/main" id="{DB2C3ABC-56CE-9276-3B02-1D798265DAE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959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356</xdr:row>
      <xdr:rowOff>0</xdr:rowOff>
    </xdr:from>
    <xdr:to>
      <xdr:col>11</xdr:col>
      <xdr:colOff>314325</xdr:colOff>
      <xdr:row>357</xdr:row>
      <xdr:rowOff>133350</xdr:rowOff>
    </xdr:to>
    <xdr:sp macro="" textlink="">
      <xdr:nvSpPr>
        <xdr:cNvPr id="27156" name="AutoShape 1" descr="Eine Matrixformel, die Konstanten verwendet">
          <a:extLst>
            <a:ext uri="{FF2B5EF4-FFF2-40B4-BE49-F238E27FC236}">
              <a16:creationId xmlns:a16="http://schemas.microsoft.com/office/drawing/2014/main" id="{6EAE85AB-CF9C-D9F9-051A-8256C5B6B6B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7959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11</xdr:col>
      <xdr:colOff>314325</xdr:colOff>
      <xdr:row>213</xdr:row>
      <xdr:rowOff>133350</xdr:rowOff>
    </xdr:to>
    <xdr:sp macro="" textlink="">
      <xdr:nvSpPr>
        <xdr:cNvPr id="27157" name="AutoShape 1" descr="Eine Matrixformel, die Konstanten verwendet">
          <a:extLst>
            <a:ext uri="{FF2B5EF4-FFF2-40B4-BE49-F238E27FC236}">
              <a16:creationId xmlns:a16="http://schemas.microsoft.com/office/drawing/2014/main" id="{A2F10958-6119-B70D-408B-7F65F35E5E0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642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11</xdr:col>
      <xdr:colOff>314325</xdr:colOff>
      <xdr:row>213</xdr:row>
      <xdr:rowOff>133350</xdr:rowOff>
    </xdr:to>
    <xdr:sp macro="" textlink="">
      <xdr:nvSpPr>
        <xdr:cNvPr id="27158" name="AutoShape 1" descr="Eine Matrixformel, die Konstanten verwendet">
          <a:extLst>
            <a:ext uri="{FF2B5EF4-FFF2-40B4-BE49-F238E27FC236}">
              <a16:creationId xmlns:a16="http://schemas.microsoft.com/office/drawing/2014/main" id="{F2B4DD41-990F-B185-A14B-0F7EF4F9EA0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642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11</xdr:col>
      <xdr:colOff>314325</xdr:colOff>
      <xdr:row>213</xdr:row>
      <xdr:rowOff>133350</xdr:rowOff>
    </xdr:to>
    <xdr:sp macro="" textlink="">
      <xdr:nvSpPr>
        <xdr:cNvPr id="27159" name="AutoShape 1" descr="Eine Matrixformel, die Konstanten verwendet">
          <a:extLst>
            <a:ext uri="{FF2B5EF4-FFF2-40B4-BE49-F238E27FC236}">
              <a16:creationId xmlns:a16="http://schemas.microsoft.com/office/drawing/2014/main" id="{A755832B-54DF-D5D2-4DC5-5A41B6CDA18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642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11</xdr:col>
      <xdr:colOff>314325</xdr:colOff>
      <xdr:row>213</xdr:row>
      <xdr:rowOff>133350</xdr:rowOff>
    </xdr:to>
    <xdr:sp macro="" textlink="">
      <xdr:nvSpPr>
        <xdr:cNvPr id="27160" name="AutoShape 1" descr="Eine Matrixformel, die Konstanten verwendet">
          <a:extLst>
            <a:ext uri="{FF2B5EF4-FFF2-40B4-BE49-F238E27FC236}">
              <a16:creationId xmlns:a16="http://schemas.microsoft.com/office/drawing/2014/main" id="{9F2CDA67-A1D2-D474-FD6B-696800287A0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642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11</xdr:col>
      <xdr:colOff>314325</xdr:colOff>
      <xdr:row>213</xdr:row>
      <xdr:rowOff>133350</xdr:rowOff>
    </xdr:to>
    <xdr:sp macro="" textlink="">
      <xdr:nvSpPr>
        <xdr:cNvPr id="27161" name="AutoShape 1" descr="Eine Matrixformel, die Konstanten verwendet">
          <a:extLst>
            <a:ext uri="{FF2B5EF4-FFF2-40B4-BE49-F238E27FC236}">
              <a16:creationId xmlns:a16="http://schemas.microsoft.com/office/drawing/2014/main" id="{CC055398-1930-D91A-9B08-FDCC34270AB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4642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314325</xdr:colOff>
      <xdr:row>45</xdr:row>
      <xdr:rowOff>133350</xdr:rowOff>
    </xdr:to>
    <xdr:sp macro="" textlink="">
      <xdr:nvSpPr>
        <xdr:cNvPr id="27162" name="AutoShape 1" descr="Eine Matrixformel, die Konstanten verwendet">
          <a:extLst>
            <a:ext uri="{FF2B5EF4-FFF2-40B4-BE49-F238E27FC236}">
              <a16:creationId xmlns:a16="http://schemas.microsoft.com/office/drawing/2014/main" id="{EF15825C-F2B7-C74A-4164-73296F2067E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43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314325</xdr:colOff>
      <xdr:row>45</xdr:row>
      <xdr:rowOff>133350</xdr:rowOff>
    </xdr:to>
    <xdr:sp macro="" textlink="">
      <xdr:nvSpPr>
        <xdr:cNvPr id="27163" name="AutoShape 1" descr="Eine Matrixformel, die Konstanten verwendet">
          <a:extLst>
            <a:ext uri="{FF2B5EF4-FFF2-40B4-BE49-F238E27FC236}">
              <a16:creationId xmlns:a16="http://schemas.microsoft.com/office/drawing/2014/main" id="{5EC6DC03-76CF-0CF3-8801-6C4B238932D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43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314325</xdr:colOff>
      <xdr:row>45</xdr:row>
      <xdr:rowOff>133350</xdr:rowOff>
    </xdr:to>
    <xdr:sp macro="" textlink="">
      <xdr:nvSpPr>
        <xdr:cNvPr id="27164" name="AutoShape 1" descr="Eine Matrixformel, die Konstanten verwendet">
          <a:extLst>
            <a:ext uri="{FF2B5EF4-FFF2-40B4-BE49-F238E27FC236}">
              <a16:creationId xmlns:a16="http://schemas.microsoft.com/office/drawing/2014/main" id="{BC149DE4-3BA7-5C6D-183D-38B18428EF8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43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314325</xdr:colOff>
      <xdr:row>45</xdr:row>
      <xdr:rowOff>133350</xdr:rowOff>
    </xdr:to>
    <xdr:sp macro="" textlink="">
      <xdr:nvSpPr>
        <xdr:cNvPr id="27165" name="AutoShape 1" descr="Eine Matrixformel, die Konstanten verwendet">
          <a:extLst>
            <a:ext uri="{FF2B5EF4-FFF2-40B4-BE49-F238E27FC236}">
              <a16:creationId xmlns:a16="http://schemas.microsoft.com/office/drawing/2014/main" id="{17BCD3FA-913E-6612-50C8-5F9DEA1FCB6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43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314325</xdr:colOff>
      <xdr:row>45</xdr:row>
      <xdr:rowOff>133350</xdr:rowOff>
    </xdr:to>
    <xdr:sp macro="" textlink="">
      <xdr:nvSpPr>
        <xdr:cNvPr id="27166" name="AutoShape 1" descr="Eine Matrixformel, die Konstanten verwendet">
          <a:extLst>
            <a:ext uri="{FF2B5EF4-FFF2-40B4-BE49-F238E27FC236}">
              <a16:creationId xmlns:a16="http://schemas.microsoft.com/office/drawing/2014/main" id="{985A60C8-9281-5A18-670A-89DF1F00A7D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43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314325</xdr:colOff>
      <xdr:row>85</xdr:row>
      <xdr:rowOff>133350</xdr:rowOff>
    </xdr:to>
    <xdr:sp macro="" textlink="">
      <xdr:nvSpPr>
        <xdr:cNvPr id="27167" name="AutoShape 1" descr="Eine Matrixformel, die Konstanten verwendet">
          <a:extLst>
            <a:ext uri="{FF2B5EF4-FFF2-40B4-BE49-F238E27FC236}">
              <a16:creationId xmlns:a16="http://schemas.microsoft.com/office/drawing/2014/main" id="{FDC3FCAA-283E-DF24-244A-10499491F0A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916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314325</xdr:colOff>
      <xdr:row>85</xdr:row>
      <xdr:rowOff>133350</xdr:rowOff>
    </xdr:to>
    <xdr:sp macro="" textlink="">
      <xdr:nvSpPr>
        <xdr:cNvPr id="27168" name="AutoShape 1" descr="Eine Matrixformel, die Konstanten verwendet">
          <a:extLst>
            <a:ext uri="{FF2B5EF4-FFF2-40B4-BE49-F238E27FC236}">
              <a16:creationId xmlns:a16="http://schemas.microsoft.com/office/drawing/2014/main" id="{407D4C02-6EDC-8112-712A-4FF1636AC6D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916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314325</xdr:colOff>
      <xdr:row>85</xdr:row>
      <xdr:rowOff>133350</xdr:rowOff>
    </xdr:to>
    <xdr:sp macro="" textlink="">
      <xdr:nvSpPr>
        <xdr:cNvPr id="27169" name="AutoShape 1" descr="Eine Matrixformel, die Konstanten verwendet">
          <a:extLst>
            <a:ext uri="{FF2B5EF4-FFF2-40B4-BE49-F238E27FC236}">
              <a16:creationId xmlns:a16="http://schemas.microsoft.com/office/drawing/2014/main" id="{DF466438-28A3-BFDF-78AF-CC71397302C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916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314325</xdr:colOff>
      <xdr:row>85</xdr:row>
      <xdr:rowOff>133350</xdr:rowOff>
    </xdr:to>
    <xdr:sp macro="" textlink="">
      <xdr:nvSpPr>
        <xdr:cNvPr id="27170" name="AutoShape 1" descr="Eine Matrixformel, die Konstanten verwendet">
          <a:extLst>
            <a:ext uri="{FF2B5EF4-FFF2-40B4-BE49-F238E27FC236}">
              <a16:creationId xmlns:a16="http://schemas.microsoft.com/office/drawing/2014/main" id="{443F17F1-1E80-6DE5-665F-49777EA7A60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916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314325</xdr:colOff>
      <xdr:row>85</xdr:row>
      <xdr:rowOff>133350</xdr:rowOff>
    </xdr:to>
    <xdr:sp macro="" textlink="">
      <xdr:nvSpPr>
        <xdr:cNvPr id="27171" name="AutoShape 1" descr="Eine Matrixformel, die Konstanten verwendet">
          <a:extLst>
            <a:ext uri="{FF2B5EF4-FFF2-40B4-BE49-F238E27FC236}">
              <a16:creationId xmlns:a16="http://schemas.microsoft.com/office/drawing/2014/main" id="{843DC207-570D-9079-8F65-B308FD4F915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3916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314325</xdr:colOff>
      <xdr:row>107</xdr:row>
      <xdr:rowOff>133350</xdr:rowOff>
    </xdr:to>
    <xdr:sp macro="" textlink="">
      <xdr:nvSpPr>
        <xdr:cNvPr id="27172" name="AutoShape 1" descr="Eine Matrixformel, die Konstanten verwendet">
          <a:extLst>
            <a:ext uri="{FF2B5EF4-FFF2-40B4-BE49-F238E27FC236}">
              <a16:creationId xmlns:a16="http://schemas.microsoft.com/office/drawing/2014/main" id="{D6A59AE4-AD5B-C404-0838-715343D2F22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478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314325</xdr:colOff>
      <xdr:row>107</xdr:row>
      <xdr:rowOff>133350</xdr:rowOff>
    </xdr:to>
    <xdr:sp macro="" textlink="">
      <xdr:nvSpPr>
        <xdr:cNvPr id="27173" name="AutoShape 1" descr="Eine Matrixformel, die Konstanten verwendet">
          <a:extLst>
            <a:ext uri="{FF2B5EF4-FFF2-40B4-BE49-F238E27FC236}">
              <a16:creationId xmlns:a16="http://schemas.microsoft.com/office/drawing/2014/main" id="{7CD74A7F-18CA-DCBE-3CE9-3C4FB7320C8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478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314325</xdr:colOff>
      <xdr:row>107</xdr:row>
      <xdr:rowOff>133350</xdr:rowOff>
    </xdr:to>
    <xdr:sp macro="" textlink="">
      <xdr:nvSpPr>
        <xdr:cNvPr id="27174" name="AutoShape 1" descr="Eine Matrixformel, die Konstanten verwendet">
          <a:extLst>
            <a:ext uri="{FF2B5EF4-FFF2-40B4-BE49-F238E27FC236}">
              <a16:creationId xmlns:a16="http://schemas.microsoft.com/office/drawing/2014/main" id="{00DFB2CE-6500-CDB1-D5E0-C30E4A96E74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478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314325</xdr:colOff>
      <xdr:row>107</xdr:row>
      <xdr:rowOff>133350</xdr:rowOff>
    </xdr:to>
    <xdr:sp macro="" textlink="">
      <xdr:nvSpPr>
        <xdr:cNvPr id="27175" name="AutoShape 1" descr="Eine Matrixformel, die Konstanten verwendet">
          <a:extLst>
            <a:ext uri="{FF2B5EF4-FFF2-40B4-BE49-F238E27FC236}">
              <a16:creationId xmlns:a16="http://schemas.microsoft.com/office/drawing/2014/main" id="{61729DDE-FEB7-9970-82D7-ACCFE423B02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478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314325</xdr:colOff>
      <xdr:row>107</xdr:row>
      <xdr:rowOff>133350</xdr:rowOff>
    </xdr:to>
    <xdr:sp macro="" textlink="">
      <xdr:nvSpPr>
        <xdr:cNvPr id="27176" name="AutoShape 1" descr="Eine Matrixformel, die Konstanten verwendet">
          <a:extLst>
            <a:ext uri="{FF2B5EF4-FFF2-40B4-BE49-F238E27FC236}">
              <a16:creationId xmlns:a16="http://schemas.microsoft.com/office/drawing/2014/main" id="{EE52BCC7-5B62-2032-4EE1-DC1BD3E1813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478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0</xdr:rowOff>
    </xdr:from>
    <xdr:to>
      <xdr:col>11</xdr:col>
      <xdr:colOff>314325</xdr:colOff>
      <xdr:row>343</xdr:row>
      <xdr:rowOff>133350</xdr:rowOff>
    </xdr:to>
    <xdr:sp macro="" textlink="">
      <xdr:nvSpPr>
        <xdr:cNvPr id="27177" name="AutoShape 1" descr="Eine Matrixformel, die Konstanten verwendet">
          <a:extLst>
            <a:ext uri="{FF2B5EF4-FFF2-40B4-BE49-F238E27FC236}">
              <a16:creationId xmlns:a16="http://schemas.microsoft.com/office/drawing/2014/main" id="{9590298C-A818-644A-1419-5612DB85A4A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692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0</xdr:rowOff>
    </xdr:from>
    <xdr:to>
      <xdr:col>11</xdr:col>
      <xdr:colOff>314325</xdr:colOff>
      <xdr:row>343</xdr:row>
      <xdr:rowOff>133350</xdr:rowOff>
    </xdr:to>
    <xdr:sp macro="" textlink="">
      <xdr:nvSpPr>
        <xdr:cNvPr id="27178" name="AutoShape 1" descr="Eine Matrixformel, die Konstanten verwendet">
          <a:extLst>
            <a:ext uri="{FF2B5EF4-FFF2-40B4-BE49-F238E27FC236}">
              <a16:creationId xmlns:a16="http://schemas.microsoft.com/office/drawing/2014/main" id="{995D7218-1B3A-C886-AA58-57E75EC7B85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692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0</xdr:rowOff>
    </xdr:from>
    <xdr:to>
      <xdr:col>11</xdr:col>
      <xdr:colOff>314325</xdr:colOff>
      <xdr:row>343</xdr:row>
      <xdr:rowOff>133350</xdr:rowOff>
    </xdr:to>
    <xdr:sp macro="" textlink="">
      <xdr:nvSpPr>
        <xdr:cNvPr id="27179" name="AutoShape 1" descr="Eine Matrixformel, die Konstanten verwendet">
          <a:extLst>
            <a:ext uri="{FF2B5EF4-FFF2-40B4-BE49-F238E27FC236}">
              <a16:creationId xmlns:a16="http://schemas.microsoft.com/office/drawing/2014/main" id="{F65E325A-88BD-A8A6-5046-31E8D91BEA5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692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0</xdr:rowOff>
    </xdr:from>
    <xdr:to>
      <xdr:col>11</xdr:col>
      <xdr:colOff>314325</xdr:colOff>
      <xdr:row>343</xdr:row>
      <xdr:rowOff>133350</xdr:rowOff>
    </xdr:to>
    <xdr:sp macro="" textlink="">
      <xdr:nvSpPr>
        <xdr:cNvPr id="27180" name="AutoShape 1" descr="Eine Matrixformel, die Konstanten verwendet">
          <a:extLst>
            <a:ext uri="{FF2B5EF4-FFF2-40B4-BE49-F238E27FC236}">
              <a16:creationId xmlns:a16="http://schemas.microsoft.com/office/drawing/2014/main" id="{E15C9D9E-0B11-3304-343C-451C1765966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692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0</xdr:rowOff>
    </xdr:from>
    <xdr:to>
      <xdr:col>11</xdr:col>
      <xdr:colOff>314325</xdr:colOff>
      <xdr:row>343</xdr:row>
      <xdr:rowOff>133350</xdr:rowOff>
    </xdr:to>
    <xdr:sp macro="" textlink="">
      <xdr:nvSpPr>
        <xdr:cNvPr id="27181" name="AutoShape 1" descr="Eine Matrixformel, die Konstanten verwendet">
          <a:extLst>
            <a:ext uri="{FF2B5EF4-FFF2-40B4-BE49-F238E27FC236}">
              <a16:creationId xmlns:a16="http://schemas.microsoft.com/office/drawing/2014/main" id="{DE7EFCFE-317D-0EDA-1CE9-CE0B81052CB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692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314325</xdr:colOff>
      <xdr:row>104</xdr:row>
      <xdr:rowOff>133350</xdr:rowOff>
    </xdr:to>
    <xdr:sp macro="" textlink="">
      <xdr:nvSpPr>
        <xdr:cNvPr id="27182" name="AutoShape 1" descr="Eine Matrixformel, die Konstanten verwendet">
          <a:extLst>
            <a:ext uri="{FF2B5EF4-FFF2-40B4-BE49-F238E27FC236}">
              <a16:creationId xmlns:a16="http://schemas.microsoft.com/office/drawing/2014/main" id="{730A6CDE-4EDE-0FF5-3D02-EA07E32F7F5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992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314325</xdr:colOff>
      <xdr:row>104</xdr:row>
      <xdr:rowOff>133350</xdr:rowOff>
    </xdr:to>
    <xdr:sp macro="" textlink="">
      <xdr:nvSpPr>
        <xdr:cNvPr id="27183" name="AutoShape 1" descr="Eine Matrixformel, die Konstanten verwendet">
          <a:extLst>
            <a:ext uri="{FF2B5EF4-FFF2-40B4-BE49-F238E27FC236}">
              <a16:creationId xmlns:a16="http://schemas.microsoft.com/office/drawing/2014/main" id="{09489A74-8FC2-3100-5DBA-04F3D7A2522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992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314325</xdr:colOff>
      <xdr:row>104</xdr:row>
      <xdr:rowOff>133350</xdr:rowOff>
    </xdr:to>
    <xdr:sp macro="" textlink="">
      <xdr:nvSpPr>
        <xdr:cNvPr id="27184" name="AutoShape 1" descr="Eine Matrixformel, die Konstanten verwendet">
          <a:extLst>
            <a:ext uri="{FF2B5EF4-FFF2-40B4-BE49-F238E27FC236}">
              <a16:creationId xmlns:a16="http://schemas.microsoft.com/office/drawing/2014/main" id="{C93062F9-9C8F-F98C-1898-ED511C57E62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992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314325</xdr:colOff>
      <xdr:row>104</xdr:row>
      <xdr:rowOff>133350</xdr:rowOff>
    </xdr:to>
    <xdr:sp macro="" textlink="">
      <xdr:nvSpPr>
        <xdr:cNvPr id="27185" name="AutoShape 1" descr="Eine Matrixformel, die Konstanten verwendet">
          <a:extLst>
            <a:ext uri="{FF2B5EF4-FFF2-40B4-BE49-F238E27FC236}">
              <a16:creationId xmlns:a16="http://schemas.microsoft.com/office/drawing/2014/main" id="{77D97CDD-68D9-EE33-11C1-7505F6AB7D4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992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314325</xdr:colOff>
      <xdr:row>104</xdr:row>
      <xdr:rowOff>133350</xdr:rowOff>
    </xdr:to>
    <xdr:sp macro="" textlink="">
      <xdr:nvSpPr>
        <xdr:cNvPr id="27186" name="AutoShape 1" descr="Eine Matrixformel, die Konstanten verwendet">
          <a:extLst>
            <a:ext uri="{FF2B5EF4-FFF2-40B4-BE49-F238E27FC236}">
              <a16:creationId xmlns:a16="http://schemas.microsoft.com/office/drawing/2014/main" id="{775B5DDD-7E15-789F-A1D9-AEEF56D5FA9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6992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314325</xdr:colOff>
      <xdr:row>262</xdr:row>
      <xdr:rowOff>133350</xdr:rowOff>
    </xdr:to>
    <xdr:sp macro="" textlink="">
      <xdr:nvSpPr>
        <xdr:cNvPr id="27187" name="AutoShape 1" descr="Eine Matrixformel, die Konstanten verwendet">
          <a:extLst>
            <a:ext uri="{FF2B5EF4-FFF2-40B4-BE49-F238E27FC236}">
              <a16:creationId xmlns:a16="http://schemas.microsoft.com/office/drawing/2014/main" id="{CD8D7AA1-5993-291F-8734-751DE6F6C06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576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314325</xdr:colOff>
      <xdr:row>262</xdr:row>
      <xdr:rowOff>133350</xdr:rowOff>
    </xdr:to>
    <xdr:sp macro="" textlink="">
      <xdr:nvSpPr>
        <xdr:cNvPr id="27188" name="AutoShape 1" descr="Eine Matrixformel, die Konstanten verwendet">
          <a:extLst>
            <a:ext uri="{FF2B5EF4-FFF2-40B4-BE49-F238E27FC236}">
              <a16:creationId xmlns:a16="http://schemas.microsoft.com/office/drawing/2014/main" id="{2B8411C3-5EBC-5FDE-B576-F3DD1BABB31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576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314325</xdr:colOff>
      <xdr:row>262</xdr:row>
      <xdr:rowOff>133350</xdr:rowOff>
    </xdr:to>
    <xdr:sp macro="" textlink="">
      <xdr:nvSpPr>
        <xdr:cNvPr id="27189" name="AutoShape 1" descr="Eine Matrixformel, die Konstanten verwendet">
          <a:extLst>
            <a:ext uri="{FF2B5EF4-FFF2-40B4-BE49-F238E27FC236}">
              <a16:creationId xmlns:a16="http://schemas.microsoft.com/office/drawing/2014/main" id="{0A97C4E9-53B9-4B3C-5E09-0779C7BB3B3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576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314325</xdr:colOff>
      <xdr:row>262</xdr:row>
      <xdr:rowOff>133350</xdr:rowOff>
    </xdr:to>
    <xdr:sp macro="" textlink="">
      <xdr:nvSpPr>
        <xdr:cNvPr id="27190" name="AutoShape 1" descr="Eine Matrixformel, die Konstanten verwendet">
          <a:extLst>
            <a:ext uri="{FF2B5EF4-FFF2-40B4-BE49-F238E27FC236}">
              <a16:creationId xmlns:a16="http://schemas.microsoft.com/office/drawing/2014/main" id="{7585D47F-5776-5382-2F5D-3B2754A5240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576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314325</xdr:colOff>
      <xdr:row>262</xdr:row>
      <xdr:rowOff>133350</xdr:rowOff>
    </xdr:to>
    <xdr:sp macro="" textlink="">
      <xdr:nvSpPr>
        <xdr:cNvPr id="27191" name="AutoShape 1" descr="Eine Matrixformel, die Konstanten verwendet">
          <a:extLst>
            <a:ext uri="{FF2B5EF4-FFF2-40B4-BE49-F238E27FC236}">
              <a16:creationId xmlns:a16="http://schemas.microsoft.com/office/drawing/2014/main" id="{661067FC-859A-04B6-91C2-5C59D9D95DA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2576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314325</xdr:colOff>
      <xdr:row>344</xdr:row>
      <xdr:rowOff>133350</xdr:rowOff>
    </xdr:to>
    <xdr:sp macro="" textlink="">
      <xdr:nvSpPr>
        <xdr:cNvPr id="27192" name="AutoShape 1" descr="Eine Matrixformel, die Konstanten verwendet">
          <a:extLst>
            <a:ext uri="{FF2B5EF4-FFF2-40B4-BE49-F238E27FC236}">
              <a16:creationId xmlns:a16="http://schemas.microsoft.com/office/drawing/2014/main" id="{135FAC44-EFAF-B46C-28A7-96DD2BFF853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854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314325</xdr:colOff>
      <xdr:row>344</xdr:row>
      <xdr:rowOff>133350</xdr:rowOff>
    </xdr:to>
    <xdr:sp macro="" textlink="">
      <xdr:nvSpPr>
        <xdr:cNvPr id="27193" name="AutoShape 1" descr="Eine Matrixformel, die Konstanten verwendet">
          <a:extLst>
            <a:ext uri="{FF2B5EF4-FFF2-40B4-BE49-F238E27FC236}">
              <a16:creationId xmlns:a16="http://schemas.microsoft.com/office/drawing/2014/main" id="{B41148FA-9D70-76AB-3829-872CB38A1E2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854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314325</xdr:colOff>
      <xdr:row>344</xdr:row>
      <xdr:rowOff>133350</xdr:rowOff>
    </xdr:to>
    <xdr:sp macro="" textlink="">
      <xdr:nvSpPr>
        <xdr:cNvPr id="27194" name="AutoShape 1" descr="Eine Matrixformel, die Konstanten verwendet">
          <a:extLst>
            <a:ext uri="{FF2B5EF4-FFF2-40B4-BE49-F238E27FC236}">
              <a16:creationId xmlns:a16="http://schemas.microsoft.com/office/drawing/2014/main" id="{241B0E7A-F109-E6E6-301E-CFCF226B3B9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854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314325</xdr:colOff>
      <xdr:row>344</xdr:row>
      <xdr:rowOff>133350</xdr:rowOff>
    </xdr:to>
    <xdr:sp macro="" textlink="">
      <xdr:nvSpPr>
        <xdr:cNvPr id="27195" name="AutoShape 1" descr="Eine Matrixformel, die Konstanten verwendet">
          <a:extLst>
            <a:ext uri="{FF2B5EF4-FFF2-40B4-BE49-F238E27FC236}">
              <a16:creationId xmlns:a16="http://schemas.microsoft.com/office/drawing/2014/main" id="{FC380F7B-A639-338D-6DBF-73BBBF98F24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854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314325</xdr:colOff>
      <xdr:row>344</xdr:row>
      <xdr:rowOff>133350</xdr:rowOff>
    </xdr:to>
    <xdr:sp macro="" textlink="">
      <xdr:nvSpPr>
        <xdr:cNvPr id="27196" name="AutoShape 1" descr="Eine Matrixformel, die Konstanten verwendet">
          <a:extLst>
            <a:ext uri="{FF2B5EF4-FFF2-40B4-BE49-F238E27FC236}">
              <a16:creationId xmlns:a16="http://schemas.microsoft.com/office/drawing/2014/main" id="{04B987ED-2D14-E4C7-E21D-C959F88D31C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854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346</xdr:row>
      <xdr:rowOff>0</xdr:rowOff>
    </xdr:from>
    <xdr:to>
      <xdr:col>11</xdr:col>
      <xdr:colOff>314325</xdr:colOff>
      <xdr:row>347</xdr:row>
      <xdr:rowOff>133350</xdr:rowOff>
    </xdr:to>
    <xdr:sp macro="" textlink="">
      <xdr:nvSpPr>
        <xdr:cNvPr id="27197" name="AutoShape 1" descr="Eine Matrixformel, die Konstanten verwendet">
          <a:extLst>
            <a:ext uri="{FF2B5EF4-FFF2-40B4-BE49-F238E27FC236}">
              <a16:creationId xmlns:a16="http://schemas.microsoft.com/office/drawing/2014/main" id="{C8299122-C156-E1FA-7F4A-C657578874F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340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346</xdr:row>
      <xdr:rowOff>0</xdr:rowOff>
    </xdr:from>
    <xdr:to>
      <xdr:col>11</xdr:col>
      <xdr:colOff>314325</xdr:colOff>
      <xdr:row>347</xdr:row>
      <xdr:rowOff>133350</xdr:rowOff>
    </xdr:to>
    <xdr:sp macro="" textlink="">
      <xdr:nvSpPr>
        <xdr:cNvPr id="27198" name="AutoShape 1" descr="Eine Matrixformel, die Konstanten verwendet">
          <a:extLst>
            <a:ext uri="{FF2B5EF4-FFF2-40B4-BE49-F238E27FC236}">
              <a16:creationId xmlns:a16="http://schemas.microsoft.com/office/drawing/2014/main" id="{216C7490-A070-C0EE-62EB-05732DE0FB7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340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346</xdr:row>
      <xdr:rowOff>0</xdr:rowOff>
    </xdr:from>
    <xdr:to>
      <xdr:col>11</xdr:col>
      <xdr:colOff>314325</xdr:colOff>
      <xdr:row>347</xdr:row>
      <xdr:rowOff>133350</xdr:rowOff>
    </xdr:to>
    <xdr:sp macro="" textlink="">
      <xdr:nvSpPr>
        <xdr:cNvPr id="27199" name="AutoShape 1" descr="Eine Matrixformel, die Konstanten verwendet">
          <a:extLst>
            <a:ext uri="{FF2B5EF4-FFF2-40B4-BE49-F238E27FC236}">
              <a16:creationId xmlns:a16="http://schemas.microsoft.com/office/drawing/2014/main" id="{63AB1D1E-82DB-E067-3C05-1265FFC9002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340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346</xdr:row>
      <xdr:rowOff>0</xdr:rowOff>
    </xdr:from>
    <xdr:to>
      <xdr:col>11</xdr:col>
      <xdr:colOff>314325</xdr:colOff>
      <xdr:row>347</xdr:row>
      <xdr:rowOff>133350</xdr:rowOff>
    </xdr:to>
    <xdr:sp macro="" textlink="">
      <xdr:nvSpPr>
        <xdr:cNvPr id="27200" name="AutoShape 1" descr="Eine Matrixformel, die Konstanten verwendet">
          <a:extLst>
            <a:ext uri="{FF2B5EF4-FFF2-40B4-BE49-F238E27FC236}">
              <a16:creationId xmlns:a16="http://schemas.microsoft.com/office/drawing/2014/main" id="{1B8F779C-C34E-9A2E-750C-D759A9F3527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340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346</xdr:row>
      <xdr:rowOff>0</xdr:rowOff>
    </xdr:from>
    <xdr:to>
      <xdr:col>11</xdr:col>
      <xdr:colOff>314325</xdr:colOff>
      <xdr:row>347</xdr:row>
      <xdr:rowOff>133350</xdr:rowOff>
    </xdr:to>
    <xdr:sp macro="" textlink="">
      <xdr:nvSpPr>
        <xdr:cNvPr id="27201" name="AutoShape 1" descr="Eine Matrixformel, die Konstanten verwendet">
          <a:extLst>
            <a:ext uri="{FF2B5EF4-FFF2-40B4-BE49-F238E27FC236}">
              <a16:creationId xmlns:a16="http://schemas.microsoft.com/office/drawing/2014/main" id="{72334674-19E4-76ED-3023-BFB837A998C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6340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314325</xdr:colOff>
      <xdr:row>50</xdr:row>
      <xdr:rowOff>133350</xdr:rowOff>
    </xdr:to>
    <xdr:sp macro="" textlink="">
      <xdr:nvSpPr>
        <xdr:cNvPr id="27202" name="AutoShape 1" descr="Eine Matrixformel, die Konstanten verwendet">
          <a:extLst>
            <a:ext uri="{FF2B5EF4-FFF2-40B4-BE49-F238E27FC236}">
              <a16:creationId xmlns:a16="http://schemas.microsoft.com/office/drawing/2014/main" id="{F1B4CA1A-BEAA-C703-D616-DEB77FCD6A5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248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314325</xdr:colOff>
      <xdr:row>50</xdr:row>
      <xdr:rowOff>133350</xdr:rowOff>
    </xdr:to>
    <xdr:sp macro="" textlink="">
      <xdr:nvSpPr>
        <xdr:cNvPr id="27203" name="AutoShape 1" descr="Eine Matrixformel, die Konstanten verwendet">
          <a:extLst>
            <a:ext uri="{FF2B5EF4-FFF2-40B4-BE49-F238E27FC236}">
              <a16:creationId xmlns:a16="http://schemas.microsoft.com/office/drawing/2014/main" id="{BE176F9B-5631-4C1F-53E8-19EAA43E668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248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314325</xdr:colOff>
      <xdr:row>50</xdr:row>
      <xdr:rowOff>133350</xdr:rowOff>
    </xdr:to>
    <xdr:sp macro="" textlink="">
      <xdr:nvSpPr>
        <xdr:cNvPr id="27204" name="AutoShape 1" descr="Eine Matrixformel, die Konstanten verwendet">
          <a:extLst>
            <a:ext uri="{FF2B5EF4-FFF2-40B4-BE49-F238E27FC236}">
              <a16:creationId xmlns:a16="http://schemas.microsoft.com/office/drawing/2014/main" id="{D5999F05-9C08-2D64-7ED8-BFED42B0FAA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248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314325</xdr:colOff>
      <xdr:row>50</xdr:row>
      <xdr:rowOff>133350</xdr:rowOff>
    </xdr:to>
    <xdr:sp macro="" textlink="">
      <xdr:nvSpPr>
        <xdr:cNvPr id="27205" name="AutoShape 1" descr="Eine Matrixformel, die Konstanten verwendet">
          <a:extLst>
            <a:ext uri="{FF2B5EF4-FFF2-40B4-BE49-F238E27FC236}">
              <a16:creationId xmlns:a16="http://schemas.microsoft.com/office/drawing/2014/main" id="{2D9F2C16-E9BB-D638-C6A4-04BE3860D5C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248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314325</xdr:colOff>
      <xdr:row>50</xdr:row>
      <xdr:rowOff>133350</xdr:rowOff>
    </xdr:to>
    <xdr:sp macro="" textlink="">
      <xdr:nvSpPr>
        <xdr:cNvPr id="27206" name="AutoShape 1" descr="Eine Matrixformel, die Konstanten verwendet">
          <a:extLst>
            <a:ext uri="{FF2B5EF4-FFF2-40B4-BE49-F238E27FC236}">
              <a16:creationId xmlns:a16="http://schemas.microsoft.com/office/drawing/2014/main" id="{12B0F622-9F2E-87DD-B611-854744B6970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8248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248</xdr:row>
      <xdr:rowOff>0</xdr:rowOff>
    </xdr:from>
    <xdr:to>
      <xdr:col>11</xdr:col>
      <xdr:colOff>314325</xdr:colOff>
      <xdr:row>249</xdr:row>
      <xdr:rowOff>133350</xdr:rowOff>
    </xdr:to>
    <xdr:sp macro="" textlink="">
      <xdr:nvSpPr>
        <xdr:cNvPr id="27207" name="AutoShape 1" descr="Eine Matrixformel, die Konstanten verwendet">
          <a:extLst>
            <a:ext uri="{FF2B5EF4-FFF2-40B4-BE49-F238E27FC236}">
              <a16:creationId xmlns:a16="http://schemas.microsoft.com/office/drawing/2014/main" id="{5511BC1D-C875-176F-56BF-40E25FC0B3A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471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248</xdr:row>
      <xdr:rowOff>0</xdr:rowOff>
    </xdr:from>
    <xdr:to>
      <xdr:col>11</xdr:col>
      <xdr:colOff>314325</xdr:colOff>
      <xdr:row>249</xdr:row>
      <xdr:rowOff>133350</xdr:rowOff>
    </xdr:to>
    <xdr:sp macro="" textlink="">
      <xdr:nvSpPr>
        <xdr:cNvPr id="27208" name="AutoShape 1" descr="Eine Matrixformel, die Konstanten verwendet">
          <a:extLst>
            <a:ext uri="{FF2B5EF4-FFF2-40B4-BE49-F238E27FC236}">
              <a16:creationId xmlns:a16="http://schemas.microsoft.com/office/drawing/2014/main" id="{85B8E706-F60A-06EB-534C-DFE119F6C31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471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248</xdr:row>
      <xdr:rowOff>0</xdr:rowOff>
    </xdr:from>
    <xdr:to>
      <xdr:col>11</xdr:col>
      <xdr:colOff>314325</xdr:colOff>
      <xdr:row>249</xdr:row>
      <xdr:rowOff>133350</xdr:rowOff>
    </xdr:to>
    <xdr:sp macro="" textlink="">
      <xdr:nvSpPr>
        <xdr:cNvPr id="27209" name="AutoShape 1" descr="Eine Matrixformel, die Konstanten verwendet">
          <a:extLst>
            <a:ext uri="{FF2B5EF4-FFF2-40B4-BE49-F238E27FC236}">
              <a16:creationId xmlns:a16="http://schemas.microsoft.com/office/drawing/2014/main" id="{34A3C1C7-99B2-124C-9957-3F8DB8E0E55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471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248</xdr:row>
      <xdr:rowOff>0</xdr:rowOff>
    </xdr:from>
    <xdr:to>
      <xdr:col>11</xdr:col>
      <xdr:colOff>314325</xdr:colOff>
      <xdr:row>249</xdr:row>
      <xdr:rowOff>133350</xdr:rowOff>
    </xdr:to>
    <xdr:sp macro="" textlink="">
      <xdr:nvSpPr>
        <xdr:cNvPr id="27210" name="AutoShape 1" descr="Eine Matrixformel, die Konstanten verwendet">
          <a:extLst>
            <a:ext uri="{FF2B5EF4-FFF2-40B4-BE49-F238E27FC236}">
              <a16:creationId xmlns:a16="http://schemas.microsoft.com/office/drawing/2014/main" id="{2DC57A9A-1E7E-9D54-292F-259D3CE7BD0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471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248</xdr:row>
      <xdr:rowOff>0</xdr:rowOff>
    </xdr:from>
    <xdr:to>
      <xdr:col>11</xdr:col>
      <xdr:colOff>314325</xdr:colOff>
      <xdr:row>249</xdr:row>
      <xdr:rowOff>133350</xdr:rowOff>
    </xdr:to>
    <xdr:sp macro="" textlink="">
      <xdr:nvSpPr>
        <xdr:cNvPr id="27211" name="AutoShape 1" descr="Eine Matrixformel, die Konstanten verwendet">
          <a:extLst>
            <a:ext uri="{FF2B5EF4-FFF2-40B4-BE49-F238E27FC236}">
              <a16:creationId xmlns:a16="http://schemas.microsoft.com/office/drawing/2014/main" id="{1881FC5B-C85A-9A3B-460E-4297F7BC618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0471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133350</xdr:rowOff>
    </xdr:to>
    <xdr:sp macro="" textlink="">
      <xdr:nvSpPr>
        <xdr:cNvPr id="27212" name="AutoShape 1" descr="Eine Matrixformel, die Konstanten verwendet">
          <a:extLst>
            <a:ext uri="{FF2B5EF4-FFF2-40B4-BE49-F238E27FC236}">
              <a16:creationId xmlns:a16="http://schemas.microsoft.com/office/drawing/2014/main" id="{CAEFF19E-2622-A45C-9404-46FBB89EE1D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1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133350</xdr:rowOff>
    </xdr:to>
    <xdr:sp macro="" textlink="">
      <xdr:nvSpPr>
        <xdr:cNvPr id="27213" name="AutoShape 1" descr="Eine Matrixformel, die Konstanten verwendet">
          <a:extLst>
            <a:ext uri="{FF2B5EF4-FFF2-40B4-BE49-F238E27FC236}">
              <a16:creationId xmlns:a16="http://schemas.microsoft.com/office/drawing/2014/main" id="{73C97D7B-F900-7481-88E1-BC7657C8BCC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1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133350</xdr:rowOff>
    </xdr:to>
    <xdr:sp macro="" textlink="">
      <xdr:nvSpPr>
        <xdr:cNvPr id="27214" name="AutoShape 1" descr="Eine Matrixformel, die Konstanten verwendet">
          <a:extLst>
            <a:ext uri="{FF2B5EF4-FFF2-40B4-BE49-F238E27FC236}">
              <a16:creationId xmlns:a16="http://schemas.microsoft.com/office/drawing/2014/main" id="{B17E4A9E-7881-BE18-0076-A5A989E516B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1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133350</xdr:rowOff>
    </xdr:to>
    <xdr:sp macro="" textlink="">
      <xdr:nvSpPr>
        <xdr:cNvPr id="27215" name="AutoShape 1" descr="Eine Matrixformel, die Konstanten verwendet">
          <a:extLst>
            <a:ext uri="{FF2B5EF4-FFF2-40B4-BE49-F238E27FC236}">
              <a16:creationId xmlns:a16="http://schemas.microsoft.com/office/drawing/2014/main" id="{80F827F5-652B-6BE7-0D9B-4B6B4AB7DD0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1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133350</xdr:rowOff>
    </xdr:to>
    <xdr:sp macro="" textlink="">
      <xdr:nvSpPr>
        <xdr:cNvPr id="27216" name="AutoShape 1" descr="Eine Matrixformel, die Konstanten verwendet">
          <a:extLst>
            <a:ext uri="{FF2B5EF4-FFF2-40B4-BE49-F238E27FC236}">
              <a16:creationId xmlns:a16="http://schemas.microsoft.com/office/drawing/2014/main" id="{60D832A7-02CF-D607-6488-04BD30523BD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1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240</xdr:row>
      <xdr:rowOff>0</xdr:rowOff>
    </xdr:from>
    <xdr:to>
      <xdr:col>11</xdr:col>
      <xdr:colOff>314325</xdr:colOff>
      <xdr:row>241</xdr:row>
      <xdr:rowOff>133350</xdr:rowOff>
    </xdr:to>
    <xdr:sp macro="" textlink="">
      <xdr:nvSpPr>
        <xdr:cNvPr id="27217" name="AutoShape 1" descr="Eine Matrixformel, die Konstanten verwendet">
          <a:extLst>
            <a:ext uri="{FF2B5EF4-FFF2-40B4-BE49-F238E27FC236}">
              <a16:creationId xmlns:a16="http://schemas.microsoft.com/office/drawing/2014/main" id="{38182842-E44E-1A03-4B38-C1CAA9D8136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176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240</xdr:row>
      <xdr:rowOff>0</xdr:rowOff>
    </xdr:from>
    <xdr:to>
      <xdr:col>11</xdr:col>
      <xdr:colOff>314325</xdr:colOff>
      <xdr:row>241</xdr:row>
      <xdr:rowOff>133350</xdr:rowOff>
    </xdr:to>
    <xdr:sp macro="" textlink="">
      <xdr:nvSpPr>
        <xdr:cNvPr id="27218" name="AutoShape 1" descr="Eine Matrixformel, die Konstanten verwendet">
          <a:extLst>
            <a:ext uri="{FF2B5EF4-FFF2-40B4-BE49-F238E27FC236}">
              <a16:creationId xmlns:a16="http://schemas.microsoft.com/office/drawing/2014/main" id="{3A0CFCDA-0A0A-547D-F907-AE9DAAB2A2C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176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240</xdr:row>
      <xdr:rowOff>0</xdr:rowOff>
    </xdr:from>
    <xdr:to>
      <xdr:col>11</xdr:col>
      <xdr:colOff>314325</xdr:colOff>
      <xdr:row>241</xdr:row>
      <xdr:rowOff>133350</xdr:rowOff>
    </xdr:to>
    <xdr:sp macro="" textlink="">
      <xdr:nvSpPr>
        <xdr:cNvPr id="27219" name="AutoShape 1" descr="Eine Matrixformel, die Konstanten verwendet">
          <a:extLst>
            <a:ext uri="{FF2B5EF4-FFF2-40B4-BE49-F238E27FC236}">
              <a16:creationId xmlns:a16="http://schemas.microsoft.com/office/drawing/2014/main" id="{A048C879-4926-F72E-2B59-13021A52981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176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240</xdr:row>
      <xdr:rowOff>0</xdr:rowOff>
    </xdr:from>
    <xdr:to>
      <xdr:col>11</xdr:col>
      <xdr:colOff>314325</xdr:colOff>
      <xdr:row>241</xdr:row>
      <xdr:rowOff>133350</xdr:rowOff>
    </xdr:to>
    <xdr:sp macro="" textlink="">
      <xdr:nvSpPr>
        <xdr:cNvPr id="27220" name="AutoShape 1" descr="Eine Matrixformel, die Konstanten verwendet">
          <a:extLst>
            <a:ext uri="{FF2B5EF4-FFF2-40B4-BE49-F238E27FC236}">
              <a16:creationId xmlns:a16="http://schemas.microsoft.com/office/drawing/2014/main" id="{150565C2-499B-C711-CED1-16DB3F647C0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176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240</xdr:row>
      <xdr:rowOff>0</xdr:rowOff>
    </xdr:from>
    <xdr:to>
      <xdr:col>11</xdr:col>
      <xdr:colOff>314325</xdr:colOff>
      <xdr:row>241</xdr:row>
      <xdr:rowOff>133350</xdr:rowOff>
    </xdr:to>
    <xdr:sp macro="" textlink="">
      <xdr:nvSpPr>
        <xdr:cNvPr id="27221" name="AutoShape 1" descr="Eine Matrixformel, die Konstanten verwendet">
          <a:extLst>
            <a:ext uri="{FF2B5EF4-FFF2-40B4-BE49-F238E27FC236}">
              <a16:creationId xmlns:a16="http://schemas.microsoft.com/office/drawing/2014/main" id="{E2802DF8-C72B-B39D-F3F1-3292C302DAC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176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314325</xdr:colOff>
      <xdr:row>178</xdr:row>
      <xdr:rowOff>133350</xdr:rowOff>
    </xdr:to>
    <xdr:sp macro="" textlink="">
      <xdr:nvSpPr>
        <xdr:cNvPr id="27222" name="AutoShape 1" descr="Eine Matrixformel, die Konstanten verwendet">
          <a:extLst>
            <a:ext uri="{FF2B5EF4-FFF2-40B4-BE49-F238E27FC236}">
              <a16:creationId xmlns:a16="http://schemas.microsoft.com/office/drawing/2014/main" id="{DEFE2291-CADD-6FA4-4324-60DCC2DD883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975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314325</xdr:colOff>
      <xdr:row>178</xdr:row>
      <xdr:rowOff>133350</xdr:rowOff>
    </xdr:to>
    <xdr:sp macro="" textlink="">
      <xdr:nvSpPr>
        <xdr:cNvPr id="27223" name="AutoShape 1" descr="Eine Matrixformel, die Konstanten verwendet">
          <a:extLst>
            <a:ext uri="{FF2B5EF4-FFF2-40B4-BE49-F238E27FC236}">
              <a16:creationId xmlns:a16="http://schemas.microsoft.com/office/drawing/2014/main" id="{7A17A2CF-E59A-75EA-2AC0-50B73ED0BB7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975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314325</xdr:colOff>
      <xdr:row>178</xdr:row>
      <xdr:rowOff>133350</xdr:rowOff>
    </xdr:to>
    <xdr:sp macro="" textlink="">
      <xdr:nvSpPr>
        <xdr:cNvPr id="27224" name="AutoShape 1" descr="Eine Matrixformel, die Konstanten verwendet">
          <a:extLst>
            <a:ext uri="{FF2B5EF4-FFF2-40B4-BE49-F238E27FC236}">
              <a16:creationId xmlns:a16="http://schemas.microsoft.com/office/drawing/2014/main" id="{96D76D01-ADA9-A6CE-880C-6635D52F715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975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314325</xdr:colOff>
      <xdr:row>178</xdr:row>
      <xdr:rowOff>133350</xdr:rowOff>
    </xdr:to>
    <xdr:sp macro="" textlink="">
      <xdr:nvSpPr>
        <xdr:cNvPr id="27225" name="AutoShape 1" descr="Eine Matrixformel, die Konstanten verwendet">
          <a:extLst>
            <a:ext uri="{FF2B5EF4-FFF2-40B4-BE49-F238E27FC236}">
              <a16:creationId xmlns:a16="http://schemas.microsoft.com/office/drawing/2014/main" id="{2055806D-78B0-AD0E-4F0B-57D5A8341CF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975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314325</xdr:colOff>
      <xdr:row>178</xdr:row>
      <xdr:rowOff>133350</xdr:rowOff>
    </xdr:to>
    <xdr:sp macro="" textlink="">
      <xdr:nvSpPr>
        <xdr:cNvPr id="27226" name="AutoShape 1" descr="Eine Matrixformel, die Konstanten verwendet">
          <a:extLst>
            <a:ext uri="{FF2B5EF4-FFF2-40B4-BE49-F238E27FC236}">
              <a16:creationId xmlns:a16="http://schemas.microsoft.com/office/drawing/2014/main" id="{0CA94541-2E4C-6F1F-825E-42EEF18FC64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8975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0</xdr:rowOff>
    </xdr:from>
    <xdr:to>
      <xdr:col>11</xdr:col>
      <xdr:colOff>314325</xdr:colOff>
      <xdr:row>339</xdr:row>
      <xdr:rowOff>133350</xdr:rowOff>
    </xdr:to>
    <xdr:sp macro="" textlink="">
      <xdr:nvSpPr>
        <xdr:cNvPr id="27227" name="AutoShape 1" descr="Eine Matrixformel, die Konstanten verwendet">
          <a:extLst>
            <a:ext uri="{FF2B5EF4-FFF2-40B4-BE49-F238E27FC236}">
              <a16:creationId xmlns:a16="http://schemas.microsoft.com/office/drawing/2014/main" id="{90993472-5C5A-6C30-327A-91071D4EE57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044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0</xdr:rowOff>
    </xdr:from>
    <xdr:to>
      <xdr:col>11</xdr:col>
      <xdr:colOff>314325</xdr:colOff>
      <xdr:row>339</xdr:row>
      <xdr:rowOff>133350</xdr:rowOff>
    </xdr:to>
    <xdr:sp macro="" textlink="">
      <xdr:nvSpPr>
        <xdr:cNvPr id="27228" name="AutoShape 1" descr="Eine Matrixformel, die Konstanten verwendet">
          <a:extLst>
            <a:ext uri="{FF2B5EF4-FFF2-40B4-BE49-F238E27FC236}">
              <a16:creationId xmlns:a16="http://schemas.microsoft.com/office/drawing/2014/main" id="{4B9BB1D8-418F-1C94-3602-BC7C1450D5E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044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0</xdr:rowOff>
    </xdr:from>
    <xdr:to>
      <xdr:col>11</xdr:col>
      <xdr:colOff>314325</xdr:colOff>
      <xdr:row>339</xdr:row>
      <xdr:rowOff>133350</xdr:rowOff>
    </xdr:to>
    <xdr:sp macro="" textlink="">
      <xdr:nvSpPr>
        <xdr:cNvPr id="27229" name="AutoShape 1" descr="Eine Matrixformel, die Konstanten verwendet">
          <a:extLst>
            <a:ext uri="{FF2B5EF4-FFF2-40B4-BE49-F238E27FC236}">
              <a16:creationId xmlns:a16="http://schemas.microsoft.com/office/drawing/2014/main" id="{DD768CCC-31BE-A3D4-4C1F-DE33719F310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044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0</xdr:rowOff>
    </xdr:from>
    <xdr:to>
      <xdr:col>11</xdr:col>
      <xdr:colOff>314325</xdr:colOff>
      <xdr:row>339</xdr:row>
      <xdr:rowOff>133350</xdr:rowOff>
    </xdr:to>
    <xdr:sp macro="" textlink="">
      <xdr:nvSpPr>
        <xdr:cNvPr id="27230" name="AutoShape 1" descr="Eine Matrixformel, die Konstanten verwendet">
          <a:extLst>
            <a:ext uri="{FF2B5EF4-FFF2-40B4-BE49-F238E27FC236}">
              <a16:creationId xmlns:a16="http://schemas.microsoft.com/office/drawing/2014/main" id="{7E7BA403-627D-45F4-52CD-0C07B6B0202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044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0</xdr:rowOff>
    </xdr:from>
    <xdr:to>
      <xdr:col>11</xdr:col>
      <xdr:colOff>314325</xdr:colOff>
      <xdr:row>339</xdr:row>
      <xdr:rowOff>133350</xdr:rowOff>
    </xdr:to>
    <xdr:sp macro="" textlink="">
      <xdr:nvSpPr>
        <xdr:cNvPr id="27231" name="AutoShape 1" descr="Eine Matrixformel, die Konstanten verwendet">
          <a:extLst>
            <a:ext uri="{FF2B5EF4-FFF2-40B4-BE49-F238E27FC236}">
              <a16:creationId xmlns:a16="http://schemas.microsoft.com/office/drawing/2014/main" id="{06521291-FD53-B35B-2ADA-1B45C48659B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5044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314325</xdr:colOff>
      <xdr:row>118</xdr:row>
      <xdr:rowOff>133350</xdr:rowOff>
    </xdr:to>
    <xdr:sp macro="" textlink="">
      <xdr:nvSpPr>
        <xdr:cNvPr id="27232" name="AutoShape 1" descr="Eine Matrixformel, die Konstanten verwendet">
          <a:extLst>
            <a:ext uri="{FF2B5EF4-FFF2-40B4-BE49-F238E27FC236}">
              <a16:creationId xmlns:a16="http://schemas.microsoft.com/office/drawing/2014/main" id="{59FCDCEB-24CD-279C-030E-A21360A438A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259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314325</xdr:colOff>
      <xdr:row>118</xdr:row>
      <xdr:rowOff>133350</xdr:rowOff>
    </xdr:to>
    <xdr:sp macro="" textlink="">
      <xdr:nvSpPr>
        <xdr:cNvPr id="27233" name="AutoShape 1" descr="Eine Matrixformel, die Konstanten verwendet">
          <a:extLst>
            <a:ext uri="{FF2B5EF4-FFF2-40B4-BE49-F238E27FC236}">
              <a16:creationId xmlns:a16="http://schemas.microsoft.com/office/drawing/2014/main" id="{B374D0D4-5353-3695-390A-3EF4F5D7833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259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314325</xdr:colOff>
      <xdr:row>118</xdr:row>
      <xdr:rowOff>133350</xdr:rowOff>
    </xdr:to>
    <xdr:sp macro="" textlink="">
      <xdr:nvSpPr>
        <xdr:cNvPr id="27234" name="AutoShape 1" descr="Eine Matrixformel, die Konstanten verwendet">
          <a:extLst>
            <a:ext uri="{FF2B5EF4-FFF2-40B4-BE49-F238E27FC236}">
              <a16:creationId xmlns:a16="http://schemas.microsoft.com/office/drawing/2014/main" id="{35667B51-46E4-8D2C-331B-273B88D960A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259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314325</xdr:colOff>
      <xdr:row>118</xdr:row>
      <xdr:rowOff>133350</xdr:rowOff>
    </xdr:to>
    <xdr:sp macro="" textlink="">
      <xdr:nvSpPr>
        <xdr:cNvPr id="27235" name="AutoShape 1" descr="Eine Matrixformel, die Konstanten verwendet">
          <a:extLst>
            <a:ext uri="{FF2B5EF4-FFF2-40B4-BE49-F238E27FC236}">
              <a16:creationId xmlns:a16="http://schemas.microsoft.com/office/drawing/2014/main" id="{13D27FC7-979C-6C31-A5E5-1E8CD98D3BF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259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314325</xdr:colOff>
      <xdr:row>118</xdr:row>
      <xdr:rowOff>133350</xdr:rowOff>
    </xdr:to>
    <xdr:sp macro="" textlink="">
      <xdr:nvSpPr>
        <xdr:cNvPr id="27236" name="AutoShape 1" descr="Eine Matrixformel, die Konstanten verwendet">
          <a:extLst>
            <a:ext uri="{FF2B5EF4-FFF2-40B4-BE49-F238E27FC236}">
              <a16:creationId xmlns:a16="http://schemas.microsoft.com/office/drawing/2014/main" id="{C1B4343E-9921-472D-33CE-19336103F4A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9259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242</xdr:row>
      <xdr:rowOff>0</xdr:rowOff>
    </xdr:from>
    <xdr:to>
      <xdr:col>11</xdr:col>
      <xdr:colOff>314325</xdr:colOff>
      <xdr:row>243</xdr:row>
      <xdr:rowOff>133350</xdr:rowOff>
    </xdr:to>
    <xdr:sp macro="" textlink="">
      <xdr:nvSpPr>
        <xdr:cNvPr id="27237" name="AutoShape 1" descr="Eine Matrixformel, die Konstanten verwendet">
          <a:extLst>
            <a:ext uri="{FF2B5EF4-FFF2-40B4-BE49-F238E27FC236}">
              <a16:creationId xmlns:a16="http://schemas.microsoft.com/office/drawing/2014/main" id="{68759966-0555-FE6F-88F6-4488BAD6380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500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242</xdr:row>
      <xdr:rowOff>0</xdr:rowOff>
    </xdr:from>
    <xdr:to>
      <xdr:col>11</xdr:col>
      <xdr:colOff>314325</xdr:colOff>
      <xdr:row>243</xdr:row>
      <xdr:rowOff>133350</xdr:rowOff>
    </xdr:to>
    <xdr:sp macro="" textlink="">
      <xdr:nvSpPr>
        <xdr:cNvPr id="27238" name="AutoShape 1" descr="Eine Matrixformel, die Konstanten verwendet">
          <a:extLst>
            <a:ext uri="{FF2B5EF4-FFF2-40B4-BE49-F238E27FC236}">
              <a16:creationId xmlns:a16="http://schemas.microsoft.com/office/drawing/2014/main" id="{4457C95D-DD0F-123B-BA64-430637434D6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500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242</xdr:row>
      <xdr:rowOff>0</xdr:rowOff>
    </xdr:from>
    <xdr:to>
      <xdr:col>11</xdr:col>
      <xdr:colOff>314325</xdr:colOff>
      <xdr:row>243</xdr:row>
      <xdr:rowOff>133350</xdr:rowOff>
    </xdr:to>
    <xdr:sp macro="" textlink="">
      <xdr:nvSpPr>
        <xdr:cNvPr id="27239" name="AutoShape 1" descr="Eine Matrixformel, die Konstanten verwendet">
          <a:extLst>
            <a:ext uri="{FF2B5EF4-FFF2-40B4-BE49-F238E27FC236}">
              <a16:creationId xmlns:a16="http://schemas.microsoft.com/office/drawing/2014/main" id="{2EA62912-AE4C-D733-12DF-3202341D2F2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500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242</xdr:row>
      <xdr:rowOff>0</xdr:rowOff>
    </xdr:from>
    <xdr:to>
      <xdr:col>11</xdr:col>
      <xdr:colOff>314325</xdr:colOff>
      <xdr:row>243</xdr:row>
      <xdr:rowOff>133350</xdr:rowOff>
    </xdr:to>
    <xdr:sp macro="" textlink="">
      <xdr:nvSpPr>
        <xdr:cNvPr id="27240" name="AutoShape 1" descr="Eine Matrixformel, die Konstanten verwendet">
          <a:extLst>
            <a:ext uri="{FF2B5EF4-FFF2-40B4-BE49-F238E27FC236}">
              <a16:creationId xmlns:a16="http://schemas.microsoft.com/office/drawing/2014/main" id="{C6DE5F64-1D69-D618-BF85-DA1420D0C4C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500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242</xdr:row>
      <xdr:rowOff>0</xdr:rowOff>
    </xdr:from>
    <xdr:to>
      <xdr:col>11</xdr:col>
      <xdr:colOff>314325</xdr:colOff>
      <xdr:row>243</xdr:row>
      <xdr:rowOff>133350</xdr:rowOff>
    </xdr:to>
    <xdr:sp macro="" textlink="">
      <xdr:nvSpPr>
        <xdr:cNvPr id="27241" name="AutoShape 1" descr="Eine Matrixformel, die Konstanten verwendet">
          <a:extLst>
            <a:ext uri="{FF2B5EF4-FFF2-40B4-BE49-F238E27FC236}">
              <a16:creationId xmlns:a16="http://schemas.microsoft.com/office/drawing/2014/main" id="{E12A6A8B-5263-2F8E-E556-DDD39F7ABB1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9500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314325</xdr:colOff>
      <xdr:row>78</xdr:row>
      <xdr:rowOff>133350</xdr:rowOff>
    </xdr:to>
    <xdr:sp macro="" textlink="">
      <xdr:nvSpPr>
        <xdr:cNvPr id="27242" name="AutoShape 1" descr="Eine Matrixformel, die Konstanten verwendet">
          <a:extLst>
            <a:ext uri="{FF2B5EF4-FFF2-40B4-BE49-F238E27FC236}">
              <a16:creationId xmlns:a16="http://schemas.microsoft.com/office/drawing/2014/main" id="{3003118B-26AE-F829-9CA5-4730D977C16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2782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314325</xdr:colOff>
      <xdr:row>78</xdr:row>
      <xdr:rowOff>133350</xdr:rowOff>
    </xdr:to>
    <xdr:sp macro="" textlink="">
      <xdr:nvSpPr>
        <xdr:cNvPr id="27243" name="AutoShape 1" descr="Eine Matrixformel, die Konstanten verwendet">
          <a:extLst>
            <a:ext uri="{FF2B5EF4-FFF2-40B4-BE49-F238E27FC236}">
              <a16:creationId xmlns:a16="http://schemas.microsoft.com/office/drawing/2014/main" id="{263573E6-6D55-76FB-3639-71EA4B44455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2782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314325</xdr:colOff>
      <xdr:row>78</xdr:row>
      <xdr:rowOff>133350</xdr:rowOff>
    </xdr:to>
    <xdr:sp macro="" textlink="">
      <xdr:nvSpPr>
        <xdr:cNvPr id="27244" name="AutoShape 1" descr="Eine Matrixformel, die Konstanten verwendet">
          <a:extLst>
            <a:ext uri="{FF2B5EF4-FFF2-40B4-BE49-F238E27FC236}">
              <a16:creationId xmlns:a16="http://schemas.microsoft.com/office/drawing/2014/main" id="{8561F93B-8518-8CE2-9D90-634D11DB165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2782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314325</xdr:colOff>
      <xdr:row>78</xdr:row>
      <xdr:rowOff>133350</xdr:rowOff>
    </xdr:to>
    <xdr:sp macro="" textlink="">
      <xdr:nvSpPr>
        <xdr:cNvPr id="27245" name="AutoShape 1" descr="Eine Matrixformel, die Konstanten verwendet">
          <a:extLst>
            <a:ext uri="{FF2B5EF4-FFF2-40B4-BE49-F238E27FC236}">
              <a16:creationId xmlns:a16="http://schemas.microsoft.com/office/drawing/2014/main" id="{4690B77D-2DA1-0335-9089-D72FF23AADE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2782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314325</xdr:colOff>
      <xdr:row>78</xdr:row>
      <xdr:rowOff>133350</xdr:rowOff>
    </xdr:to>
    <xdr:sp macro="" textlink="">
      <xdr:nvSpPr>
        <xdr:cNvPr id="27246" name="AutoShape 1" descr="Eine Matrixformel, die Konstanten verwendet">
          <a:extLst>
            <a:ext uri="{FF2B5EF4-FFF2-40B4-BE49-F238E27FC236}">
              <a16:creationId xmlns:a16="http://schemas.microsoft.com/office/drawing/2014/main" id="{D8D43716-D0DD-578E-5772-FD0A1D450E3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2782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183</xdr:row>
      <xdr:rowOff>0</xdr:rowOff>
    </xdr:from>
    <xdr:to>
      <xdr:col>11</xdr:col>
      <xdr:colOff>314325</xdr:colOff>
      <xdr:row>184</xdr:row>
      <xdr:rowOff>133350</xdr:rowOff>
    </xdr:to>
    <xdr:sp macro="" textlink="">
      <xdr:nvSpPr>
        <xdr:cNvPr id="27247" name="AutoShape 1" descr="Eine Matrixformel, die Konstanten verwendet">
          <a:extLst>
            <a:ext uri="{FF2B5EF4-FFF2-40B4-BE49-F238E27FC236}">
              <a16:creationId xmlns:a16="http://schemas.microsoft.com/office/drawing/2014/main" id="{13798A55-36C4-766A-5DD0-E80FB98E739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946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183</xdr:row>
      <xdr:rowOff>0</xdr:rowOff>
    </xdr:from>
    <xdr:to>
      <xdr:col>11</xdr:col>
      <xdr:colOff>314325</xdr:colOff>
      <xdr:row>184</xdr:row>
      <xdr:rowOff>133350</xdr:rowOff>
    </xdr:to>
    <xdr:sp macro="" textlink="">
      <xdr:nvSpPr>
        <xdr:cNvPr id="27248" name="AutoShape 1" descr="Eine Matrixformel, die Konstanten verwendet">
          <a:extLst>
            <a:ext uri="{FF2B5EF4-FFF2-40B4-BE49-F238E27FC236}">
              <a16:creationId xmlns:a16="http://schemas.microsoft.com/office/drawing/2014/main" id="{F7E83A4C-65C0-39C6-636F-82CF7E856A1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946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183</xdr:row>
      <xdr:rowOff>0</xdr:rowOff>
    </xdr:from>
    <xdr:to>
      <xdr:col>11</xdr:col>
      <xdr:colOff>314325</xdr:colOff>
      <xdr:row>184</xdr:row>
      <xdr:rowOff>133350</xdr:rowOff>
    </xdr:to>
    <xdr:sp macro="" textlink="">
      <xdr:nvSpPr>
        <xdr:cNvPr id="27249" name="AutoShape 1" descr="Eine Matrixformel, die Konstanten verwendet">
          <a:extLst>
            <a:ext uri="{FF2B5EF4-FFF2-40B4-BE49-F238E27FC236}">
              <a16:creationId xmlns:a16="http://schemas.microsoft.com/office/drawing/2014/main" id="{E00FA6A9-EB49-15F8-7291-33CC44C5121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946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183</xdr:row>
      <xdr:rowOff>0</xdr:rowOff>
    </xdr:from>
    <xdr:to>
      <xdr:col>11</xdr:col>
      <xdr:colOff>314325</xdr:colOff>
      <xdr:row>184</xdr:row>
      <xdr:rowOff>133350</xdr:rowOff>
    </xdr:to>
    <xdr:sp macro="" textlink="">
      <xdr:nvSpPr>
        <xdr:cNvPr id="27250" name="AutoShape 1" descr="Eine Matrixformel, die Konstanten verwendet">
          <a:extLst>
            <a:ext uri="{FF2B5EF4-FFF2-40B4-BE49-F238E27FC236}">
              <a16:creationId xmlns:a16="http://schemas.microsoft.com/office/drawing/2014/main" id="{C6076217-9D3D-53E8-BA66-333F2CDCF82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946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183</xdr:row>
      <xdr:rowOff>0</xdr:rowOff>
    </xdr:from>
    <xdr:to>
      <xdr:col>11</xdr:col>
      <xdr:colOff>314325</xdr:colOff>
      <xdr:row>184</xdr:row>
      <xdr:rowOff>133350</xdr:rowOff>
    </xdr:to>
    <xdr:sp macro="" textlink="">
      <xdr:nvSpPr>
        <xdr:cNvPr id="27251" name="AutoShape 1" descr="Eine Matrixformel, die Konstanten verwendet">
          <a:extLst>
            <a:ext uri="{FF2B5EF4-FFF2-40B4-BE49-F238E27FC236}">
              <a16:creationId xmlns:a16="http://schemas.microsoft.com/office/drawing/2014/main" id="{57199CB4-1B5D-4354-3474-0E360D6CE48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9946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336</xdr:row>
      <xdr:rowOff>0</xdr:rowOff>
    </xdr:from>
    <xdr:to>
      <xdr:col>11</xdr:col>
      <xdr:colOff>314325</xdr:colOff>
      <xdr:row>337</xdr:row>
      <xdr:rowOff>133350</xdr:rowOff>
    </xdr:to>
    <xdr:sp macro="" textlink="">
      <xdr:nvSpPr>
        <xdr:cNvPr id="27252" name="AutoShape 1" descr="Eine Matrixformel, die Konstanten verwendet">
          <a:extLst>
            <a:ext uri="{FF2B5EF4-FFF2-40B4-BE49-F238E27FC236}">
              <a16:creationId xmlns:a16="http://schemas.microsoft.com/office/drawing/2014/main" id="{810DAE73-B665-FEDB-9A17-D10C454271D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721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336</xdr:row>
      <xdr:rowOff>0</xdr:rowOff>
    </xdr:from>
    <xdr:to>
      <xdr:col>11</xdr:col>
      <xdr:colOff>314325</xdr:colOff>
      <xdr:row>337</xdr:row>
      <xdr:rowOff>133350</xdr:rowOff>
    </xdr:to>
    <xdr:sp macro="" textlink="">
      <xdr:nvSpPr>
        <xdr:cNvPr id="27253" name="AutoShape 1" descr="Eine Matrixformel, die Konstanten verwendet">
          <a:extLst>
            <a:ext uri="{FF2B5EF4-FFF2-40B4-BE49-F238E27FC236}">
              <a16:creationId xmlns:a16="http://schemas.microsoft.com/office/drawing/2014/main" id="{7374CD09-585B-F54C-536B-9E8072D7FD8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721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336</xdr:row>
      <xdr:rowOff>0</xdr:rowOff>
    </xdr:from>
    <xdr:to>
      <xdr:col>11</xdr:col>
      <xdr:colOff>314325</xdr:colOff>
      <xdr:row>337</xdr:row>
      <xdr:rowOff>133350</xdr:rowOff>
    </xdr:to>
    <xdr:sp macro="" textlink="">
      <xdr:nvSpPr>
        <xdr:cNvPr id="27254" name="AutoShape 1" descr="Eine Matrixformel, die Konstanten verwendet">
          <a:extLst>
            <a:ext uri="{FF2B5EF4-FFF2-40B4-BE49-F238E27FC236}">
              <a16:creationId xmlns:a16="http://schemas.microsoft.com/office/drawing/2014/main" id="{AB1A627D-9400-78C6-7FC7-0FF60EF9DDC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721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336</xdr:row>
      <xdr:rowOff>0</xdr:rowOff>
    </xdr:from>
    <xdr:to>
      <xdr:col>11</xdr:col>
      <xdr:colOff>314325</xdr:colOff>
      <xdr:row>337</xdr:row>
      <xdr:rowOff>133350</xdr:rowOff>
    </xdr:to>
    <xdr:sp macro="" textlink="">
      <xdr:nvSpPr>
        <xdr:cNvPr id="27255" name="AutoShape 1" descr="Eine Matrixformel, die Konstanten verwendet">
          <a:extLst>
            <a:ext uri="{FF2B5EF4-FFF2-40B4-BE49-F238E27FC236}">
              <a16:creationId xmlns:a16="http://schemas.microsoft.com/office/drawing/2014/main" id="{5D1146AB-5480-F2C7-3529-8B292D89E96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721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336</xdr:row>
      <xdr:rowOff>0</xdr:rowOff>
    </xdr:from>
    <xdr:to>
      <xdr:col>11</xdr:col>
      <xdr:colOff>314325</xdr:colOff>
      <xdr:row>337</xdr:row>
      <xdr:rowOff>133350</xdr:rowOff>
    </xdr:to>
    <xdr:sp macro="" textlink="">
      <xdr:nvSpPr>
        <xdr:cNvPr id="27256" name="AutoShape 1" descr="Eine Matrixformel, die Konstanten verwendet">
          <a:extLst>
            <a:ext uri="{FF2B5EF4-FFF2-40B4-BE49-F238E27FC236}">
              <a16:creationId xmlns:a16="http://schemas.microsoft.com/office/drawing/2014/main" id="{5AF60ACC-0C9D-013B-73B6-C2D59B9BA47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4721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308</xdr:row>
      <xdr:rowOff>0</xdr:rowOff>
    </xdr:from>
    <xdr:to>
      <xdr:col>11</xdr:col>
      <xdr:colOff>314325</xdr:colOff>
      <xdr:row>309</xdr:row>
      <xdr:rowOff>133350</xdr:rowOff>
    </xdr:to>
    <xdr:sp macro="" textlink="">
      <xdr:nvSpPr>
        <xdr:cNvPr id="27257" name="AutoShape 1" descr="Eine Matrixformel, die Konstanten verwendet">
          <a:extLst>
            <a:ext uri="{FF2B5EF4-FFF2-40B4-BE49-F238E27FC236}">
              <a16:creationId xmlns:a16="http://schemas.microsoft.com/office/drawing/2014/main" id="{C3DF1B7A-8319-164E-7D5A-F9771FC5502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187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308</xdr:row>
      <xdr:rowOff>0</xdr:rowOff>
    </xdr:from>
    <xdr:to>
      <xdr:col>11</xdr:col>
      <xdr:colOff>314325</xdr:colOff>
      <xdr:row>309</xdr:row>
      <xdr:rowOff>133350</xdr:rowOff>
    </xdr:to>
    <xdr:sp macro="" textlink="">
      <xdr:nvSpPr>
        <xdr:cNvPr id="27258" name="AutoShape 1" descr="Eine Matrixformel, die Konstanten verwendet">
          <a:extLst>
            <a:ext uri="{FF2B5EF4-FFF2-40B4-BE49-F238E27FC236}">
              <a16:creationId xmlns:a16="http://schemas.microsoft.com/office/drawing/2014/main" id="{2EE86B79-E1D1-6872-1956-FD0D4699A73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187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308</xdr:row>
      <xdr:rowOff>0</xdr:rowOff>
    </xdr:from>
    <xdr:to>
      <xdr:col>11</xdr:col>
      <xdr:colOff>314325</xdr:colOff>
      <xdr:row>309</xdr:row>
      <xdr:rowOff>133350</xdr:rowOff>
    </xdr:to>
    <xdr:sp macro="" textlink="">
      <xdr:nvSpPr>
        <xdr:cNvPr id="27259" name="AutoShape 1" descr="Eine Matrixformel, die Konstanten verwendet">
          <a:extLst>
            <a:ext uri="{FF2B5EF4-FFF2-40B4-BE49-F238E27FC236}">
              <a16:creationId xmlns:a16="http://schemas.microsoft.com/office/drawing/2014/main" id="{F33894B3-021C-C3CD-6E24-F1C8075ACE8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187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308</xdr:row>
      <xdr:rowOff>0</xdr:rowOff>
    </xdr:from>
    <xdr:to>
      <xdr:col>11</xdr:col>
      <xdr:colOff>314325</xdr:colOff>
      <xdr:row>309</xdr:row>
      <xdr:rowOff>133350</xdr:rowOff>
    </xdr:to>
    <xdr:sp macro="" textlink="">
      <xdr:nvSpPr>
        <xdr:cNvPr id="27260" name="AutoShape 1" descr="Eine Matrixformel, die Konstanten verwendet">
          <a:extLst>
            <a:ext uri="{FF2B5EF4-FFF2-40B4-BE49-F238E27FC236}">
              <a16:creationId xmlns:a16="http://schemas.microsoft.com/office/drawing/2014/main" id="{2A56A239-09B3-A152-D69A-94681C0A4CC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187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308</xdr:row>
      <xdr:rowOff>0</xdr:rowOff>
    </xdr:from>
    <xdr:to>
      <xdr:col>11</xdr:col>
      <xdr:colOff>314325</xdr:colOff>
      <xdr:row>309</xdr:row>
      <xdr:rowOff>133350</xdr:rowOff>
    </xdr:to>
    <xdr:sp macro="" textlink="">
      <xdr:nvSpPr>
        <xdr:cNvPr id="27261" name="AutoShape 1" descr="Eine Matrixformel, die Konstanten verwendet">
          <a:extLst>
            <a:ext uri="{FF2B5EF4-FFF2-40B4-BE49-F238E27FC236}">
              <a16:creationId xmlns:a16="http://schemas.microsoft.com/office/drawing/2014/main" id="{254B3E89-4388-7739-EC37-8E1E0B74C34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187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314325</xdr:colOff>
      <xdr:row>44</xdr:row>
      <xdr:rowOff>133350</xdr:rowOff>
    </xdr:to>
    <xdr:sp macro="" textlink="">
      <xdr:nvSpPr>
        <xdr:cNvPr id="27262" name="AutoShape 1" descr="Eine Matrixformel, die Konstanten verwendet">
          <a:extLst>
            <a:ext uri="{FF2B5EF4-FFF2-40B4-BE49-F238E27FC236}">
              <a16:creationId xmlns:a16="http://schemas.microsoft.com/office/drawing/2014/main" id="{B5F2AAF8-9F4E-6E54-D30B-BFBDEFE0A38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27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314325</xdr:colOff>
      <xdr:row>44</xdr:row>
      <xdr:rowOff>133350</xdr:rowOff>
    </xdr:to>
    <xdr:sp macro="" textlink="">
      <xdr:nvSpPr>
        <xdr:cNvPr id="27263" name="AutoShape 1" descr="Eine Matrixformel, die Konstanten verwendet">
          <a:extLst>
            <a:ext uri="{FF2B5EF4-FFF2-40B4-BE49-F238E27FC236}">
              <a16:creationId xmlns:a16="http://schemas.microsoft.com/office/drawing/2014/main" id="{2690C59B-C628-7931-C4C3-DD536CF2992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27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314325</xdr:colOff>
      <xdr:row>44</xdr:row>
      <xdr:rowOff>133350</xdr:rowOff>
    </xdr:to>
    <xdr:sp macro="" textlink="">
      <xdr:nvSpPr>
        <xdr:cNvPr id="27264" name="AutoShape 1" descr="Eine Matrixformel, die Konstanten verwendet">
          <a:extLst>
            <a:ext uri="{FF2B5EF4-FFF2-40B4-BE49-F238E27FC236}">
              <a16:creationId xmlns:a16="http://schemas.microsoft.com/office/drawing/2014/main" id="{EAD041B3-E29B-EF63-4509-21BD93FD763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27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314325</xdr:colOff>
      <xdr:row>44</xdr:row>
      <xdr:rowOff>133350</xdr:rowOff>
    </xdr:to>
    <xdr:sp macro="" textlink="">
      <xdr:nvSpPr>
        <xdr:cNvPr id="27265" name="AutoShape 1" descr="Eine Matrixformel, die Konstanten verwendet">
          <a:extLst>
            <a:ext uri="{FF2B5EF4-FFF2-40B4-BE49-F238E27FC236}">
              <a16:creationId xmlns:a16="http://schemas.microsoft.com/office/drawing/2014/main" id="{C9AD4A31-0267-76F3-0DEA-3D45087B764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27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314325</xdr:colOff>
      <xdr:row>44</xdr:row>
      <xdr:rowOff>133350</xdr:rowOff>
    </xdr:to>
    <xdr:sp macro="" textlink="">
      <xdr:nvSpPr>
        <xdr:cNvPr id="27266" name="AutoShape 1" descr="Eine Matrixformel, die Konstanten verwendet">
          <a:extLst>
            <a:ext uri="{FF2B5EF4-FFF2-40B4-BE49-F238E27FC236}">
              <a16:creationId xmlns:a16="http://schemas.microsoft.com/office/drawing/2014/main" id="{30217AB9-AB6F-4A41-0FB5-C5F00D7A70C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27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133350</xdr:rowOff>
    </xdr:to>
    <xdr:sp macro="" textlink="">
      <xdr:nvSpPr>
        <xdr:cNvPr id="27267" name="AutoShape 1" descr="Eine Matrixformel, die Konstanten verwendet">
          <a:extLst>
            <a:ext uri="{FF2B5EF4-FFF2-40B4-BE49-F238E27FC236}">
              <a16:creationId xmlns:a16="http://schemas.microsoft.com/office/drawing/2014/main" id="{A5101FA7-E479-BF3E-E181-D896A6073A5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32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133350</xdr:rowOff>
    </xdr:to>
    <xdr:sp macro="" textlink="">
      <xdr:nvSpPr>
        <xdr:cNvPr id="27268" name="AutoShape 1" descr="Eine Matrixformel, die Konstanten verwendet">
          <a:extLst>
            <a:ext uri="{FF2B5EF4-FFF2-40B4-BE49-F238E27FC236}">
              <a16:creationId xmlns:a16="http://schemas.microsoft.com/office/drawing/2014/main" id="{25D155B0-91CD-8A57-7375-517F337EECB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32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133350</xdr:rowOff>
    </xdr:to>
    <xdr:sp macro="" textlink="">
      <xdr:nvSpPr>
        <xdr:cNvPr id="27269" name="AutoShape 1" descr="Eine Matrixformel, die Konstanten verwendet">
          <a:extLst>
            <a:ext uri="{FF2B5EF4-FFF2-40B4-BE49-F238E27FC236}">
              <a16:creationId xmlns:a16="http://schemas.microsoft.com/office/drawing/2014/main" id="{D0F7E87F-BBCF-A32C-8A0D-9B6E903D2EF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32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133350</xdr:rowOff>
    </xdr:to>
    <xdr:sp macro="" textlink="">
      <xdr:nvSpPr>
        <xdr:cNvPr id="27270" name="AutoShape 1" descr="Eine Matrixformel, die Konstanten verwendet">
          <a:extLst>
            <a:ext uri="{FF2B5EF4-FFF2-40B4-BE49-F238E27FC236}">
              <a16:creationId xmlns:a16="http://schemas.microsoft.com/office/drawing/2014/main" id="{DBCA3FDC-7EF1-FD29-15DB-FBC041CFE09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32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133350</xdr:rowOff>
    </xdr:to>
    <xdr:sp macro="" textlink="">
      <xdr:nvSpPr>
        <xdr:cNvPr id="27271" name="AutoShape 1" descr="Eine Matrixformel, die Konstanten verwendet">
          <a:extLst>
            <a:ext uri="{FF2B5EF4-FFF2-40B4-BE49-F238E27FC236}">
              <a16:creationId xmlns:a16="http://schemas.microsoft.com/office/drawing/2014/main" id="{57DCBFCA-2E71-449D-6C76-BB1F1692641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32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227</xdr:row>
      <xdr:rowOff>0</xdr:rowOff>
    </xdr:from>
    <xdr:to>
      <xdr:col>11</xdr:col>
      <xdr:colOff>314325</xdr:colOff>
      <xdr:row>228</xdr:row>
      <xdr:rowOff>133350</xdr:rowOff>
    </xdr:to>
    <xdr:sp macro="" textlink="">
      <xdr:nvSpPr>
        <xdr:cNvPr id="27272" name="AutoShape 1" descr="Eine Matrixformel, die Konstanten verwendet">
          <a:extLst>
            <a:ext uri="{FF2B5EF4-FFF2-40B4-BE49-F238E27FC236}">
              <a16:creationId xmlns:a16="http://schemas.microsoft.com/office/drawing/2014/main" id="{9BAA03A4-BBC7-8659-98BD-DB68E4B0BD1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071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227</xdr:row>
      <xdr:rowOff>0</xdr:rowOff>
    </xdr:from>
    <xdr:to>
      <xdr:col>11</xdr:col>
      <xdr:colOff>314325</xdr:colOff>
      <xdr:row>228</xdr:row>
      <xdr:rowOff>133350</xdr:rowOff>
    </xdr:to>
    <xdr:sp macro="" textlink="">
      <xdr:nvSpPr>
        <xdr:cNvPr id="27273" name="AutoShape 1" descr="Eine Matrixformel, die Konstanten verwendet">
          <a:extLst>
            <a:ext uri="{FF2B5EF4-FFF2-40B4-BE49-F238E27FC236}">
              <a16:creationId xmlns:a16="http://schemas.microsoft.com/office/drawing/2014/main" id="{F8DAB16C-71DB-D466-127A-2BA83EC41D6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071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227</xdr:row>
      <xdr:rowOff>0</xdr:rowOff>
    </xdr:from>
    <xdr:to>
      <xdr:col>11</xdr:col>
      <xdr:colOff>314325</xdr:colOff>
      <xdr:row>228</xdr:row>
      <xdr:rowOff>133350</xdr:rowOff>
    </xdr:to>
    <xdr:sp macro="" textlink="">
      <xdr:nvSpPr>
        <xdr:cNvPr id="27274" name="AutoShape 1" descr="Eine Matrixformel, die Konstanten verwendet">
          <a:extLst>
            <a:ext uri="{FF2B5EF4-FFF2-40B4-BE49-F238E27FC236}">
              <a16:creationId xmlns:a16="http://schemas.microsoft.com/office/drawing/2014/main" id="{D58E74FC-FC7A-3EBF-D297-0185CB7F454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071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227</xdr:row>
      <xdr:rowOff>0</xdr:rowOff>
    </xdr:from>
    <xdr:to>
      <xdr:col>11</xdr:col>
      <xdr:colOff>314325</xdr:colOff>
      <xdr:row>228</xdr:row>
      <xdr:rowOff>133350</xdr:rowOff>
    </xdr:to>
    <xdr:sp macro="" textlink="">
      <xdr:nvSpPr>
        <xdr:cNvPr id="27275" name="AutoShape 1" descr="Eine Matrixformel, die Konstanten verwendet">
          <a:extLst>
            <a:ext uri="{FF2B5EF4-FFF2-40B4-BE49-F238E27FC236}">
              <a16:creationId xmlns:a16="http://schemas.microsoft.com/office/drawing/2014/main" id="{70010C7C-63B9-E04F-AAF3-922E4271BC7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071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227</xdr:row>
      <xdr:rowOff>0</xdr:rowOff>
    </xdr:from>
    <xdr:to>
      <xdr:col>11</xdr:col>
      <xdr:colOff>314325</xdr:colOff>
      <xdr:row>228</xdr:row>
      <xdr:rowOff>133350</xdr:rowOff>
    </xdr:to>
    <xdr:sp macro="" textlink="">
      <xdr:nvSpPr>
        <xdr:cNvPr id="27276" name="AutoShape 1" descr="Eine Matrixformel, die Konstanten verwendet">
          <a:extLst>
            <a:ext uri="{FF2B5EF4-FFF2-40B4-BE49-F238E27FC236}">
              <a16:creationId xmlns:a16="http://schemas.microsoft.com/office/drawing/2014/main" id="{C11D0263-B0D3-C375-31AC-0B2AA07AB9E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7071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314325</xdr:colOff>
      <xdr:row>308</xdr:row>
      <xdr:rowOff>133350</xdr:rowOff>
    </xdr:to>
    <xdr:sp macro="" textlink="">
      <xdr:nvSpPr>
        <xdr:cNvPr id="27277" name="AutoShape 1" descr="Eine Matrixformel, die Konstanten verwendet">
          <a:extLst>
            <a:ext uri="{FF2B5EF4-FFF2-40B4-BE49-F238E27FC236}">
              <a16:creationId xmlns:a16="http://schemas.microsoft.com/office/drawing/2014/main" id="{AE27A61D-7454-38A0-60C0-090EE27BDAE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025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314325</xdr:colOff>
      <xdr:row>308</xdr:row>
      <xdr:rowOff>133350</xdr:rowOff>
    </xdr:to>
    <xdr:sp macro="" textlink="">
      <xdr:nvSpPr>
        <xdr:cNvPr id="27278" name="AutoShape 1" descr="Eine Matrixformel, die Konstanten verwendet">
          <a:extLst>
            <a:ext uri="{FF2B5EF4-FFF2-40B4-BE49-F238E27FC236}">
              <a16:creationId xmlns:a16="http://schemas.microsoft.com/office/drawing/2014/main" id="{2EB8FC77-799D-1FA0-E633-0510B574E6A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025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314325</xdr:colOff>
      <xdr:row>308</xdr:row>
      <xdr:rowOff>133350</xdr:rowOff>
    </xdr:to>
    <xdr:sp macro="" textlink="">
      <xdr:nvSpPr>
        <xdr:cNvPr id="27279" name="AutoShape 1" descr="Eine Matrixformel, die Konstanten verwendet">
          <a:extLst>
            <a:ext uri="{FF2B5EF4-FFF2-40B4-BE49-F238E27FC236}">
              <a16:creationId xmlns:a16="http://schemas.microsoft.com/office/drawing/2014/main" id="{E5E1CAFB-BD61-7F73-75BF-FC5F87302F4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025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314325</xdr:colOff>
      <xdr:row>308</xdr:row>
      <xdr:rowOff>133350</xdr:rowOff>
    </xdr:to>
    <xdr:sp macro="" textlink="">
      <xdr:nvSpPr>
        <xdr:cNvPr id="27280" name="AutoShape 1" descr="Eine Matrixformel, die Konstanten verwendet">
          <a:extLst>
            <a:ext uri="{FF2B5EF4-FFF2-40B4-BE49-F238E27FC236}">
              <a16:creationId xmlns:a16="http://schemas.microsoft.com/office/drawing/2014/main" id="{48BECEB8-9DCE-48EE-B00E-C6F38196940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025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314325</xdr:colOff>
      <xdr:row>308</xdr:row>
      <xdr:rowOff>133350</xdr:rowOff>
    </xdr:to>
    <xdr:sp macro="" textlink="">
      <xdr:nvSpPr>
        <xdr:cNvPr id="27281" name="AutoShape 1" descr="Eine Matrixformel, die Konstanten verwendet">
          <a:extLst>
            <a:ext uri="{FF2B5EF4-FFF2-40B4-BE49-F238E27FC236}">
              <a16:creationId xmlns:a16="http://schemas.microsoft.com/office/drawing/2014/main" id="{266077CC-65A8-110F-F8CF-0767646E8B9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50025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314325</xdr:colOff>
      <xdr:row>144</xdr:row>
      <xdr:rowOff>133350</xdr:rowOff>
    </xdr:to>
    <xdr:sp macro="" textlink="">
      <xdr:nvSpPr>
        <xdr:cNvPr id="27282" name="AutoShape 1" descr="Eine Matrixformel, die Konstanten verwendet">
          <a:extLst>
            <a:ext uri="{FF2B5EF4-FFF2-40B4-BE49-F238E27FC236}">
              <a16:creationId xmlns:a16="http://schemas.microsoft.com/office/drawing/2014/main" id="{D38B6C09-4770-587E-98A3-6B1E85A3C61D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3469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314325</xdr:colOff>
      <xdr:row>144</xdr:row>
      <xdr:rowOff>133350</xdr:rowOff>
    </xdr:to>
    <xdr:sp macro="" textlink="">
      <xdr:nvSpPr>
        <xdr:cNvPr id="27283" name="AutoShape 1" descr="Eine Matrixformel, die Konstanten verwendet">
          <a:extLst>
            <a:ext uri="{FF2B5EF4-FFF2-40B4-BE49-F238E27FC236}">
              <a16:creationId xmlns:a16="http://schemas.microsoft.com/office/drawing/2014/main" id="{DE9C7F5F-B238-9C4F-2085-81DC9B68764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3469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314325</xdr:colOff>
      <xdr:row>144</xdr:row>
      <xdr:rowOff>133350</xdr:rowOff>
    </xdr:to>
    <xdr:sp macro="" textlink="">
      <xdr:nvSpPr>
        <xdr:cNvPr id="27284" name="AutoShape 1" descr="Eine Matrixformel, die Konstanten verwendet">
          <a:extLst>
            <a:ext uri="{FF2B5EF4-FFF2-40B4-BE49-F238E27FC236}">
              <a16:creationId xmlns:a16="http://schemas.microsoft.com/office/drawing/2014/main" id="{D38136EE-FAE1-ABB9-082F-454175BD637A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3469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314325</xdr:colOff>
      <xdr:row>144</xdr:row>
      <xdr:rowOff>133350</xdr:rowOff>
    </xdr:to>
    <xdr:sp macro="" textlink="">
      <xdr:nvSpPr>
        <xdr:cNvPr id="27285" name="AutoShape 1" descr="Eine Matrixformel, die Konstanten verwendet">
          <a:extLst>
            <a:ext uri="{FF2B5EF4-FFF2-40B4-BE49-F238E27FC236}">
              <a16:creationId xmlns:a16="http://schemas.microsoft.com/office/drawing/2014/main" id="{27E300D2-8E50-9EB4-3481-23F2A40F825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3469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314325</xdr:colOff>
      <xdr:row>144</xdr:row>
      <xdr:rowOff>133350</xdr:rowOff>
    </xdr:to>
    <xdr:sp macro="" textlink="">
      <xdr:nvSpPr>
        <xdr:cNvPr id="27286" name="AutoShape 1" descr="Eine Matrixformel, die Konstanten verwendet">
          <a:extLst>
            <a:ext uri="{FF2B5EF4-FFF2-40B4-BE49-F238E27FC236}">
              <a16:creationId xmlns:a16="http://schemas.microsoft.com/office/drawing/2014/main" id="{30F94DB5-14F1-46EA-C0CA-7762B930E3B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3469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314325</xdr:colOff>
      <xdr:row>136</xdr:row>
      <xdr:rowOff>133350</xdr:rowOff>
    </xdr:to>
    <xdr:sp macro="" textlink="">
      <xdr:nvSpPr>
        <xdr:cNvPr id="27287" name="AutoShape 1" descr="Eine Matrixformel, die Konstanten verwendet">
          <a:extLst>
            <a:ext uri="{FF2B5EF4-FFF2-40B4-BE49-F238E27FC236}">
              <a16:creationId xmlns:a16="http://schemas.microsoft.com/office/drawing/2014/main" id="{E99E08DF-9C6F-306A-E3D5-26DE2634A08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174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314325</xdr:colOff>
      <xdr:row>136</xdr:row>
      <xdr:rowOff>133350</xdr:rowOff>
    </xdr:to>
    <xdr:sp macro="" textlink="">
      <xdr:nvSpPr>
        <xdr:cNvPr id="27288" name="AutoShape 1" descr="Eine Matrixformel, die Konstanten verwendet">
          <a:extLst>
            <a:ext uri="{FF2B5EF4-FFF2-40B4-BE49-F238E27FC236}">
              <a16:creationId xmlns:a16="http://schemas.microsoft.com/office/drawing/2014/main" id="{86176844-7F01-8E5A-86A6-7209E903BEF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174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314325</xdr:colOff>
      <xdr:row>136</xdr:row>
      <xdr:rowOff>133350</xdr:rowOff>
    </xdr:to>
    <xdr:sp macro="" textlink="">
      <xdr:nvSpPr>
        <xdr:cNvPr id="27289" name="AutoShape 1" descr="Eine Matrixformel, die Konstanten verwendet">
          <a:extLst>
            <a:ext uri="{FF2B5EF4-FFF2-40B4-BE49-F238E27FC236}">
              <a16:creationId xmlns:a16="http://schemas.microsoft.com/office/drawing/2014/main" id="{5ECA0669-2D40-8594-8941-279EE3CA069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174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314325</xdr:colOff>
      <xdr:row>136</xdr:row>
      <xdr:rowOff>133350</xdr:rowOff>
    </xdr:to>
    <xdr:sp macro="" textlink="">
      <xdr:nvSpPr>
        <xdr:cNvPr id="27290" name="AutoShape 1" descr="Eine Matrixformel, die Konstanten verwendet">
          <a:extLst>
            <a:ext uri="{FF2B5EF4-FFF2-40B4-BE49-F238E27FC236}">
              <a16:creationId xmlns:a16="http://schemas.microsoft.com/office/drawing/2014/main" id="{2715F447-1246-356E-E4F2-6E45CB0E86E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174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314325</xdr:colOff>
      <xdr:row>136</xdr:row>
      <xdr:rowOff>133350</xdr:rowOff>
    </xdr:to>
    <xdr:sp macro="" textlink="">
      <xdr:nvSpPr>
        <xdr:cNvPr id="27291" name="AutoShape 1" descr="Eine Matrixformel, die Konstanten verwendet">
          <a:extLst>
            <a:ext uri="{FF2B5EF4-FFF2-40B4-BE49-F238E27FC236}">
              <a16:creationId xmlns:a16="http://schemas.microsoft.com/office/drawing/2014/main" id="{2C6CF379-87CB-1257-2A87-5F3CAA877A9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2174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188</xdr:row>
      <xdr:rowOff>0</xdr:rowOff>
    </xdr:from>
    <xdr:to>
      <xdr:col>11</xdr:col>
      <xdr:colOff>314325</xdr:colOff>
      <xdr:row>189</xdr:row>
      <xdr:rowOff>133350</xdr:rowOff>
    </xdr:to>
    <xdr:sp macro="" textlink="">
      <xdr:nvSpPr>
        <xdr:cNvPr id="27292" name="AutoShape 1" descr="Eine Matrixformel, die Konstanten verwendet">
          <a:extLst>
            <a:ext uri="{FF2B5EF4-FFF2-40B4-BE49-F238E27FC236}">
              <a16:creationId xmlns:a16="http://schemas.microsoft.com/office/drawing/2014/main" id="{0033057D-E2F3-6621-E952-6B91E901314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756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188</xdr:row>
      <xdr:rowOff>0</xdr:rowOff>
    </xdr:from>
    <xdr:to>
      <xdr:col>11</xdr:col>
      <xdr:colOff>314325</xdr:colOff>
      <xdr:row>189</xdr:row>
      <xdr:rowOff>133350</xdr:rowOff>
    </xdr:to>
    <xdr:sp macro="" textlink="">
      <xdr:nvSpPr>
        <xdr:cNvPr id="27293" name="AutoShape 1" descr="Eine Matrixformel, die Konstanten verwendet">
          <a:extLst>
            <a:ext uri="{FF2B5EF4-FFF2-40B4-BE49-F238E27FC236}">
              <a16:creationId xmlns:a16="http://schemas.microsoft.com/office/drawing/2014/main" id="{7B1CDFA8-BA96-32B1-A478-75E741A1A846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756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188</xdr:row>
      <xdr:rowOff>0</xdr:rowOff>
    </xdr:from>
    <xdr:to>
      <xdr:col>11</xdr:col>
      <xdr:colOff>314325</xdr:colOff>
      <xdr:row>189</xdr:row>
      <xdr:rowOff>133350</xdr:rowOff>
    </xdr:to>
    <xdr:sp macro="" textlink="">
      <xdr:nvSpPr>
        <xdr:cNvPr id="27294" name="AutoShape 1" descr="Eine Matrixformel, die Konstanten verwendet">
          <a:extLst>
            <a:ext uri="{FF2B5EF4-FFF2-40B4-BE49-F238E27FC236}">
              <a16:creationId xmlns:a16="http://schemas.microsoft.com/office/drawing/2014/main" id="{7A4481C3-3D39-B98E-8391-17A98A4F092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756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188</xdr:row>
      <xdr:rowOff>0</xdr:rowOff>
    </xdr:from>
    <xdr:to>
      <xdr:col>11</xdr:col>
      <xdr:colOff>314325</xdr:colOff>
      <xdr:row>189</xdr:row>
      <xdr:rowOff>133350</xdr:rowOff>
    </xdr:to>
    <xdr:sp macro="" textlink="">
      <xdr:nvSpPr>
        <xdr:cNvPr id="27295" name="AutoShape 1" descr="Eine Matrixformel, die Konstanten verwendet">
          <a:extLst>
            <a:ext uri="{FF2B5EF4-FFF2-40B4-BE49-F238E27FC236}">
              <a16:creationId xmlns:a16="http://schemas.microsoft.com/office/drawing/2014/main" id="{804B7194-B787-244F-14F4-CA27541ECEA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756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188</xdr:row>
      <xdr:rowOff>0</xdr:rowOff>
    </xdr:from>
    <xdr:to>
      <xdr:col>11</xdr:col>
      <xdr:colOff>314325</xdr:colOff>
      <xdr:row>189</xdr:row>
      <xdr:rowOff>133350</xdr:rowOff>
    </xdr:to>
    <xdr:sp macro="" textlink="">
      <xdr:nvSpPr>
        <xdr:cNvPr id="27296" name="AutoShape 1" descr="Eine Matrixformel, die Konstanten verwendet">
          <a:extLst>
            <a:ext uri="{FF2B5EF4-FFF2-40B4-BE49-F238E27FC236}">
              <a16:creationId xmlns:a16="http://schemas.microsoft.com/office/drawing/2014/main" id="{75D41FDA-81FE-47D5-0704-885B140EEC2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0756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287</xdr:row>
      <xdr:rowOff>0</xdr:rowOff>
    </xdr:from>
    <xdr:to>
      <xdr:col>11</xdr:col>
      <xdr:colOff>314325</xdr:colOff>
      <xdr:row>288</xdr:row>
      <xdr:rowOff>133350</xdr:rowOff>
    </xdr:to>
    <xdr:sp macro="" textlink="">
      <xdr:nvSpPr>
        <xdr:cNvPr id="27297" name="AutoShape 1" descr="Eine Matrixformel, die Konstanten verwendet">
          <a:extLst>
            <a:ext uri="{FF2B5EF4-FFF2-40B4-BE49-F238E27FC236}">
              <a16:creationId xmlns:a16="http://schemas.microsoft.com/office/drawing/2014/main" id="{E15751DE-D5BE-F1F3-2DB6-1AA2A0EB885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786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287</xdr:row>
      <xdr:rowOff>0</xdr:rowOff>
    </xdr:from>
    <xdr:to>
      <xdr:col>11</xdr:col>
      <xdr:colOff>314325</xdr:colOff>
      <xdr:row>288</xdr:row>
      <xdr:rowOff>133350</xdr:rowOff>
    </xdr:to>
    <xdr:sp macro="" textlink="">
      <xdr:nvSpPr>
        <xdr:cNvPr id="27298" name="AutoShape 1" descr="Eine Matrixformel, die Konstanten verwendet">
          <a:extLst>
            <a:ext uri="{FF2B5EF4-FFF2-40B4-BE49-F238E27FC236}">
              <a16:creationId xmlns:a16="http://schemas.microsoft.com/office/drawing/2014/main" id="{6CE6F854-0458-BFC7-6EF1-5FD56556AC9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786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287</xdr:row>
      <xdr:rowOff>0</xdr:rowOff>
    </xdr:from>
    <xdr:to>
      <xdr:col>11</xdr:col>
      <xdr:colOff>314325</xdr:colOff>
      <xdr:row>288</xdr:row>
      <xdr:rowOff>133350</xdr:rowOff>
    </xdr:to>
    <xdr:sp macro="" textlink="">
      <xdr:nvSpPr>
        <xdr:cNvPr id="27299" name="AutoShape 1" descr="Eine Matrixformel, die Konstanten verwendet">
          <a:extLst>
            <a:ext uri="{FF2B5EF4-FFF2-40B4-BE49-F238E27FC236}">
              <a16:creationId xmlns:a16="http://schemas.microsoft.com/office/drawing/2014/main" id="{A267D54E-BA43-F6C2-3556-C8FA5520406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786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287</xdr:row>
      <xdr:rowOff>0</xdr:rowOff>
    </xdr:from>
    <xdr:to>
      <xdr:col>11</xdr:col>
      <xdr:colOff>314325</xdr:colOff>
      <xdr:row>288</xdr:row>
      <xdr:rowOff>133350</xdr:rowOff>
    </xdr:to>
    <xdr:sp macro="" textlink="">
      <xdr:nvSpPr>
        <xdr:cNvPr id="27300" name="AutoShape 1" descr="Eine Matrixformel, die Konstanten verwendet">
          <a:extLst>
            <a:ext uri="{FF2B5EF4-FFF2-40B4-BE49-F238E27FC236}">
              <a16:creationId xmlns:a16="http://schemas.microsoft.com/office/drawing/2014/main" id="{162B7BC8-26AB-4FA3-5EDC-8CDB6E335768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786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287</xdr:row>
      <xdr:rowOff>0</xdr:rowOff>
    </xdr:from>
    <xdr:to>
      <xdr:col>11</xdr:col>
      <xdr:colOff>314325</xdr:colOff>
      <xdr:row>288</xdr:row>
      <xdr:rowOff>133350</xdr:rowOff>
    </xdr:to>
    <xdr:sp macro="" textlink="">
      <xdr:nvSpPr>
        <xdr:cNvPr id="27301" name="AutoShape 1" descr="Eine Matrixformel, die Konstanten verwendet">
          <a:extLst>
            <a:ext uri="{FF2B5EF4-FFF2-40B4-BE49-F238E27FC236}">
              <a16:creationId xmlns:a16="http://schemas.microsoft.com/office/drawing/2014/main" id="{20DBD850-DC24-F92F-4A64-49BE16AF2554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6786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133350</xdr:rowOff>
    </xdr:to>
    <xdr:sp macro="" textlink="">
      <xdr:nvSpPr>
        <xdr:cNvPr id="27302" name="AutoShape 1" descr="Eine Matrixformel, die Konstanten verwendet">
          <a:extLst>
            <a:ext uri="{FF2B5EF4-FFF2-40B4-BE49-F238E27FC236}">
              <a16:creationId xmlns:a16="http://schemas.microsoft.com/office/drawing/2014/main" id="{C2A84083-56BB-F334-9059-3BFC4AA41DE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585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133350</xdr:rowOff>
    </xdr:to>
    <xdr:sp macro="" textlink="">
      <xdr:nvSpPr>
        <xdr:cNvPr id="27303" name="AutoShape 1" descr="Eine Matrixformel, die Konstanten verwendet">
          <a:extLst>
            <a:ext uri="{FF2B5EF4-FFF2-40B4-BE49-F238E27FC236}">
              <a16:creationId xmlns:a16="http://schemas.microsoft.com/office/drawing/2014/main" id="{F4295FC4-C756-4314-0E3C-92324F70648B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585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133350</xdr:rowOff>
    </xdr:to>
    <xdr:sp macro="" textlink="">
      <xdr:nvSpPr>
        <xdr:cNvPr id="27304" name="AutoShape 1" descr="Eine Matrixformel, die Konstanten verwendet">
          <a:extLst>
            <a:ext uri="{FF2B5EF4-FFF2-40B4-BE49-F238E27FC236}">
              <a16:creationId xmlns:a16="http://schemas.microsoft.com/office/drawing/2014/main" id="{E2C09B89-909F-C836-2094-6A2FA2E61D23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585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133350</xdr:rowOff>
    </xdr:to>
    <xdr:sp macro="" textlink="">
      <xdr:nvSpPr>
        <xdr:cNvPr id="27305" name="AutoShape 1" descr="Eine Matrixformel, die Konstanten verwendet">
          <a:extLst>
            <a:ext uri="{FF2B5EF4-FFF2-40B4-BE49-F238E27FC236}">
              <a16:creationId xmlns:a16="http://schemas.microsoft.com/office/drawing/2014/main" id="{481E5B5D-2B77-3C99-4AD4-AAA4966787A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585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133350</xdr:rowOff>
    </xdr:to>
    <xdr:sp macro="" textlink="">
      <xdr:nvSpPr>
        <xdr:cNvPr id="27306" name="AutoShape 1" descr="Eine Matrixformel, die Konstanten verwendet">
          <a:extLst>
            <a:ext uri="{FF2B5EF4-FFF2-40B4-BE49-F238E27FC236}">
              <a16:creationId xmlns:a16="http://schemas.microsoft.com/office/drawing/2014/main" id="{345D390E-CB4C-3928-3B9C-DE066E1F31C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36585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314325</xdr:colOff>
      <xdr:row>109</xdr:row>
      <xdr:rowOff>133350</xdr:rowOff>
    </xdr:to>
    <xdr:sp macro="" textlink="">
      <xdr:nvSpPr>
        <xdr:cNvPr id="27307" name="AutoShape 1" descr="Eine Matrixformel, die Konstanten verwendet">
          <a:extLst>
            <a:ext uri="{FF2B5EF4-FFF2-40B4-BE49-F238E27FC236}">
              <a16:creationId xmlns:a16="http://schemas.microsoft.com/office/drawing/2014/main" id="{97D09638-3969-0404-44F3-63CA163EB12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80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314325</xdr:colOff>
      <xdr:row>109</xdr:row>
      <xdr:rowOff>133350</xdr:rowOff>
    </xdr:to>
    <xdr:sp macro="" textlink="">
      <xdr:nvSpPr>
        <xdr:cNvPr id="27308" name="AutoShape 1" descr="Eine Matrixformel, die Konstanten verwendet">
          <a:extLst>
            <a:ext uri="{FF2B5EF4-FFF2-40B4-BE49-F238E27FC236}">
              <a16:creationId xmlns:a16="http://schemas.microsoft.com/office/drawing/2014/main" id="{F52A7DDF-D61B-026D-7548-9177F92AB6B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80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314325</xdr:colOff>
      <xdr:row>109</xdr:row>
      <xdr:rowOff>133350</xdr:rowOff>
    </xdr:to>
    <xdr:sp macro="" textlink="">
      <xdr:nvSpPr>
        <xdr:cNvPr id="27309" name="AutoShape 1" descr="Eine Matrixformel, die Konstanten verwendet">
          <a:extLst>
            <a:ext uri="{FF2B5EF4-FFF2-40B4-BE49-F238E27FC236}">
              <a16:creationId xmlns:a16="http://schemas.microsoft.com/office/drawing/2014/main" id="{641CC740-E2FC-C885-7D39-BC95320E735F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80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314325</xdr:colOff>
      <xdr:row>109</xdr:row>
      <xdr:rowOff>133350</xdr:rowOff>
    </xdr:to>
    <xdr:sp macro="" textlink="">
      <xdr:nvSpPr>
        <xdr:cNvPr id="27310" name="AutoShape 1" descr="Eine Matrixformel, die Konstanten verwendet">
          <a:extLst>
            <a:ext uri="{FF2B5EF4-FFF2-40B4-BE49-F238E27FC236}">
              <a16:creationId xmlns:a16="http://schemas.microsoft.com/office/drawing/2014/main" id="{282187AB-438A-DF3A-D855-1627E3CA5D89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80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314325</xdr:colOff>
      <xdr:row>109</xdr:row>
      <xdr:rowOff>133350</xdr:rowOff>
    </xdr:to>
    <xdr:sp macro="" textlink="">
      <xdr:nvSpPr>
        <xdr:cNvPr id="27311" name="AutoShape 1" descr="Eine Matrixformel, die Konstanten verwendet">
          <a:extLst>
            <a:ext uri="{FF2B5EF4-FFF2-40B4-BE49-F238E27FC236}">
              <a16:creationId xmlns:a16="http://schemas.microsoft.com/office/drawing/2014/main" id="{150C6C71-1A5D-142C-247F-DF63F1106F9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780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314325</xdr:colOff>
      <xdr:row>73</xdr:row>
      <xdr:rowOff>133350</xdr:rowOff>
    </xdr:to>
    <xdr:sp macro="" textlink="">
      <xdr:nvSpPr>
        <xdr:cNvPr id="27312" name="AutoShape 1" descr="Eine Matrixformel, die Konstanten verwendet">
          <a:extLst>
            <a:ext uri="{FF2B5EF4-FFF2-40B4-BE49-F238E27FC236}">
              <a16:creationId xmlns:a16="http://schemas.microsoft.com/office/drawing/2014/main" id="{1A92932D-5957-D4EE-1A59-ABAA32BA5DD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972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314325</xdr:colOff>
      <xdr:row>73</xdr:row>
      <xdr:rowOff>133350</xdr:rowOff>
    </xdr:to>
    <xdr:sp macro="" textlink="">
      <xdr:nvSpPr>
        <xdr:cNvPr id="27313" name="AutoShape 1" descr="Eine Matrixformel, die Konstanten verwendet">
          <a:extLst>
            <a:ext uri="{FF2B5EF4-FFF2-40B4-BE49-F238E27FC236}">
              <a16:creationId xmlns:a16="http://schemas.microsoft.com/office/drawing/2014/main" id="{0C900C68-B32A-2FAD-4EAE-465C18618FC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972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314325</xdr:colOff>
      <xdr:row>73</xdr:row>
      <xdr:rowOff>133350</xdr:rowOff>
    </xdr:to>
    <xdr:sp macro="" textlink="">
      <xdr:nvSpPr>
        <xdr:cNvPr id="27314" name="AutoShape 1" descr="Eine Matrixformel, die Konstanten verwendet">
          <a:extLst>
            <a:ext uri="{FF2B5EF4-FFF2-40B4-BE49-F238E27FC236}">
              <a16:creationId xmlns:a16="http://schemas.microsoft.com/office/drawing/2014/main" id="{8CC60D79-E1F0-11F9-FB1C-6588E0BEDFC5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972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314325</xdr:colOff>
      <xdr:row>73</xdr:row>
      <xdr:rowOff>133350</xdr:rowOff>
    </xdr:to>
    <xdr:sp macro="" textlink="">
      <xdr:nvSpPr>
        <xdr:cNvPr id="27315" name="AutoShape 1" descr="Eine Matrixformel, die Konstanten verwendet">
          <a:extLst>
            <a:ext uri="{FF2B5EF4-FFF2-40B4-BE49-F238E27FC236}">
              <a16:creationId xmlns:a16="http://schemas.microsoft.com/office/drawing/2014/main" id="{F4F2EBF6-5449-645F-21F4-C8C006501B0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972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314325</xdr:colOff>
      <xdr:row>73</xdr:row>
      <xdr:rowOff>133350</xdr:rowOff>
    </xdr:to>
    <xdr:sp macro="" textlink="">
      <xdr:nvSpPr>
        <xdr:cNvPr id="27316" name="AutoShape 1" descr="Eine Matrixformel, die Konstanten verwendet">
          <a:extLst>
            <a:ext uri="{FF2B5EF4-FFF2-40B4-BE49-F238E27FC236}">
              <a16:creationId xmlns:a16="http://schemas.microsoft.com/office/drawing/2014/main" id="{A734A6E6-DE6B-DF7A-51E6-27851A3450C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1972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11</xdr:col>
          <xdr:colOff>95250</xdr:colOff>
          <xdr:row>1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602EBC38-157C-4774-3CF6-EC304A8352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Prtokoll laden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85725</xdr:colOff>
          <xdr:row>0</xdr:row>
          <xdr:rowOff>0</xdr:rowOff>
        </xdr:from>
        <xdr:to>
          <xdr:col>28</xdr:col>
          <xdr:colOff>28575</xdr:colOff>
          <xdr:row>0</xdr:row>
          <xdr:rowOff>361950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FF247BF0-D489-1534-A1E9-A6A360817F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0</xdr:row>
          <xdr:rowOff>0</xdr:rowOff>
        </xdr:from>
        <xdr:to>
          <xdr:col>30</xdr:col>
          <xdr:colOff>114300</xdr:colOff>
          <xdr:row>0</xdr:row>
          <xdr:rowOff>361950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48E295F0-622C-4EBA-7484-A1E30576F1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Lorenzen\stick16gb\Lorenzen\Celtic%20Berlin\DTKV%20Verband\I_%20Bundesliga\Statistik_IBU\Vorlage\Ligaspielbetrieb%20V3.1\Ligaspielbetrieb%20V3.1\Liga_V3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0" refreshError="1"/>
      <sheetData sheetId="1" refreshError="1"/>
      <sheetData sheetId="2" refreshError="1"/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4" refreshError="1"/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christian.lorenzen@reemtsma.de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mailto:an.pally@arcor.de" TargetMode="External"/><Relationship Id="rId1" Type="http://schemas.openxmlformats.org/officeDocument/2006/relationships/hyperlink" Target="mailto:pedzuhause@compuserve.de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10" Type="http://schemas.openxmlformats.org/officeDocument/2006/relationships/image" Target="../media/image2.emf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E7"/>
  <sheetViews>
    <sheetView workbookViewId="0">
      <selection activeCell="B3" sqref="B3"/>
    </sheetView>
  </sheetViews>
  <sheetFormatPr baseColWidth="10" defaultRowHeight="12.75"/>
  <cols>
    <col min="1" max="3" width="22.42578125" customWidth="1"/>
  </cols>
  <sheetData>
    <row r="1" spans="1:5">
      <c r="A1" s="82"/>
      <c r="B1" s="82">
        <v>3</v>
      </c>
      <c r="C1" s="82"/>
    </row>
    <row r="2" spans="1:5">
      <c r="A2" s="82" t="s">
        <v>174</v>
      </c>
      <c r="B2" s="82" t="s">
        <v>175</v>
      </c>
      <c r="C2" s="82" t="s">
        <v>175</v>
      </c>
      <c r="E2" s="2">
        <v>42355</v>
      </c>
    </row>
    <row r="3" spans="1:5">
      <c r="A3" s="82" t="s">
        <v>174</v>
      </c>
      <c r="B3" s="82" t="s">
        <v>113</v>
      </c>
      <c r="C3" s="82" t="s">
        <v>112</v>
      </c>
      <c r="E3" s="2">
        <v>42356</v>
      </c>
    </row>
    <row r="4" spans="1:5">
      <c r="A4" s="82" t="s">
        <v>174</v>
      </c>
      <c r="B4" s="82" t="s">
        <v>113</v>
      </c>
      <c r="C4" s="82" t="s">
        <v>112</v>
      </c>
      <c r="E4" s="2">
        <v>42356</v>
      </c>
    </row>
    <row r="5" spans="1:5">
      <c r="A5" s="82"/>
      <c r="B5" s="82"/>
      <c r="C5" s="82"/>
    </row>
    <row r="6" spans="1:5">
      <c r="A6" s="82"/>
      <c r="B6" s="232"/>
      <c r="C6" s="232"/>
    </row>
    <row r="7" spans="1:5">
      <c r="A7" s="82"/>
      <c r="B7" s="232"/>
      <c r="C7" s="232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1"/>
  <dimension ref="A1:BC40"/>
  <sheetViews>
    <sheetView showGridLines="0" zoomScale="75" workbookViewId="0"/>
  </sheetViews>
  <sheetFormatPr baseColWidth="10" defaultColWidth="0" defaultRowHeight="12.75" zeroHeight="1"/>
  <cols>
    <col min="1" max="2" width="2.42578125" style="6" customWidth="1"/>
    <col min="3" max="8" width="2.42578125" style="7" customWidth="1"/>
    <col min="9" max="21" width="2.140625" style="7" customWidth="1"/>
    <col min="22" max="36" width="2.140625" style="6" customWidth="1"/>
    <col min="37" max="37" width="1.42578125" style="6" customWidth="1"/>
    <col min="38" max="38" width="4.140625" style="6" hidden="1" customWidth="1"/>
    <col min="39" max="39" width="5.5703125" style="7" hidden="1" customWidth="1"/>
    <col min="40" max="40" width="2.140625" style="7" customWidth="1"/>
    <col min="41" max="42" width="2.140625" style="6" customWidth="1"/>
    <col min="43" max="43" width="2.42578125" style="6" customWidth="1"/>
    <col min="44" max="44" width="1.28515625" style="6" customWidth="1"/>
    <col min="45" max="45" width="3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578125" style="6" customWidth="1"/>
    <col min="51" max="55" width="2.42578125" style="6" hidden="1" customWidth="1"/>
    <col min="56" max="16384" width="2.28515625" style="6" hidden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82">
        <v>45</v>
      </c>
      <c r="W1" s="483"/>
      <c r="X1" s="484"/>
      <c r="Y1" s="84"/>
      <c r="Z1" s="84"/>
      <c r="AA1" s="84"/>
      <c r="AB1" s="84"/>
      <c r="AC1" s="84"/>
      <c r="AD1" s="84"/>
      <c r="AN1" s="473" t="s">
        <v>4</v>
      </c>
      <c r="AO1" s="473"/>
      <c r="AP1" s="473"/>
      <c r="AQ1" s="474">
        <v>34468</v>
      </c>
      <c r="AR1" s="474"/>
      <c r="AS1" s="474"/>
      <c r="AT1" s="474"/>
      <c r="AU1" s="474"/>
      <c r="AV1" s="474"/>
      <c r="AW1" s="8"/>
    </row>
    <row r="2" spans="1:49" ht="21.95" customHeight="1">
      <c r="C2" s="5" t="s">
        <v>11</v>
      </c>
      <c r="D2" s="9"/>
      <c r="E2" s="9"/>
      <c r="F2" s="9"/>
      <c r="G2" s="9"/>
      <c r="H2" s="9"/>
      <c r="I2" s="9"/>
      <c r="J2" s="455" t="s">
        <v>144</v>
      </c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1:49" ht="21.95" customHeight="1">
      <c r="C3" s="454" t="s">
        <v>129</v>
      </c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12" t="s">
        <v>0</v>
      </c>
      <c r="Q3" s="481" t="s">
        <v>74</v>
      </c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13"/>
      <c r="AI3" s="475">
        <f ca="1">AN34</f>
        <v>16</v>
      </c>
      <c r="AJ3" s="475"/>
      <c r="AK3" s="14" t="s">
        <v>1</v>
      </c>
      <c r="AL3" s="14"/>
      <c r="AM3" s="14"/>
      <c r="AN3" s="475">
        <f ca="1">AQ34</f>
        <v>16</v>
      </c>
      <c r="AO3" s="475"/>
      <c r="AP3" s="13"/>
      <c r="AQ3" s="13"/>
      <c r="AR3" s="475">
        <f>AS35</f>
        <v>48</v>
      </c>
      <c r="AS3" s="475"/>
      <c r="AT3" s="14" t="s">
        <v>1</v>
      </c>
      <c r="AU3" s="475">
        <f>AV35</f>
        <v>57</v>
      </c>
      <c r="AV3" s="475"/>
      <c r="AW3" s="6"/>
    </row>
    <row r="4" spans="1:49" ht="21.9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1:49" s="16" customFormat="1" ht="18">
      <c r="F5" s="476" t="s">
        <v>5</v>
      </c>
      <c r="G5" s="476"/>
      <c r="H5" s="476"/>
      <c r="I5" s="476"/>
      <c r="J5" s="476"/>
      <c r="K5" s="476"/>
      <c r="L5" s="476"/>
      <c r="M5" s="476"/>
      <c r="N5" s="476"/>
      <c r="O5" s="476"/>
      <c r="P5" s="476"/>
      <c r="Y5" s="453" t="s">
        <v>6</v>
      </c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9" ht="21.95" customHeight="1">
      <c r="E6" s="19">
        <v>1</v>
      </c>
      <c r="F6" s="456" t="s">
        <v>133</v>
      </c>
      <c r="G6" s="456"/>
      <c r="H6" s="456"/>
      <c r="I6" s="456"/>
      <c r="J6" s="456"/>
      <c r="K6" s="456"/>
      <c r="L6" s="456"/>
      <c r="M6" s="456"/>
      <c r="N6" s="456"/>
      <c r="O6" s="456"/>
      <c r="P6" s="456"/>
      <c r="X6" s="20">
        <v>5</v>
      </c>
      <c r="Y6" s="456" t="s">
        <v>78</v>
      </c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1:49" ht="21.95" customHeight="1">
      <c r="E7" s="19">
        <v>2</v>
      </c>
      <c r="F7" s="456" t="s">
        <v>130</v>
      </c>
      <c r="G7" s="456"/>
      <c r="H7" s="456"/>
      <c r="I7" s="456"/>
      <c r="J7" s="456"/>
      <c r="K7" s="456"/>
      <c r="L7" s="456"/>
      <c r="M7" s="456"/>
      <c r="N7" s="456"/>
      <c r="O7" s="456"/>
      <c r="P7" s="456"/>
      <c r="X7" s="20">
        <v>6</v>
      </c>
      <c r="Y7" s="456" t="s">
        <v>77</v>
      </c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1:49" ht="21.95" customHeight="1">
      <c r="E8" s="19">
        <v>3</v>
      </c>
      <c r="F8" s="456" t="s">
        <v>131</v>
      </c>
      <c r="G8" s="456"/>
      <c r="H8" s="456"/>
      <c r="I8" s="456"/>
      <c r="J8" s="456"/>
      <c r="K8" s="456"/>
      <c r="L8" s="456"/>
      <c r="M8" s="456"/>
      <c r="N8" s="456"/>
      <c r="O8" s="456"/>
      <c r="P8" s="456"/>
      <c r="X8" s="20">
        <v>7</v>
      </c>
      <c r="Y8" s="456" t="s">
        <v>75</v>
      </c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1:49" ht="21.95" customHeight="1">
      <c r="E9" s="19">
        <v>4</v>
      </c>
      <c r="F9" s="456" t="s">
        <v>134</v>
      </c>
      <c r="G9" s="456"/>
      <c r="H9" s="456"/>
      <c r="I9" s="456"/>
      <c r="J9" s="456"/>
      <c r="K9" s="456"/>
      <c r="L9" s="456"/>
      <c r="M9" s="456"/>
      <c r="N9" s="456"/>
      <c r="O9" s="456"/>
      <c r="P9" s="456"/>
      <c r="X9" s="20">
        <v>8</v>
      </c>
      <c r="Y9" s="456" t="s">
        <v>76</v>
      </c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spans="1:49" ht="21.95" customHeight="1"/>
    <row r="11" spans="1:49" ht="21.95" customHeight="1">
      <c r="C11" s="19">
        <v>1</v>
      </c>
      <c r="D11" s="457" t="str">
        <f>IF(ISBLANK($F$6),"",$F$6)</f>
        <v>MIKSCHIK, Markus</v>
      </c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12" t="s">
        <v>0</v>
      </c>
      <c r="P11" s="7">
        <v>5</v>
      </c>
      <c r="Q11" s="457" t="str">
        <f>IF(ISBLANK($Y$6),"",$Y$6)</f>
        <v>WINCKELMANN, Sebastian</v>
      </c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E11" s="459">
        <v>4</v>
      </c>
      <c r="AF11" s="459"/>
      <c r="AG11" s="12" t="s">
        <v>1</v>
      </c>
      <c r="AH11" s="458">
        <v>4</v>
      </c>
      <c r="AI11" s="458"/>
      <c r="AJ11" s="14"/>
      <c r="AL11" s="13">
        <f t="shared" ref="AL11:AL26" si="0">IF(ISNUMBER(AH11),IF(AE11&gt;AH11,2,IF(AE11=AH11,1,0)),"")</f>
        <v>1</v>
      </c>
      <c r="AM11" s="15">
        <f t="shared" ref="AM11:AM26" si="1">IF(ISNUMBER(AH11),IF(AH11&gt;AE11,2,IF(AE11=AH11,1,0)),"")</f>
        <v>1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1:49" ht="21.95" customHeight="1">
      <c r="C12" s="19">
        <v>2</v>
      </c>
      <c r="D12" s="457" t="str">
        <f>IF(ISBLANK($F$7),"",$F$7)</f>
        <v>SCHUMACHER, Jens</v>
      </c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12" t="s">
        <v>0</v>
      </c>
      <c r="P12" s="7">
        <v>6</v>
      </c>
      <c r="Q12" s="457" t="str">
        <f>IF(ISBLANK($Y$7),"",$Y$7)</f>
        <v>WINCKELMANN, Benjamin</v>
      </c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E12" s="459">
        <v>3</v>
      </c>
      <c r="AF12" s="459"/>
      <c r="AG12" s="12" t="s">
        <v>1</v>
      </c>
      <c r="AH12" s="458">
        <v>2</v>
      </c>
      <c r="AI12" s="458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3</v>
      </c>
      <c r="AR12" s="24" t="str">
        <f>IF(ISNUMBER(AH12),":","")</f>
        <v>:</v>
      </c>
      <c r="AS12" s="24">
        <f>IF(ISNUMBER(AH12),SUM($AM$11:AM12),"")</f>
        <v>1</v>
      </c>
      <c r="AT12" s="23">
        <f>IF(ISNUMBER(AH12),SUM($AE$11:AF12),"")</f>
        <v>7</v>
      </c>
      <c r="AU12" s="24" t="str">
        <f>IF(ISNUMBER(AH12),":","")</f>
        <v>:</v>
      </c>
      <c r="AV12" s="24">
        <f>IF(ISNUMBER(AH12),SUM($AH$11:AI12),"")</f>
        <v>6</v>
      </c>
      <c r="AW12" s="6"/>
    </row>
    <row r="13" spans="1:49" ht="21.95" customHeight="1">
      <c r="C13" s="19">
        <v>3</v>
      </c>
      <c r="D13" s="457" t="str">
        <f>IF(ISBLANK($F$8),"",$F$8)</f>
        <v>LEINZ, Martin</v>
      </c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12" t="s">
        <v>0</v>
      </c>
      <c r="P13" s="7">
        <v>7</v>
      </c>
      <c r="Q13" s="457" t="str">
        <f>IF(ISBLANK($Y$8),"",$Y$8)</f>
        <v>KOCH, Normann</v>
      </c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E13" s="459">
        <v>3</v>
      </c>
      <c r="AF13" s="459"/>
      <c r="AG13" s="12" t="s">
        <v>1</v>
      </c>
      <c r="AH13" s="458">
        <v>3</v>
      </c>
      <c r="AI13" s="458"/>
      <c r="AJ13" s="14"/>
      <c r="AL13" s="13">
        <f t="shared" si="0"/>
        <v>1</v>
      </c>
      <c r="AM13" s="15">
        <f t="shared" si="1"/>
        <v>1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1:49" ht="21.95" customHeight="1">
      <c r="C14" s="19">
        <v>4</v>
      </c>
      <c r="D14" s="457" t="str">
        <f>IF(ISBLANK($F$9),"",$F$9)</f>
        <v>REUTER, Frank</v>
      </c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12" t="s">
        <v>0</v>
      </c>
      <c r="P14" s="7">
        <v>8</v>
      </c>
      <c r="Q14" s="457" t="str">
        <f>IF(ISBLANK($Y$9),"",$Y$9)</f>
        <v>SCHELL, Oliver</v>
      </c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E14" s="459">
        <v>1</v>
      </c>
      <c r="AF14" s="459"/>
      <c r="AG14" s="12" t="s">
        <v>1</v>
      </c>
      <c r="AH14" s="458">
        <v>3</v>
      </c>
      <c r="AI14" s="458"/>
      <c r="AJ14" s="14"/>
      <c r="AL14" s="13">
        <f t="shared" si="0"/>
        <v>0</v>
      </c>
      <c r="AM14" s="15">
        <f t="shared" si="1"/>
        <v>2</v>
      </c>
      <c r="AO14" s="6">
        <v>6</v>
      </c>
      <c r="AQ14" s="23">
        <f>IF(ISNUMBER(AH14),SUM($AL$11:AL14),"")</f>
        <v>4</v>
      </c>
      <c r="AR14" s="24" t="str">
        <f>IF(ISNUMBER(AH14),":","")</f>
        <v>:</v>
      </c>
      <c r="AS14" s="24">
        <f>IF(ISNUMBER(AH14),SUM($AM$11:AM14),"")</f>
        <v>4</v>
      </c>
      <c r="AT14" s="23">
        <f>IF(ISNUMBER(AH14),SUM($AE$11:AF14),"")</f>
        <v>11</v>
      </c>
      <c r="AU14" s="24" t="str">
        <f>IF(ISNUMBER(AH14),":","")</f>
        <v>:</v>
      </c>
      <c r="AV14" s="24">
        <f>IF(ISNUMBER(AH14),SUM($AH$11:AI14),"")</f>
        <v>12</v>
      </c>
      <c r="AW14" s="6"/>
    </row>
    <row r="15" spans="1:49" ht="21.95" customHeight="1">
      <c r="C15" s="19">
        <v>2</v>
      </c>
      <c r="D15" s="457" t="str">
        <f>IF(ISBLANK($F$7),"",$F$7)</f>
        <v>SCHUMACHER, Jens</v>
      </c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12" t="s">
        <v>0</v>
      </c>
      <c r="P15" s="7">
        <v>5</v>
      </c>
      <c r="Q15" s="457" t="str">
        <f>IF(ISBLANK($Y$6),"",$Y$6)</f>
        <v>WINCKELMANN, Sebastian</v>
      </c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E15" s="459">
        <v>2</v>
      </c>
      <c r="AF15" s="459"/>
      <c r="AG15" s="12" t="s">
        <v>1</v>
      </c>
      <c r="AH15" s="458">
        <v>2</v>
      </c>
      <c r="AI15" s="458"/>
      <c r="AJ15" s="14"/>
      <c r="AL15" s="13">
        <f t="shared" si="0"/>
        <v>1</v>
      </c>
      <c r="AM15" s="15">
        <f t="shared" si="1"/>
        <v>1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1:49" ht="21.95" customHeight="1">
      <c r="C16" s="19">
        <v>3</v>
      </c>
      <c r="D16" s="457" t="str">
        <f>IF(ISBLANK($F$8),"",$F$8)</f>
        <v>LEINZ, Martin</v>
      </c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12" t="s">
        <v>0</v>
      </c>
      <c r="P16" s="7">
        <v>6</v>
      </c>
      <c r="Q16" s="457" t="str">
        <f>IF(ISBLANK($Y$7),"",$Y$7)</f>
        <v>WINCKELMANN, Benjamin</v>
      </c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E16" s="459">
        <v>3</v>
      </c>
      <c r="AF16" s="459"/>
      <c r="AG16" s="12" t="s">
        <v>1</v>
      </c>
      <c r="AH16" s="458">
        <v>3</v>
      </c>
      <c r="AI16" s="458"/>
      <c r="AJ16" s="14"/>
      <c r="AL16" s="13">
        <f t="shared" si="0"/>
        <v>1</v>
      </c>
      <c r="AM16" s="15">
        <f t="shared" si="1"/>
        <v>1</v>
      </c>
      <c r="AO16" s="6">
        <v>8</v>
      </c>
      <c r="AQ16" s="23">
        <f>IF(ISNUMBER(AH16),SUM($AL$11:AL16),"")</f>
        <v>6</v>
      </c>
      <c r="AR16" s="24" t="str">
        <f>IF(ISNUMBER(AH16),":","")</f>
        <v>:</v>
      </c>
      <c r="AS16" s="24">
        <f>IF(ISNUMBER(AH16),SUM($AM$11:AM16),"")</f>
        <v>6</v>
      </c>
      <c r="AT16" s="23">
        <f>IF(ISNUMBER(AH16),SUM($AE$11:AF16),"")</f>
        <v>16</v>
      </c>
      <c r="AU16" s="24" t="str">
        <f>IF(ISNUMBER(AH16),":","")</f>
        <v>:</v>
      </c>
      <c r="AV16" s="24">
        <f>IF(ISNUMBER(AH16),SUM($AH$11:AI16),"")</f>
        <v>17</v>
      </c>
      <c r="AW16" s="6"/>
    </row>
    <row r="17" spans="3:49" ht="21.95" customHeight="1">
      <c r="C17" s="19">
        <v>4</v>
      </c>
      <c r="D17" s="457" t="str">
        <f>IF(ISBLANK($F$9),"",$F$9)</f>
        <v>REUTER, Frank</v>
      </c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12" t="s">
        <v>0</v>
      </c>
      <c r="P17" s="7">
        <v>7</v>
      </c>
      <c r="Q17" s="457" t="str">
        <f>IF(ISBLANK($Y$8),"",$Y$8)</f>
        <v>KOCH, Normann</v>
      </c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E17" s="459">
        <v>5</v>
      </c>
      <c r="AF17" s="459"/>
      <c r="AG17" s="12" t="s">
        <v>1</v>
      </c>
      <c r="AH17" s="458">
        <v>7</v>
      </c>
      <c r="AI17" s="458"/>
      <c r="AJ17" s="14"/>
      <c r="AL17" s="13">
        <f t="shared" si="0"/>
        <v>0</v>
      </c>
      <c r="AM17" s="15">
        <f t="shared" si="1"/>
        <v>2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95" customHeight="1">
      <c r="C18" s="19">
        <v>1</v>
      </c>
      <c r="D18" s="457" t="str">
        <f>IF(ISBLANK($F$6),"",$F$6)</f>
        <v>MIKSCHIK, Markus</v>
      </c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O18" s="12" t="s">
        <v>0</v>
      </c>
      <c r="P18" s="7">
        <v>8</v>
      </c>
      <c r="Q18" s="457" t="str">
        <f>IF(ISBLANK($Y$9),"",$Y$9)</f>
        <v>SCHELL, Oliver</v>
      </c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E18" s="459">
        <v>5</v>
      </c>
      <c r="AF18" s="459"/>
      <c r="AG18" s="12" t="s">
        <v>1</v>
      </c>
      <c r="AH18" s="458">
        <v>5</v>
      </c>
      <c r="AI18" s="458"/>
      <c r="AJ18" s="14"/>
      <c r="AL18" s="13">
        <f t="shared" si="0"/>
        <v>1</v>
      </c>
      <c r="AM18" s="15">
        <f t="shared" si="1"/>
        <v>1</v>
      </c>
      <c r="AO18" s="6">
        <v>5</v>
      </c>
      <c r="AQ18" s="23">
        <f>IF(ISNUMBER(AH18),SUM($AL$11:AL18),"")</f>
        <v>7</v>
      </c>
      <c r="AR18" s="24" t="str">
        <f>IF(ISNUMBER(AH18),":","")</f>
        <v>:</v>
      </c>
      <c r="AS18" s="24">
        <f>IF(ISNUMBER(AH18),SUM($AM$11:AM18),"")</f>
        <v>9</v>
      </c>
      <c r="AT18" s="23">
        <f>IF(ISNUMBER(AH18),SUM($AE$11:AF18),"")</f>
        <v>26</v>
      </c>
      <c r="AU18" s="24" t="str">
        <f>IF(ISNUMBER(AH18),":","")</f>
        <v>:</v>
      </c>
      <c r="AV18" s="24">
        <f>IF(ISNUMBER(AH18),SUM($AH$11:AI18),"")</f>
        <v>29</v>
      </c>
      <c r="AW18" s="6"/>
    </row>
    <row r="19" spans="3:49" ht="21.95" customHeight="1">
      <c r="C19" s="19">
        <v>4</v>
      </c>
      <c r="D19" s="457" t="str">
        <f>IF(ISBLANK($F$9),"",$F$9)</f>
        <v>REUTER, Frank</v>
      </c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12" t="s">
        <v>0</v>
      </c>
      <c r="P19" s="7">
        <v>6</v>
      </c>
      <c r="Q19" s="457" t="str">
        <f>IF(ISBLANK($Y$7),"",$Y$7)</f>
        <v>WINCKELMANN, Benjamin</v>
      </c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E19" s="459">
        <v>3</v>
      </c>
      <c r="AF19" s="459"/>
      <c r="AG19" s="12" t="s">
        <v>1</v>
      </c>
      <c r="AH19" s="458">
        <v>2</v>
      </c>
      <c r="AI19" s="458"/>
      <c r="AJ19" s="14"/>
      <c r="AL19" s="13">
        <f t="shared" si="0"/>
        <v>2</v>
      </c>
      <c r="AM19" s="15">
        <f t="shared" si="1"/>
        <v>0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95" customHeight="1">
      <c r="C20" s="19">
        <v>3</v>
      </c>
      <c r="D20" s="457" t="str">
        <f>IF(ISBLANK($F$8),"",$F$8)</f>
        <v>LEINZ, Martin</v>
      </c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12" t="s">
        <v>0</v>
      </c>
      <c r="P20" s="7">
        <v>5</v>
      </c>
      <c r="Q20" s="457" t="str">
        <f>IF(ISBLANK($Y$6),"",$Y$6)</f>
        <v>WINCKELMANN, Sebastian</v>
      </c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E20" s="459">
        <v>2</v>
      </c>
      <c r="AF20" s="459"/>
      <c r="AG20" s="12" t="s">
        <v>1</v>
      </c>
      <c r="AH20" s="458">
        <v>1</v>
      </c>
      <c r="AI20" s="458"/>
      <c r="AJ20" s="14"/>
      <c r="AL20" s="13">
        <f t="shared" si="0"/>
        <v>2</v>
      </c>
      <c r="AM20" s="15">
        <f t="shared" si="1"/>
        <v>0</v>
      </c>
      <c r="AO20" s="6">
        <v>7</v>
      </c>
      <c r="AQ20" s="23">
        <f>IF(ISNUMBER(AH20),SUM($AL$11:AL20),"")</f>
        <v>11</v>
      </c>
      <c r="AR20" s="24" t="str">
        <f>IF(ISNUMBER(AH20),":","")</f>
        <v>:</v>
      </c>
      <c r="AS20" s="24">
        <f>IF(ISNUMBER(AH20),SUM($AM$11:AM20),"")</f>
        <v>9</v>
      </c>
      <c r="AT20" s="23">
        <f>IF(ISNUMBER(AH20),SUM($AE$11:AF20),"")</f>
        <v>31</v>
      </c>
      <c r="AU20" s="24" t="str">
        <f>IF(ISNUMBER(AH20),":","")</f>
        <v>:</v>
      </c>
      <c r="AV20" s="24">
        <f>IF(ISNUMBER(AH20),SUM($AH$11:AI20),"")</f>
        <v>32</v>
      </c>
      <c r="AW20" s="6"/>
    </row>
    <row r="21" spans="3:49" ht="21.95" customHeight="1">
      <c r="C21" s="19">
        <v>2</v>
      </c>
      <c r="D21" s="457" t="str">
        <f>IF(ISBLANK($F$7),"",$F$7)</f>
        <v>SCHUMACHER, Jens</v>
      </c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12" t="s">
        <v>0</v>
      </c>
      <c r="P21" s="7">
        <v>8</v>
      </c>
      <c r="Q21" s="457" t="str">
        <f>IF(ISBLANK($Y$9),"",$Y$9)</f>
        <v>SCHELL, Oliver</v>
      </c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E21" s="459">
        <v>2</v>
      </c>
      <c r="AF21" s="459"/>
      <c r="AG21" s="12" t="s">
        <v>1</v>
      </c>
      <c r="AH21" s="458">
        <v>6</v>
      </c>
      <c r="AI21" s="458"/>
      <c r="AJ21" s="14"/>
      <c r="AL21" s="13">
        <f t="shared" si="0"/>
        <v>0</v>
      </c>
      <c r="AM21" s="15">
        <f t="shared" si="1"/>
        <v>2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95" customHeight="1">
      <c r="C22" s="19">
        <v>1</v>
      </c>
      <c r="D22" s="457" t="str">
        <f>IF(ISBLANK($F$6),"",$F$6)</f>
        <v>MIKSCHIK, Markus</v>
      </c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12" t="s">
        <v>0</v>
      </c>
      <c r="P22" s="7">
        <v>7</v>
      </c>
      <c r="Q22" s="457" t="str">
        <f>IF(ISBLANK($Y$8),"",$Y$8)</f>
        <v>KOCH, Normann</v>
      </c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E22" s="459">
        <v>4</v>
      </c>
      <c r="AF22" s="459"/>
      <c r="AG22" s="12" t="s">
        <v>1</v>
      </c>
      <c r="AH22" s="458">
        <v>9</v>
      </c>
      <c r="AI22" s="458"/>
      <c r="AJ22" s="14"/>
      <c r="AL22" s="13">
        <f t="shared" si="0"/>
        <v>0</v>
      </c>
      <c r="AM22" s="15">
        <f t="shared" si="1"/>
        <v>2</v>
      </c>
      <c r="AO22" s="6">
        <v>6</v>
      </c>
      <c r="AQ22" s="23">
        <f>IF(ISNUMBER(AH22),SUM($AL$11:AL22),"")</f>
        <v>11</v>
      </c>
      <c r="AR22" s="24" t="str">
        <f>IF(ISNUMBER(AH22),":","")</f>
        <v>:</v>
      </c>
      <c r="AS22" s="24">
        <f>IF(ISNUMBER(AH22),SUM($AM$11:AM22),"")</f>
        <v>13</v>
      </c>
      <c r="AT22" s="23">
        <f>IF(ISNUMBER(AH22),SUM($AE$11:AF22),"")</f>
        <v>37</v>
      </c>
      <c r="AU22" s="24" t="str">
        <f>IF(ISNUMBER(AH22),":","")</f>
        <v>:</v>
      </c>
      <c r="AV22" s="24">
        <f>IF(ISNUMBER(AH22),SUM($AH$11:AI22),"")</f>
        <v>47</v>
      </c>
      <c r="AW22" s="6"/>
    </row>
    <row r="23" spans="3:49" ht="21.95" customHeight="1">
      <c r="C23" s="19">
        <v>1</v>
      </c>
      <c r="D23" s="457" t="str">
        <f>IF(ISBLANK($F$6),"",$F$6)</f>
        <v>MIKSCHIK, Markus</v>
      </c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12" t="s">
        <v>0</v>
      </c>
      <c r="P23" s="7">
        <v>6</v>
      </c>
      <c r="Q23" s="457" t="str">
        <f>IF(ISBLANK($Y$7),"",$Y$7)</f>
        <v>WINCKELMANN, Benjamin</v>
      </c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57"/>
      <c r="AE23" s="459">
        <v>1</v>
      </c>
      <c r="AF23" s="459"/>
      <c r="AG23" s="12" t="s">
        <v>1</v>
      </c>
      <c r="AH23" s="458">
        <v>3</v>
      </c>
      <c r="AI23" s="458"/>
      <c r="AJ23" s="14"/>
      <c r="AL23" s="13">
        <f t="shared" si="0"/>
        <v>0</v>
      </c>
      <c r="AM23" s="15">
        <f t="shared" si="1"/>
        <v>2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95" customHeight="1">
      <c r="C24" s="19">
        <v>4</v>
      </c>
      <c r="D24" s="457" t="str">
        <f>IF(ISBLANK($F$9),"",$F$9)</f>
        <v>REUTER, Frank</v>
      </c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12" t="s">
        <v>0</v>
      </c>
      <c r="P24" s="7">
        <v>5</v>
      </c>
      <c r="Q24" s="457" t="str">
        <f>IF(ISBLANK($Y$6),"",$Y$6)</f>
        <v>WINCKELMANN, Sebastian</v>
      </c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E24" s="459">
        <v>5</v>
      </c>
      <c r="AF24" s="459"/>
      <c r="AG24" s="12" t="s">
        <v>1</v>
      </c>
      <c r="AH24" s="458">
        <v>3</v>
      </c>
      <c r="AI24" s="458"/>
      <c r="AJ24" s="14"/>
      <c r="AL24" s="13">
        <f t="shared" si="0"/>
        <v>2</v>
      </c>
      <c r="AM24" s="15">
        <f t="shared" si="1"/>
        <v>0</v>
      </c>
      <c r="AO24" s="6">
        <v>8</v>
      </c>
      <c r="AQ24" s="23">
        <f>IF(ISNUMBER(AH24),SUM($AL$11:AL24),"")</f>
        <v>13</v>
      </c>
      <c r="AR24" s="24" t="str">
        <f>IF(ISNUMBER(AH24),":","")</f>
        <v>:</v>
      </c>
      <c r="AS24" s="24">
        <f>IF(ISNUMBER(AH24),SUM($AM$11:AM24),"")</f>
        <v>15</v>
      </c>
      <c r="AT24" s="23">
        <f>IF(ISNUMBER(AH24),SUM($AE$11:AF24),"")</f>
        <v>43</v>
      </c>
      <c r="AU24" s="24" t="str">
        <f>IF(ISNUMBER(AH24),":","")</f>
        <v>:</v>
      </c>
      <c r="AV24" s="24">
        <f>IF(ISNUMBER(AH24),SUM($AH$11:AI24),"")</f>
        <v>53</v>
      </c>
      <c r="AW24" s="6"/>
    </row>
    <row r="25" spans="3:49" ht="21.95" customHeight="1">
      <c r="C25" s="19">
        <v>3</v>
      </c>
      <c r="D25" s="457" t="str">
        <f>IF(ISBLANK($F$8),"",$F$8)</f>
        <v>LEINZ, Martin</v>
      </c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12" t="s">
        <v>0</v>
      </c>
      <c r="P25" s="7">
        <v>8</v>
      </c>
      <c r="Q25" s="457" t="str">
        <f>IF(ISBLANK($Y$9),"",$Y$9)</f>
        <v>SCHELL, Oliver</v>
      </c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E25" s="459">
        <v>2</v>
      </c>
      <c r="AF25" s="459"/>
      <c r="AG25" s="12" t="s">
        <v>1</v>
      </c>
      <c r="AH25" s="458">
        <v>2</v>
      </c>
      <c r="AI25" s="458"/>
      <c r="AJ25" s="14"/>
      <c r="AL25" s="13">
        <f t="shared" si="0"/>
        <v>1</v>
      </c>
      <c r="AM25" s="15">
        <f t="shared" si="1"/>
        <v>1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95" customHeight="1">
      <c r="C26" s="19">
        <v>2</v>
      </c>
      <c r="D26" s="457" t="str">
        <f>IF(ISBLANK($F$7),"",$F$7)</f>
        <v>SCHUMACHER, Jens</v>
      </c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12" t="s">
        <v>0</v>
      </c>
      <c r="P26" s="7">
        <v>7</v>
      </c>
      <c r="Q26" s="457" t="str">
        <f>IF(ISBLANK($Y$8),"",$Y$8)</f>
        <v>KOCH, Normann</v>
      </c>
      <c r="R26" s="457"/>
      <c r="S26" s="457"/>
      <c r="T26" s="457"/>
      <c r="U26" s="457"/>
      <c r="V26" s="457"/>
      <c r="W26" s="457"/>
      <c r="X26" s="457"/>
      <c r="Y26" s="457"/>
      <c r="Z26" s="457"/>
      <c r="AA26" s="457"/>
      <c r="AB26" s="457"/>
      <c r="AE26" s="459">
        <v>3</v>
      </c>
      <c r="AF26" s="459"/>
      <c r="AG26" s="12" t="s">
        <v>1</v>
      </c>
      <c r="AH26" s="458">
        <v>2</v>
      </c>
      <c r="AI26" s="458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16</v>
      </c>
      <c r="AR26" s="24" t="str">
        <f>IF(ISNUMBER(AH26),":","")</f>
        <v>:</v>
      </c>
      <c r="AS26" s="24">
        <f>IF(ISNUMBER(AH26),SUM($AM$11:AM26),"")</f>
        <v>16</v>
      </c>
      <c r="AT26" s="23">
        <f>IF(ISNUMBER(AH26),SUM($AE$11:AF26),"")</f>
        <v>48</v>
      </c>
      <c r="AU26" s="24" t="str">
        <f>IF(ISNUMBER(AH26),":","")</f>
        <v>:</v>
      </c>
      <c r="AV26" s="24">
        <f>IF(ISNUMBER(AH26),SUM($AH$11:AI26),"")</f>
        <v>57</v>
      </c>
      <c r="AW26" s="6"/>
    </row>
    <row r="27" spans="3:49" ht="19.5" customHeight="1"/>
    <row r="28" spans="3:49" s="25" customFormat="1" ht="18.95" customHeight="1">
      <c r="C28" s="26"/>
      <c r="D28" s="27"/>
      <c r="E28" s="27"/>
      <c r="F28" s="27"/>
      <c r="G28" s="27"/>
      <c r="H28" s="28"/>
      <c r="I28" s="29">
        <v>5</v>
      </c>
      <c r="J28" s="465" t="str">
        <f>IF(ISBLANK($Y$6),"",$Y$6)</f>
        <v>WINCKELMANN, Sebastian</v>
      </c>
      <c r="K28" s="465"/>
      <c r="L28" s="465"/>
      <c r="M28" s="465"/>
      <c r="N28" s="465"/>
      <c r="O28" s="466"/>
      <c r="P28" s="29">
        <v>6</v>
      </c>
      <c r="Q28" s="465" t="str">
        <f>IF(ISBLANK($Y$7),"",$Y$7)</f>
        <v>WINCKELMANN, Benjamin</v>
      </c>
      <c r="R28" s="465"/>
      <c r="S28" s="465"/>
      <c r="T28" s="465"/>
      <c r="U28" s="465"/>
      <c r="V28" s="466"/>
      <c r="W28" s="29">
        <v>7</v>
      </c>
      <c r="X28" s="471" t="str">
        <f>IF(ISBLANK($Y$8),"",$Y$8)</f>
        <v>KOCH, Normann</v>
      </c>
      <c r="Y28" s="471"/>
      <c r="Z28" s="471"/>
      <c r="AA28" s="471"/>
      <c r="AB28" s="471"/>
      <c r="AC28" s="472"/>
      <c r="AD28" s="29">
        <v>8</v>
      </c>
      <c r="AE28" s="471" t="str">
        <f>IF(ISBLANK($Y$9),"",$Y$9)</f>
        <v>SCHELL, Oliver</v>
      </c>
      <c r="AF28" s="471"/>
      <c r="AG28" s="471"/>
      <c r="AH28" s="471"/>
      <c r="AI28" s="471"/>
      <c r="AJ28" s="472"/>
      <c r="AK28" s="30"/>
      <c r="AL28" s="30"/>
      <c r="AM28" s="30"/>
      <c r="AN28" s="462" t="s">
        <v>7</v>
      </c>
      <c r="AO28" s="463"/>
      <c r="AP28" s="463"/>
      <c r="AQ28" s="463"/>
      <c r="AR28" s="464"/>
      <c r="AS28" s="462" t="s">
        <v>8</v>
      </c>
      <c r="AT28" s="463"/>
      <c r="AU28" s="463"/>
      <c r="AV28" s="463"/>
      <c r="AW28" s="464"/>
    </row>
    <row r="29" spans="3:49" s="25" customFormat="1" ht="18.95" customHeight="1">
      <c r="C29" s="34">
        <v>1</v>
      </c>
      <c r="D29" s="460" t="str">
        <f>IF(ISBLANK($F$6),"",$F$6)</f>
        <v>MIKSCHIK, Markus</v>
      </c>
      <c r="E29" s="460"/>
      <c r="F29" s="460"/>
      <c r="G29" s="460"/>
      <c r="H29" s="461"/>
      <c r="I29" s="477">
        <f>IF(ISNUMBER(AE11),AE11,"")</f>
        <v>4</v>
      </c>
      <c r="J29" s="478"/>
      <c r="K29" s="478"/>
      <c r="L29" s="32" t="s">
        <v>1</v>
      </c>
      <c r="M29" s="479">
        <f>IF(ISNUMBER(AH11),AH11,"")</f>
        <v>4</v>
      </c>
      <c r="N29" s="479"/>
      <c r="O29" s="480"/>
      <c r="P29" s="467">
        <f>IF(ISNUMBER(AE23),AE23,"")</f>
        <v>1</v>
      </c>
      <c r="Q29" s="468"/>
      <c r="R29" s="468"/>
      <c r="S29" s="32" t="s">
        <v>1</v>
      </c>
      <c r="T29" s="469">
        <f>IF(ISNUMBER(AH23),AH23,"")</f>
        <v>3</v>
      </c>
      <c r="U29" s="469"/>
      <c r="V29" s="470"/>
      <c r="W29" s="467">
        <f>IF(ISNUMBER(AE22),AE22,"")</f>
        <v>4</v>
      </c>
      <c r="X29" s="468"/>
      <c r="Y29" s="468"/>
      <c r="Z29" s="32" t="s">
        <v>1</v>
      </c>
      <c r="AA29" s="469">
        <f>IF(ISNUMBER(AH22),AH22,"")</f>
        <v>9</v>
      </c>
      <c r="AB29" s="469"/>
      <c r="AC29" s="470"/>
      <c r="AD29" s="467">
        <f>IF(ISNUMBER(AE18),AE18,"")</f>
        <v>5</v>
      </c>
      <c r="AE29" s="468"/>
      <c r="AF29" s="468"/>
      <c r="AG29" s="32" t="s">
        <v>1</v>
      </c>
      <c r="AH29" s="469">
        <f>IF(ISNUMBER(AH18),AH18,"")</f>
        <v>5</v>
      </c>
      <c r="AI29" s="469"/>
      <c r="AJ29" s="470"/>
      <c r="AK29" s="27"/>
      <c r="AL29" s="27"/>
      <c r="AM29" s="27"/>
      <c r="AN29" s="467">
        <f ca="1">IF(ISBLANK(F6),"",IF(ISNUMBER(AH11),SUMIF(D11:N26,D29,AL11:AL26),""))</f>
        <v>2</v>
      </c>
      <c r="AO29" s="468"/>
      <c r="AP29" s="32" t="s">
        <v>1</v>
      </c>
      <c r="AQ29" s="469">
        <f ca="1">IF(ISBLANK(F6),"",IF(ISNUMBER(AH11),SUMIF(D11:N26,D29,AM11:AM26),""))</f>
        <v>6</v>
      </c>
      <c r="AR29" s="470"/>
      <c r="AS29" s="467">
        <f>IF(ISBLANK(F6),"",IF(ISNUMBER(AH11),SUM(I29,P29,W29,AD29),""))</f>
        <v>14</v>
      </c>
      <c r="AT29" s="468"/>
      <c r="AU29" s="32" t="s">
        <v>1</v>
      </c>
      <c r="AV29" s="469">
        <f>IF(ISBLANK(F6),"",IF(ISNUMBER(AH11),SUM(M29,T29,AA29,AH29),""))</f>
        <v>21</v>
      </c>
      <c r="AW29" s="470"/>
    </row>
    <row r="30" spans="3:49" s="25" customFormat="1" ht="18.95" customHeight="1">
      <c r="C30" s="34">
        <v>2</v>
      </c>
      <c r="D30" s="460" t="str">
        <f>IF(ISBLANK($F$7),"",$F$7)</f>
        <v>SCHUMACHER, Jens</v>
      </c>
      <c r="E30" s="460"/>
      <c r="F30" s="460"/>
      <c r="G30" s="460"/>
      <c r="H30" s="461"/>
      <c r="I30" s="477">
        <f>IF(ISNUMBER(AE15),AE15,"")</f>
        <v>2</v>
      </c>
      <c r="J30" s="478"/>
      <c r="K30" s="478"/>
      <c r="L30" s="32" t="s">
        <v>1</v>
      </c>
      <c r="M30" s="479">
        <f>IF(ISNUMBER(AH15),AH15,"")</f>
        <v>2</v>
      </c>
      <c r="N30" s="479"/>
      <c r="O30" s="480"/>
      <c r="P30" s="467">
        <f>IF(ISNUMBER(AE12),AE12,"")</f>
        <v>3</v>
      </c>
      <c r="Q30" s="468"/>
      <c r="R30" s="468"/>
      <c r="S30" s="32" t="s">
        <v>1</v>
      </c>
      <c r="T30" s="469">
        <f>IF(ISNUMBER(AH12),AH12,"")</f>
        <v>2</v>
      </c>
      <c r="U30" s="469"/>
      <c r="V30" s="470"/>
      <c r="W30" s="467">
        <f>IF(ISNUMBER(AE26),AE26,"")</f>
        <v>3</v>
      </c>
      <c r="X30" s="468"/>
      <c r="Y30" s="468"/>
      <c r="Z30" s="32" t="s">
        <v>1</v>
      </c>
      <c r="AA30" s="469">
        <f>IF(ISNUMBER(AH26),AH26,"")</f>
        <v>2</v>
      </c>
      <c r="AB30" s="469"/>
      <c r="AC30" s="470"/>
      <c r="AD30" s="467">
        <f>IF(ISNUMBER(AE21),AE21,"")</f>
        <v>2</v>
      </c>
      <c r="AE30" s="468"/>
      <c r="AF30" s="468"/>
      <c r="AG30" s="32" t="s">
        <v>1</v>
      </c>
      <c r="AH30" s="469">
        <f>IF(ISNUMBER(AH21),AH21,"")</f>
        <v>6</v>
      </c>
      <c r="AI30" s="469"/>
      <c r="AJ30" s="470"/>
      <c r="AK30" s="27"/>
      <c r="AL30" s="27"/>
      <c r="AM30" s="27"/>
      <c r="AN30" s="467">
        <f ca="1">IF(ISBLANK(F7),"",IF(ISNUMBER(AH12),SUMIF(D12:N27,D30,AL12:AL27),""))</f>
        <v>5</v>
      </c>
      <c r="AO30" s="468"/>
      <c r="AP30" s="32" t="s">
        <v>1</v>
      </c>
      <c r="AQ30" s="469">
        <f ca="1">IF(ISBLANK(F7),"",IF(ISNUMBER(AH12),SUMIF(D12:N27,D30,AM12:AM27),""))</f>
        <v>3</v>
      </c>
      <c r="AR30" s="470"/>
      <c r="AS30" s="467">
        <f>IF(ISBLANK(F7),"",IF(ISNUMBER(AH12),SUM(I30,P30,W30,AD30),""))</f>
        <v>10</v>
      </c>
      <c r="AT30" s="468"/>
      <c r="AU30" s="32" t="s">
        <v>1</v>
      </c>
      <c r="AV30" s="469">
        <f>IF(ISBLANK(F7),"",IF(ISNUMBER(AH12),SUM(M30,T30,AA30,AH30),""))</f>
        <v>12</v>
      </c>
      <c r="AW30" s="470"/>
    </row>
    <row r="31" spans="3:49" s="25" customFormat="1" ht="18.95" customHeight="1">
      <c r="C31" s="34">
        <v>3</v>
      </c>
      <c r="D31" s="460" t="str">
        <f>IF(ISBLANK($F$8),"",$F$8)</f>
        <v>LEINZ, Martin</v>
      </c>
      <c r="E31" s="460"/>
      <c r="F31" s="460"/>
      <c r="G31" s="460"/>
      <c r="H31" s="461"/>
      <c r="I31" s="477">
        <f>IF(ISNUMBER(AE20),AE20,"")</f>
        <v>2</v>
      </c>
      <c r="J31" s="478"/>
      <c r="K31" s="478"/>
      <c r="L31" s="32" t="s">
        <v>1</v>
      </c>
      <c r="M31" s="479">
        <f>IF(ISNUMBER(AH20),AH20,"")</f>
        <v>1</v>
      </c>
      <c r="N31" s="479"/>
      <c r="O31" s="480"/>
      <c r="P31" s="467">
        <f>IF(ISNUMBER(AE16),AE16,"")</f>
        <v>3</v>
      </c>
      <c r="Q31" s="468"/>
      <c r="R31" s="468"/>
      <c r="S31" s="32" t="s">
        <v>1</v>
      </c>
      <c r="T31" s="469">
        <f>IF(ISNUMBER(AH16),AH16,"")</f>
        <v>3</v>
      </c>
      <c r="U31" s="469"/>
      <c r="V31" s="470"/>
      <c r="W31" s="467">
        <f>IF(ISNUMBER(AE13),AE13,"")</f>
        <v>3</v>
      </c>
      <c r="X31" s="468"/>
      <c r="Y31" s="468"/>
      <c r="Z31" s="32" t="s">
        <v>1</v>
      </c>
      <c r="AA31" s="469">
        <f>IF(ISNUMBER(AH13),AH13,"")</f>
        <v>3</v>
      </c>
      <c r="AB31" s="469"/>
      <c r="AC31" s="470"/>
      <c r="AD31" s="467">
        <f>IF(ISNUMBER(AE25),AE25,"")</f>
        <v>2</v>
      </c>
      <c r="AE31" s="468"/>
      <c r="AF31" s="468"/>
      <c r="AG31" s="32" t="s">
        <v>1</v>
      </c>
      <c r="AH31" s="469">
        <f>IF(ISNUMBER(AH25),AH25,"")</f>
        <v>2</v>
      </c>
      <c r="AI31" s="469"/>
      <c r="AJ31" s="470"/>
      <c r="AK31" s="27"/>
      <c r="AL31" s="27"/>
      <c r="AM31" s="27"/>
      <c r="AN31" s="467">
        <f ca="1">IF(ISBLANK(F8),"",IF(ISNUMBER(AH13),SUMIF(D13:N28,D31,AL13:AL28),""))</f>
        <v>5</v>
      </c>
      <c r="AO31" s="468"/>
      <c r="AP31" s="32" t="s">
        <v>1</v>
      </c>
      <c r="AQ31" s="469">
        <f ca="1">IF(ISBLANK(F8),"",IF(ISNUMBER(AH13),SUMIF(D13:N28,D31,AM13:AM28),""))</f>
        <v>3</v>
      </c>
      <c r="AR31" s="470"/>
      <c r="AS31" s="467">
        <f>IF(ISBLANK(F8),"",IF(ISNUMBER(AH13),SUM(I31,P31,W31,AD31),""))</f>
        <v>10</v>
      </c>
      <c r="AT31" s="468"/>
      <c r="AU31" s="32" t="s">
        <v>1</v>
      </c>
      <c r="AV31" s="469">
        <f>IF(ISBLANK(F8),"",IF(ISNUMBER(AH13),SUM(M31,T31,AA31,AH31),""))</f>
        <v>9</v>
      </c>
      <c r="AW31" s="470"/>
    </row>
    <row r="32" spans="3:49" s="25" customFormat="1" ht="18.95" customHeight="1">
      <c r="C32" s="34">
        <v>4</v>
      </c>
      <c r="D32" s="460" t="str">
        <f>IF(ISBLANK($F$9),"",$F$9)</f>
        <v>REUTER, Frank</v>
      </c>
      <c r="E32" s="460"/>
      <c r="F32" s="460"/>
      <c r="G32" s="460"/>
      <c r="H32" s="461"/>
      <c r="I32" s="477">
        <f>IF(ISNUMBER(AE24),AE24,"")</f>
        <v>5</v>
      </c>
      <c r="J32" s="478"/>
      <c r="K32" s="478"/>
      <c r="L32" s="32" t="s">
        <v>1</v>
      </c>
      <c r="M32" s="479">
        <f>IF(ISNUMBER(AH24),AH24,"")</f>
        <v>3</v>
      </c>
      <c r="N32" s="479"/>
      <c r="O32" s="480"/>
      <c r="P32" s="467">
        <f>IF(ISNUMBER(AE19),AE19,"")</f>
        <v>3</v>
      </c>
      <c r="Q32" s="468"/>
      <c r="R32" s="468"/>
      <c r="S32" s="32" t="s">
        <v>1</v>
      </c>
      <c r="T32" s="469">
        <f>IF(ISNUMBER(AH19),AH19,"")</f>
        <v>2</v>
      </c>
      <c r="U32" s="469"/>
      <c r="V32" s="470"/>
      <c r="W32" s="467">
        <f>IF(ISNUMBER(AE17),AE17,"")</f>
        <v>5</v>
      </c>
      <c r="X32" s="468"/>
      <c r="Y32" s="468"/>
      <c r="Z32" s="32" t="s">
        <v>1</v>
      </c>
      <c r="AA32" s="469">
        <f>IF(ISNUMBER(AH17),AH17,"")</f>
        <v>7</v>
      </c>
      <c r="AB32" s="469"/>
      <c r="AC32" s="470"/>
      <c r="AD32" s="467">
        <f>IF(ISNUMBER(AE14),AE14,"")</f>
        <v>1</v>
      </c>
      <c r="AE32" s="468"/>
      <c r="AF32" s="468"/>
      <c r="AG32" s="32" t="s">
        <v>1</v>
      </c>
      <c r="AH32" s="469">
        <f>IF(ISNUMBER(AH14),AH14,"")</f>
        <v>3</v>
      </c>
      <c r="AI32" s="469"/>
      <c r="AJ32" s="470"/>
      <c r="AK32" s="27"/>
      <c r="AL32" s="27"/>
      <c r="AM32" s="27"/>
      <c r="AN32" s="467">
        <f ca="1">IF(ISBLANK(F9),"",IF(ISNUMBER(AH14),SUMIF(D14:N29,D32,AL14:AL29),""))</f>
        <v>4</v>
      </c>
      <c r="AO32" s="468"/>
      <c r="AP32" s="32" t="s">
        <v>1</v>
      </c>
      <c r="AQ32" s="469">
        <f ca="1">IF(ISBLANK(F9),"",IF(ISNUMBER(AH14),SUMIF(D14:N29,D32,AM14:AM29),""))</f>
        <v>4</v>
      </c>
      <c r="AR32" s="470"/>
      <c r="AS32" s="467">
        <f>IF(ISBLANK(F9),"",IF(ISNUMBER(AH14),SUM(I32,P32,W32,AD32),""))</f>
        <v>14</v>
      </c>
      <c r="AT32" s="468"/>
      <c r="AU32" s="32" t="s">
        <v>1</v>
      </c>
      <c r="AV32" s="469">
        <f>IF(ISBLANK(F9),"",IF(ISNUMBER(AH14),SUM(M32,T32,AA32,AH32),""))</f>
        <v>15</v>
      </c>
      <c r="AW32" s="470"/>
    </row>
    <row r="33" spans="1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1:49" s="25" customFormat="1" ht="18.95" customHeight="1">
      <c r="C34" s="462" t="s">
        <v>7</v>
      </c>
      <c r="D34" s="463"/>
      <c r="E34" s="463"/>
      <c r="F34" s="463"/>
      <c r="G34" s="463"/>
      <c r="H34" s="464"/>
      <c r="I34" s="467">
        <f ca="1">IF(ISBLANK(Y6),"",IF(ISNUMBER(AH11),SUMIF($Q$11:$AB$26,J28,$AM$11:$AM$26),""))</f>
        <v>2</v>
      </c>
      <c r="J34" s="468"/>
      <c r="K34" s="468"/>
      <c r="L34" s="32" t="s">
        <v>1</v>
      </c>
      <c r="M34" s="469">
        <f ca="1">IF(ISBLANK(Y6),"",IF(ISNUMBER(AH11),SUMIF($Q$11:$AB$26,J28,$AL$11:$AL$26),""))</f>
        <v>6</v>
      </c>
      <c r="N34" s="469"/>
      <c r="O34" s="470"/>
      <c r="P34" s="467">
        <f ca="1">IF(ISBLANK(Y7),"",IF(ISNUMBER(AH12),SUMIF($Q$11:$AB$26,Q28,$AM$11:$AM$26),""))</f>
        <v>3</v>
      </c>
      <c r="Q34" s="468"/>
      <c r="R34" s="468"/>
      <c r="S34" s="32" t="s">
        <v>1</v>
      </c>
      <c r="T34" s="469">
        <f ca="1">IF(ISBLANK(Y7),"",IF(ISNUMBER(AH12),SUMIF($Q$11:$AB$26,Q28,$AL$11:$AL$26),""))</f>
        <v>5</v>
      </c>
      <c r="U34" s="469"/>
      <c r="V34" s="470"/>
      <c r="W34" s="467">
        <f ca="1">IF(ISBLANK(Y8),"",IF(ISNUMBER(AH13),SUMIF($Q$11:$AB$26,X28,$AM$11:$AM$26),""))</f>
        <v>5</v>
      </c>
      <c r="X34" s="468"/>
      <c r="Y34" s="468"/>
      <c r="Z34" s="32" t="s">
        <v>1</v>
      </c>
      <c r="AA34" s="469">
        <f ca="1">IF(ISBLANK(Y8),"",IF(ISNUMBER(AH13),SUMIF($Q$11:$AB$26,X28,$AL$11:$AL$26),""))</f>
        <v>3</v>
      </c>
      <c r="AB34" s="469"/>
      <c r="AC34" s="470"/>
      <c r="AD34" s="467">
        <f ca="1">IF(ISBLANK(Y9),"",IF(ISNUMBER(AH14),SUMIF($Q$11:$AB$26,AE28,$AM$11:$AM$26),""))</f>
        <v>6</v>
      </c>
      <c r="AE34" s="468"/>
      <c r="AF34" s="468"/>
      <c r="AG34" s="32" t="s">
        <v>1</v>
      </c>
      <c r="AH34" s="469">
        <f ca="1">IF(ISBLANK(Y9),"",IF(ISNUMBER(AH14),SUMIF($Q$11:$AB$26,AE28,$AL$11:$AL$26),""))</f>
        <v>2</v>
      </c>
      <c r="AI34" s="469"/>
      <c r="AJ34" s="470"/>
      <c r="AK34" s="27"/>
      <c r="AL34" s="27"/>
      <c r="AM34" s="27"/>
      <c r="AN34" s="467">
        <f ca="1">IF(ISNUMBER(AH11),SUM(AN29:AO32),"")</f>
        <v>16</v>
      </c>
      <c r="AO34" s="468"/>
      <c r="AP34" s="32" t="s">
        <v>1</v>
      </c>
      <c r="AQ34" s="469">
        <f ca="1">IF(ISNUMBER(AH11),SUM(AQ29:AR32),"")</f>
        <v>16</v>
      </c>
      <c r="AR34" s="470"/>
      <c r="AS34" s="31"/>
      <c r="AT34" s="38"/>
      <c r="AU34" s="38"/>
      <c r="AV34" s="38"/>
      <c r="AW34" s="39"/>
    </row>
    <row r="35" spans="1:49" s="25" customFormat="1" ht="18.95" customHeight="1">
      <c r="A35" s="40"/>
      <c r="B35" s="40"/>
      <c r="C35" s="462" t="s">
        <v>8</v>
      </c>
      <c r="D35" s="463"/>
      <c r="E35" s="463"/>
      <c r="F35" s="463"/>
      <c r="G35" s="463"/>
      <c r="H35" s="464"/>
      <c r="I35" s="467">
        <f>IF(ISBLANK(Y6),"",IF(ISNUMBER(AH11),SUM(M29:M32),""))</f>
        <v>10</v>
      </c>
      <c r="J35" s="468"/>
      <c r="K35" s="468"/>
      <c r="L35" s="32" t="s">
        <v>1</v>
      </c>
      <c r="M35" s="469">
        <f>IF(ISBLANK(Y6),"",IF(ISNUMBER(AH11),SUM(I29:I32),""))</f>
        <v>13</v>
      </c>
      <c r="N35" s="469"/>
      <c r="O35" s="470"/>
      <c r="P35" s="467">
        <f>IF(ISBLANK(Y7),"",IF(ISNUMBER(AH12),SUM(T29:T32),""))</f>
        <v>10</v>
      </c>
      <c r="Q35" s="468"/>
      <c r="R35" s="468"/>
      <c r="S35" s="32" t="s">
        <v>1</v>
      </c>
      <c r="T35" s="469">
        <f>IF(ISBLANK(Y7),"",IF(ISNUMBER(AH12),SUM(P29:P32),""))</f>
        <v>10</v>
      </c>
      <c r="U35" s="469"/>
      <c r="V35" s="470"/>
      <c r="W35" s="467">
        <f>IF(ISBLANK(Y8),"",IF(ISNUMBER(AH13),SUM(AA29:AA32),""))</f>
        <v>21</v>
      </c>
      <c r="X35" s="468"/>
      <c r="Y35" s="468"/>
      <c r="Z35" s="32" t="s">
        <v>1</v>
      </c>
      <c r="AA35" s="469">
        <f>IF(ISBLANK(Y8),"",IF(ISNUMBER(AH13),SUM(W29:W32),""))</f>
        <v>15</v>
      </c>
      <c r="AB35" s="469"/>
      <c r="AC35" s="470"/>
      <c r="AD35" s="467">
        <f>IF(ISBLANK(Y9),"",IF(ISNUMBER(AH14),SUM(AH29:AH32),""))</f>
        <v>16</v>
      </c>
      <c r="AE35" s="468"/>
      <c r="AF35" s="468"/>
      <c r="AG35" s="32" t="s">
        <v>1</v>
      </c>
      <c r="AH35" s="469">
        <f>IF(ISBLANK(Y9),"",IF(ISNUMBER(AH14),SUM(AD29:AD32),""))</f>
        <v>10</v>
      </c>
      <c r="AI35" s="469"/>
      <c r="AJ35" s="470"/>
      <c r="AK35" s="27"/>
      <c r="AL35" s="27"/>
      <c r="AM35" s="27"/>
      <c r="AN35" s="31"/>
      <c r="AO35" s="32"/>
      <c r="AP35" s="32"/>
      <c r="AQ35" s="32"/>
      <c r="AR35" s="33"/>
      <c r="AS35" s="467">
        <f>IF(ISNUMBER(AH11),SUM(AS29:AT32),"")</f>
        <v>48</v>
      </c>
      <c r="AT35" s="468"/>
      <c r="AU35" s="32" t="s">
        <v>1</v>
      </c>
      <c r="AV35" s="469">
        <f>IF(ISNUMBER(AH11),SUM(AV29:AW32),"")</f>
        <v>57</v>
      </c>
      <c r="AW35" s="470"/>
    </row>
    <row r="36" spans="1:49" s="25" customFormat="1" ht="8.25" customHeight="1"/>
    <row r="37" spans="1:49">
      <c r="C37" s="41"/>
    </row>
    <row r="38" spans="1:49">
      <c r="A38" s="42"/>
    </row>
    <row r="39" spans="1:49" s="13" customFormat="1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1:49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honeticPr fontId="0" type="noConversion"/>
  <pageMargins left="0" right="0" top="0.78740157480314965" bottom="0" header="0.51181102362204722" footer="0.51181102362204722"/>
  <pageSetup paperSize="9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Protokoll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11</xdr:col>
                    <xdr:colOff>95250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 macro="[0]!Plus">
                <anchor moveWithCells="1" sizeWithCells="1">
                  <from>
                    <xdr:col>25</xdr:col>
                    <xdr:colOff>85725</xdr:colOff>
                    <xdr:row>0</xdr:row>
                    <xdr:rowOff>0</xdr:rowOff>
                  </from>
                  <to>
                    <xdr:col>28</xdr:col>
                    <xdr:colOff>28575</xdr:colOff>
                    <xdr:row>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Button 3">
              <controlPr defaultSize="0" print="0" autoFill="0" autoPict="0" macro="[0]!Minus">
                <anchor moveWithCells="1" sizeWithCells="1">
                  <from>
                    <xdr:col>28</xdr:col>
                    <xdr:colOff>38100</xdr:colOff>
                    <xdr:row>0</xdr:row>
                    <xdr:rowOff>0</xdr:rowOff>
                  </from>
                  <to>
                    <xdr:col>30</xdr:col>
                    <xdr:colOff>114300</xdr:colOff>
                    <xdr:row>0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D88"/>
  <sheetViews>
    <sheetView showGridLines="0" tabSelected="1" zoomScale="75" workbookViewId="0">
      <selection sqref="A1:AD1"/>
    </sheetView>
  </sheetViews>
  <sheetFormatPr baseColWidth="10" defaultColWidth="4.28515625" defaultRowHeight="14.25"/>
  <cols>
    <col min="1" max="1" width="5.42578125" style="111" bestFit="1" customWidth="1"/>
    <col min="2" max="2" width="28.42578125" style="110" customWidth="1"/>
    <col min="3" max="3" width="1.85546875" style="110" customWidth="1"/>
    <col min="4" max="4" width="4.28515625" style="110" customWidth="1"/>
    <col min="5" max="5" width="13.7109375" style="110" customWidth="1"/>
    <col min="6" max="8" width="6.42578125" style="110" customWidth="1"/>
    <col min="9" max="9" width="3.5703125" style="110" customWidth="1"/>
    <col min="10" max="12" width="5" style="110" customWidth="1"/>
    <col min="13" max="13" width="3.28515625" style="110" customWidth="1"/>
    <col min="14" max="14" width="6.28515625" style="110" customWidth="1"/>
    <col min="15" max="15" width="2" style="110" customWidth="1"/>
    <col min="16" max="16" width="6.42578125" style="110" customWidth="1"/>
    <col min="17" max="17" width="3.140625" style="110" customWidth="1"/>
    <col min="18" max="18" width="5.85546875" style="110" customWidth="1"/>
    <col min="19" max="19" width="1.42578125" style="110" customWidth="1"/>
    <col min="20" max="20" width="5.85546875" style="110" customWidth="1"/>
    <col min="21" max="21" width="2.42578125" style="110" customWidth="1"/>
    <col min="22" max="22" width="5.42578125" style="110" bestFit="1" customWidth="1"/>
    <col min="23" max="25" width="4.28515625" style="110" customWidth="1"/>
    <col min="26" max="26" width="6.42578125" style="131" customWidth="1"/>
    <col min="27" max="27" width="4.28515625" style="110" customWidth="1"/>
    <col min="28" max="28" width="7" style="131" customWidth="1"/>
    <col min="29" max="29" width="1.7109375" style="110" customWidth="1"/>
    <col min="30" max="30" width="6.28515625" style="131" customWidth="1"/>
    <col min="31" max="16384" width="4.28515625" style="110"/>
  </cols>
  <sheetData>
    <row r="1" spans="1:30" ht="41.25">
      <c r="A1" s="491" t="s">
        <v>144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</row>
    <row r="2" spans="1:30" ht="15" thickBot="1"/>
    <row r="3" spans="1:30" ht="27" thickBot="1">
      <c r="A3" s="485" t="s">
        <v>31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7"/>
    </row>
    <row r="4" spans="1:3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90</v>
      </c>
      <c r="E5" s="116"/>
      <c r="F5" s="119">
        <f>SUM(F9:F30)</f>
        <v>40</v>
      </c>
      <c r="G5" s="119">
        <f>SUM(G9:G30)</f>
        <v>10</v>
      </c>
      <c r="H5" s="119">
        <f>SUM(H9:H30)</f>
        <v>40</v>
      </c>
      <c r="I5" s="116"/>
      <c r="J5" s="116">
        <f>SUM(J9:J30)</f>
        <v>90</v>
      </c>
      <c r="K5" s="116" t="s">
        <v>1</v>
      </c>
      <c r="L5" s="116">
        <f>SUM(L9:L30)</f>
        <v>90</v>
      </c>
      <c r="M5" s="116"/>
      <c r="N5" s="116">
        <f>SUM(N9:N30)</f>
        <v>1440</v>
      </c>
      <c r="O5" s="116" t="s">
        <v>1</v>
      </c>
      <c r="P5" s="116">
        <f>SUM(P9:P30)</f>
        <v>1440</v>
      </c>
      <c r="Q5" s="116"/>
      <c r="R5" s="116">
        <f>SUM(R9:R30)</f>
        <v>5168</v>
      </c>
      <c r="S5" s="116" t="s">
        <v>1</v>
      </c>
      <c r="T5" s="116">
        <f>SUM(T9:T30)</f>
        <v>5168</v>
      </c>
      <c r="U5" s="116"/>
      <c r="V5" s="117">
        <f>SUM(V9:V30)</f>
        <v>0</v>
      </c>
      <c r="W5" s="118"/>
      <c r="X5" s="488" t="s">
        <v>24</v>
      </c>
      <c r="Y5" s="489"/>
      <c r="Z5" s="489"/>
      <c r="AA5" s="489"/>
      <c r="AB5" s="489"/>
      <c r="AC5" s="489"/>
      <c r="AD5" s="490"/>
    </row>
    <row r="6" spans="1:3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4" t="s">
        <v>30</v>
      </c>
      <c r="AA7" s="121"/>
      <c r="AB7" s="177"/>
      <c r="AC7" s="127" t="s">
        <v>8</v>
      </c>
      <c r="AD7" s="179"/>
    </row>
    <row r="8" spans="1:30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>
      <c r="A9" s="355">
        <v>1</v>
      </c>
      <c r="B9" s="356" t="s">
        <v>74</v>
      </c>
      <c r="C9" s="355"/>
      <c r="D9" s="357">
        <v>9</v>
      </c>
      <c r="E9" s="357"/>
      <c r="F9" s="357">
        <v>7</v>
      </c>
      <c r="G9" s="358">
        <v>2</v>
      </c>
      <c r="H9" s="358">
        <v>0</v>
      </c>
      <c r="I9" s="355"/>
      <c r="J9" s="358">
        <v>16</v>
      </c>
      <c r="K9" s="358" t="s">
        <v>1</v>
      </c>
      <c r="L9" s="359">
        <v>2</v>
      </c>
      <c r="M9" s="355"/>
      <c r="N9" s="359">
        <v>177</v>
      </c>
      <c r="O9" s="358" t="s">
        <v>1</v>
      </c>
      <c r="P9" s="359">
        <v>111</v>
      </c>
      <c r="Q9" s="355"/>
      <c r="R9" s="359">
        <v>562</v>
      </c>
      <c r="S9" s="358" t="s">
        <v>1</v>
      </c>
      <c r="T9" s="358">
        <v>445</v>
      </c>
      <c r="U9" s="358"/>
      <c r="V9" s="355">
        <v>117</v>
      </c>
      <c r="W9" s="355"/>
      <c r="X9" s="357">
        <v>1.7777777777777777</v>
      </c>
      <c r="Y9" s="357"/>
      <c r="Z9" s="360">
        <v>19.666666666666668</v>
      </c>
      <c r="AA9" s="358"/>
      <c r="AB9" s="361">
        <v>62.444444444444443</v>
      </c>
      <c r="AC9" s="362" t="s">
        <v>1</v>
      </c>
      <c r="AD9" s="361">
        <v>49.444444444444443</v>
      </c>
    </row>
    <row r="10" spans="1:30">
      <c r="A10" s="363">
        <v>2</v>
      </c>
      <c r="B10" s="364" t="s">
        <v>81</v>
      </c>
      <c r="C10" s="363"/>
      <c r="D10" s="365">
        <v>9</v>
      </c>
      <c r="E10" s="365"/>
      <c r="F10" s="365">
        <v>5</v>
      </c>
      <c r="G10" s="366">
        <v>1</v>
      </c>
      <c r="H10" s="366">
        <v>3</v>
      </c>
      <c r="I10" s="363"/>
      <c r="J10" s="366">
        <v>11</v>
      </c>
      <c r="K10" s="366" t="s">
        <v>1</v>
      </c>
      <c r="L10" s="367">
        <v>7</v>
      </c>
      <c r="M10" s="363"/>
      <c r="N10" s="367">
        <v>151</v>
      </c>
      <c r="O10" s="366" t="s">
        <v>1</v>
      </c>
      <c r="P10" s="367">
        <v>137</v>
      </c>
      <c r="Q10" s="363"/>
      <c r="R10" s="367">
        <v>570</v>
      </c>
      <c r="S10" s="366" t="s">
        <v>1</v>
      </c>
      <c r="T10" s="366">
        <v>543</v>
      </c>
      <c r="U10" s="366"/>
      <c r="V10" s="363">
        <v>27</v>
      </c>
      <c r="W10" s="363"/>
      <c r="X10" s="365">
        <v>1.2222222222222223</v>
      </c>
      <c r="Y10" s="365"/>
      <c r="Z10" s="368">
        <v>16.777777777777779</v>
      </c>
      <c r="AA10" s="366"/>
      <c r="AB10" s="369">
        <v>63.333333333333336</v>
      </c>
      <c r="AC10" s="370" t="s">
        <v>1</v>
      </c>
      <c r="AD10" s="369">
        <v>60.333333333333336</v>
      </c>
    </row>
    <row r="11" spans="1:30">
      <c r="A11" s="363">
        <v>3</v>
      </c>
      <c r="B11" s="364" t="s">
        <v>109</v>
      </c>
      <c r="C11" s="363"/>
      <c r="D11" s="365">
        <v>9</v>
      </c>
      <c r="E11" s="365"/>
      <c r="F11" s="365">
        <v>5</v>
      </c>
      <c r="G11" s="366">
        <v>1</v>
      </c>
      <c r="H11" s="366">
        <v>3</v>
      </c>
      <c r="I11" s="363"/>
      <c r="J11" s="366">
        <v>11</v>
      </c>
      <c r="K11" s="366" t="s">
        <v>1</v>
      </c>
      <c r="L11" s="367">
        <v>7</v>
      </c>
      <c r="M11" s="363"/>
      <c r="N11" s="367">
        <v>149</v>
      </c>
      <c r="O11" s="366" t="s">
        <v>1</v>
      </c>
      <c r="P11" s="367">
        <v>139</v>
      </c>
      <c r="Q11" s="363"/>
      <c r="R11" s="367">
        <v>534</v>
      </c>
      <c r="S11" s="366" t="s">
        <v>1</v>
      </c>
      <c r="T11" s="366">
        <v>510</v>
      </c>
      <c r="U11" s="366"/>
      <c r="V11" s="363">
        <v>24</v>
      </c>
      <c r="W11" s="363"/>
      <c r="X11" s="365">
        <v>1.2222222222222223</v>
      </c>
      <c r="Y11" s="365"/>
      <c r="Z11" s="368">
        <v>16.555555555555557</v>
      </c>
      <c r="AA11" s="366"/>
      <c r="AB11" s="369">
        <v>59.333333333333336</v>
      </c>
      <c r="AC11" s="370" t="s">
        <v>1</v>
      </c>
      <c r="AD11" s="369">
        <v>56.666666666666664</v>
      </c>
    </row>
    <row r="12" spans="1:30">
      <c r="A12" s="371">
        <v>4</v>
      </c>
      <c r="B12" s="372" t="s">
        <v>117</v>
      </c>
      <c r="C12" s="371"/>
      <c r="D12" s="371">
        <v>9</v>
      </c>
      <c r="E12" s="371"/>
      <c r="F12" s="371">
        <v>5</v>
      </c>
      <c r="G12" s="373">
        <v>0</v>
      </c>
      <c r="H12" s="373">
        <v>4</v>
      </c>
      <c r="I12" s="371"/>
      <c r="J12" s="373">
        <v>10</v>
      </c>
      <c r="K12" s="373" t="s">
        <v>1</v>
      </c>
      <c r="L12" s="373">
        <v>8</v>
      </c>
      <c r="M12" s="371"/>
      <c r="N12" s="373">
        <v>161</v>
      </c>
      <c r="O12" s="373" t="s">
        <v>1</v>
      </c>
      <c r="P12" s="373">
        <v>127</v>
      </c>
      <c r="Q12" s="371"/>
      <c r="R12" s="373">
        <v>532</v>
      </c>
      <c r="S12" s="373" t="s">
        <v>1</v>
      </c>
      <c r="T12" s="373">
        <v>492</v>
      </c>
      <c r="U12" s="373"/>
      <c r="V12" s="371">
        <v>40</v>
      </c>
      <c r="W12" s="371"/>
      <c r="X12" s="371">
        <v>1.1111111111111112</v>
      </c>
      <c r="Y12" s="371"/>
      <c r="Z12" s="374">
        <v>17.888888888888889</v>
      </c>
      <c r="AA12" s="373"/>
      <c r="AB12" s="375">
        <v>59.111111111111114</v>
      </c>
      <c r="AC12" s="374" t="s">
        <v>1</v>
      </c>
      <c r="AD12" s="375">
        <v>54.666666666666664</v>
      </c>
    </row>
    <row r="13" spans="1:30">
      <c r="A13" s="111">
        <v>5</v>
      </c>
      <c r="B13" s="376" t="s">
        <v>92</v>
      </c>
      <c r="C13" s="111"/>
      <c r="D13" s="111">
        <v>9</v>
      </c>
      <c r="E13" s="111"/>
      <c r="F13" s="111">
        <v>5</v>
      </c>
      <c r="G13" s="110">
        <v>0</v>
      </c>
      <c r="H13" s="110">
        <v>4</v>
      </c>
      <c r="I13" s="111"/>
      <c r="J13" s="110">
        <v>10</v>
      </c>
      <c r="K13" s="110" t="s">
        <v>1</v>
      </c>
      <c r="L13" s="110">
        <v>8</v>
      </c>
      <c r="M13" s="111"/>
      <c r="N13" s="110">
        <v>143</v>
      </c>
      <c r="O13" s="110" t="s">
        <v>1</v>
      </c>
      <c r="P13" s="110">
        <v>145</v>
      </c>
      <c r="Q13" s="111"/>
      <c r="R13" s="110">
        <v>539</v>
      </c>
      <c r="S13" s="110" t="s">
        <v>1</v>
      </c>
      <c r="T13" s="110">
        <v>556</v>
      </c>
      <c r="V13" s="111">
        <v>-17</v>
      </c>
      <c r="W13" s="111"/>
      <c r="X13" s="111">
        <v>1.1111111111111112</v>
      </c>
      <c r="Y13" s="111"/>
      <c r="Z13" s="377">
        <v>15.888888888888889</v>
      </c>
      <c r="AB13" s="131">
        <v>59.888888888888886</v>
      </c>
      <c r="AC13" s="377" t="s">
        <v>1</v>
      </c>
      <c r="AD13" s="131">
        <v>61.777777777777779</v>
      </c>
    </row>
    <row r="14" spans="1:30">
      <c r="A14" s="111">
        <v>6</v>
      </c>
      <c r="B14" s="376" t="s">
        <v>101</v>
      </c>
      <c r="C14" s="111"/>
      <c r="D14" s="111">
        <v>9</v>
      </c>
      <c r="E14" s="111"/>
      <c r="F14" s="111">
        <v>4</v>
      </c>
      <c r="G14" s="110">
        <v>0</v>
      </c>
      <c r="H14" s="110">
        <v>5</v>
      </c>
      <c r="I14" s="111"/>
      <c r="J14" s="110">
        <v>8</v>
      </c>
      <c r="K14" s="110" t="s">
        <v>1</v>
      </c>
      <c r="L14" s="110">
        <v>10</v>
      </c>
      <c r="M14" s="111"/>
      <c r="N14" s="110">
        <v>140</v>
      </c>
      <c r="O14" s="110" t="s">
        <v>1</v>
      </c>
      <c r="P14" s="110">
        <v>148</v>
      </c>
      <c r="Q14" s="111"/>
      <c r="R14" s="110">
        <v>463</v>
      </c>
      <c r="S14" s="110" t="s">
        <v>1</v>
      </c>
      <c r="T14" s="110">
        <v>448</v>
      </c>
      <c r="V14" s="111">
        <v>15</v>
      </c>
      <c r="W14" s="111"/>
      <c r="X14" s="111">
        <v>0.88888888888888884</v>
      </c>
      <c r="Y14" s="111"/>
      <c r="Z14" s="377">
        <v>15.555555555555555</v>
      </c>
      <c r="AB14" s="131">
        <v>51.444444444444443</v>
      </c>
      <c r="AC14" s="377" t="s">
        <v>1</v>
      </c>
      <c r="AD14" s="131">
        <v>49.777777777777779</v>
      </c>
    </row>
    <row r="15" spans="1:30">
      <c r="A15" s="111">
        <v>7</v>
      </c>
      <c r="B15" s="376" t="s">
        <v>96</v>
      </c>
      <c r="C15" s="111"/>
      <c r="D15" s="111">
        <v>9</v>
      </c>
      <c r="E15" s="111"/>
      <c r="F15" s="111">
        <v>3</v>
      </c>
      <c r="G15" s="110">
        <v>1</v>
      </c>
      <c r="H15" s="110">
        <v>5</v>
      </c>
      <c r="I15" s="111"/>
      <c r="J15" s="110">
        <v>7</v>
      </c>
      <c r="K15" s="110" t="s">
        <v>1</v>
      </c>
      <c r="L15" s="110">
        <v>11</v>
      </c>
      <c r="M15" s="111"/>
      <c r="N15" s="110">
        <v>152</v>
      </c>
      <c r="O15" s="110" t="s">
        <v>1</v>
      </c>
      <c r="P15" s="110">
        <v>136</v>
      </c>
      <c r="Q15" s="111"/>
      <c r="R15" s="110">
        <v>534</v>
      </c>
      <c r="S15" s="110" t="s">
        <v>1</v>
      </c>
      <c r="T15" s="110">
        <v>534</v>
      </c>
      <c r="V15" s="111">
        <v>0</v>
      </c>
      <c r="W15" s="111"/>
      <c r="X15" s="111">
        <v>0.77777777777777779</v>
      </c>
      <c r="Y15" s="111"/>
      <c r="Z15" s="377">
        <v>16.888888888888889</v>
      </c>
      <c r="AB15" s="131">
        <v>59.333333333333336</v>
      </c>
      <c r="AC15" s="377" t="s">
        <v>1</v>
      </c>
      <c r="AD15" s="131">
        <v>59.333333333333336</v>
      </c>
    </row>
    <row r="16" spans="1:30">
      <c r="A16" s="111">
        <v>8</v>
      </c>
      <c r="B16" s="378" t="s">
        <v>123</v>
      </c>
      <c r="C16" s="379"/>
      <c r="D16" s="111">
        <v>9</v>
      </c>
      <c r="E16" s="111"/>
      <c r="F16" s="111">
        <v>2</v>
      </c>
      <c r="G16" s="380">
        <v>3</v>
      </c>
      <c r="H16" s="380">
        <v>4</v>
      </c>
      <c r="I16" s="379"/>
      <c r="J16" s="380">
        <v>7</v>
      </c>
      <c r="K16" s="380" t="s">
        <v>1</v>
      </c>
      <c r="L16" s="110">
        <v>11</v>
      </c>
      <c r="M16" s="379"/>
      <c r="N16" s="110">
        <v>122</v>
      </c>
      <c r="O16" s="380" t="s">
        <v>1</v>
      </c>
      <c r="P16" s="110">
        <v>166</v>
      </c>
      <c r="Q16" s="379"/>
      <c r="R16" s="110">
        <v>481</v>
      </c>
      <c r="S16" s="380" t="s">
        <v>1</v>
      </c>
      <c r="T16" s="380">
        <v>548</v>
      </c>
      <c r="V16" s="379">
        <v>-67</v>
      </c>
      <c r="W16" s="379"/>
      <c r="X16" s="111">
        <v>0.77777777777777779</v>
      </c>
      <c r="Y16" s="111"/>
      <c r="Z16" s="377">
        <v>13.555555555555555</v>
      </c>
      <c r="AA16" s="380"/>
      <c r="AB16" s="381">
        <v>53.444444444444443</v>
      </c>
      <c r="AC16" s="382" t="s">
        <v>1</v>
      </c>
      <c r="AD16" s="381">
        <v>60.888888888888886</v>
      </c>
    </row>
    <row r="17" spans="1:30">
      <c r="A17" s="383">
        <v>9</v>
      </c>
      <c r="B17" s="384" t="s">
        <v>129</v>
      </c>
      <c r="C17" s="385"/>
      <c r="D17" s="383">
        <v>9</v>
      </c>
      <c r="E17" s="383"/>
      <c r="F17" s="383">
        <v>2</v>
      </c>
      <c r="G17" s="386">
        <v>2</v>
      </c>
      <c r="H17" s="386">
        <v>5</v>
      </c>
      <c r="I17" s="385"/>
      <c r="J17" s="386">
        <v>6</v>
      </c>
      <c r="K17" s="386" t="s">
        <v>1</v>
      </c>
      <c r="L17" s="387">
        <v>12</v>
      </c>
      <c r="M17" s="385"/>
      <c r="N17" s="387">
        <v>131</v>
      </c>
      <c r="O17" s="386" t="s">
        <v>1</v>
      </c>
      <c r="P17" s="387">
        <v>157</v>
      </c>
      <c r="Q17" s="385"/>
      <c r="R17" s="387">
        <v>436</v>
      </c>
      <c r="S17" s="386" t="s">
        <v>1</v>
      </c>
      <c r="T17" s="386">
        <v>485</v>
      </c>
      <c r="U17" s="387"/>
      <c r="V17" s="385">
        <v>-49</v>
      </c>
      <c r="W17" s="385"/>
      <c r="X17" s="383">
        <v>0.66666666666666663</v>
      </c>
      <c r="Y17" s="383"/>
      <c r="Z17" s="388">
        <v>14.555555555555555</v>
      </c>
      <c r="AA17" s="386"/>
      <c r="AB17" s="389">
        <v>48.444444444444443</v>
      </c>
      <c r="AC17" s="390" t="s">
        <v>1</v>
      </c>
      <c r="AD17" s="389">
        <v>53.888888888888886</v>
      </c>
    </row>
    <row r="18" spans="1:30">
      <c r="A18" s="130">
        <v>10</v>
      </c>
      <c r="B18" s="391" t="s">
        <v>137</v>
      </c>
      <c r="C18" s="392"/>
      <c r="D18" s="112">
        <v>9</v>
      </c>
      <c r="E18" s="112"/>
      <c r="F18" s="112">
        <v>2</v>
      </c>
      <c r="G18" s="393">
        <v>0</v>
      </c>
      <c r="H18" s="393">
        <v>7</v>
      </c>
      <c r="I18" s="392"/>
      <c r="J18" s="393">
        <v>4</v>
      </c>
      <c r="K18" s="393" t="s">
        <v>1</v>
      </c>
      <c r="L18" s="394">
        <v>14</v>
      </c>
      <c r="M18" s="392"/>
      <c r="N18" s="394">
        <v>114</v>
      </c>
      <c r="O18" s="393" t="s">
        <v>1</v>
      </c>
      <c r="P18" s="394">
        <v>174</v>
      </c>
      <c r="Q18" s="392"/>
      <c r="R18" s="394">
        <v>517</v>
      </c>
      <c r="S18" s="393" t="s">
        <v>1</v>
      </c>
      <c r="T18" s="393">
        <v>607</v>
      </c>
      <c r="U18" s="394"/>
      <c r="V18" s="392">
        <v>-90</v>
      </c>
      <c r="W18" s="392"/>
      <c r="X18" s="112">
        <v>0.44444444444444442</v>
      </c>
      <c r="Y18" s="112"/>
      <c r="Z18" s="395">
        <v>12.666666666666666</v>
      </c>
      <c r="AA18" s="393"/>
      <c r="AB18" s="396">
        <v>57.444444444444443</v>
      </c>
      <c r="AC18" s="397" t="s">
        <v>1</v>
      </c>
      <c r="AD18" s="396">
        <v>67.444444444444443</v>
      </c>
    </row>
    <row r="19" spans="1:30">
      <c r="A19" s="130"/>
      <c r="F19" s="111"/>
      <c r="G19" s="111"/>
      <c r="H19" s="111"/>
      <c r="X19" s="131"/>
      <c r="Z19" s="136"/>
      <c r="AC19" s="131"/>
    </row>
    <row r="20" spans="1:30" ht="15" thickBot="1">
      <c r="A20" s="130"/>
      <c r="F20" s="111"/>
      <c r="G20" s="111"/>
      <c r="H20" s="111"/>
      <c r="X20" s="131"/>
      <c r="Z20" s="136"/>
      <c r="AC20" s="131"/>
    </row>
    <row r="21" spans="1:30" hidden="1">
      <c r="A21" s="130"/>
      <c r="F21" s="111"/>
      <c r="G21" s="111"/>
      <c r="H21" s="111"/>
      <c r="X21" s="131"/>
      <c r="Z21" s="136"/>
      <c r="AC21" s="131"/>
    </row>
    <row r="22" spans="1:30" hidden="1">
      <c r="A22" s="130"/>
      <c r="F22" s="111"/>
      <c r="G22" s="111"/>
      <c r="H22" s="111"/>
      <c r="X22" s="131"/>
      <c r="Z22" s="136"/>
      <c r="AC22" s="131"/>
    </row>
    <row r="23" spans="1:30" hidden="1">
      <c r="A23" s="130"/>
      <c r="F23" s="111"/>
      <c r="G23" s="111"/>
      <c r="H23" s="111"/>
      <c r="X23" s="131"/>
      <c r="Z23" s="136"/>
      <c r="AC23" s="131"/>
    </row>
    <row r="24" spans="1:30" hidden="1">
      <c r="A24" s="130"/>
      <c r="F24" s="111"/>
      <c r="G24" s="111"/>
      <c r="H24" s="111"/>
      <c r="X24" s="131"/>
      <c r="Z24" s="136"/>
      <c r="AC24" s="131"/>
    </row>
    <row r="25" spans="1:30" hidden="1">
      <c r="A25" s="130"/>
      <c r="F25" s="111"/>
      <c r="G25" s="111"/>
      <c r="H25" s="111"/>
      <c r="X25" s="131"/>
      <c r="Z25" s="136"/>
      <c r="AC25" s="131"/>
    </row>
    <row r="26" spans="1:30" hidden="1">
      <c r="A26" s="130"/>
      <c r="F26" s="111"/>
      <c r="G26" s="111"/>
      <c r="H26" s="111"/>
      <c r="X26" s="131"/>
      <c r="Z26" s="136"/>
      <c r="AC26" s="131"/>
    </row>
    <row r="27" spans="1:30" hidden="1">
      <c r="A27" s="130"/>
      <c r="F27" s="111"/>
      <c r="G27" s="111"/>
      <c r="H27" s="111"/>
      <c r="X27" s="131"/>
      <c r="Z27" s="136"/>
      <c r="AC27" s="131"/>
    </row>
    <row r="28" spans="1:30" hidden="1">
      <c r="A28" s="130"/>
      <c r="F28" s="111"/>
      <c r="G28" s="111"/>
      <c r="H28" s="111"/>
      <c r="X28" s="131"/>
      <c r="Z28" s="136"/>
      <c r="AC28" s="131"/>
    </row>
    <row r="29" spans="1:30" hidden="1">
      <c r="F29" s="111"/>
      <c r="G29" s="111"/>
      <c r="H29" s="111"/>
      <c r="X29" s="131"/>
      <c r="Z29" s="136"/>
      <c r="AC29" s="131"/>
    </row>
    <row r="30" spans="1:30" hidden="1">
      <c r="F30" s="111"/>
      <c r="G30" s="111"/>
      <c r="H30" s="111"/>
      <c r="X30" s="131"/>
      <c r="Z30" s="136"/>
      <c r="AC30" s="131"/>
    </row>
    <row r="31" spans="1:30" ht="15" hidden="1" thickBot="1"/>
    <row r="32" spans="1:30" ht="27" thickBot="1">
      <c r="A32" s="485" t="s">
        <v>33</v>
      </c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6"/>
      <c r="AD32" s="487"/>
    </row>
    <row r="33" spans="1:30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SUM(G38:G199)</f>
        <v>360</v>
      </c>
      <c r="H34" s="137">
        <f>SUM(H38:H199)</f>
        <v>1440</v>
      </c>
      <c r="I34" s="137"/>
      <c r="J34" s="137">
        <f>SUM(J38:J199)</f>
        <v>600</v>
      </c>
      <c r="K34" s="137">
        <f>SUM(K38:K199)</f>
        <v>240</v>
      </c>
      <c r="L34" s="137">
        <f>SUM(L38:L199)</f>
        <v>600</v>
      </c>
      <c r="M34" s="137"/>
      <c r="N34" s="137">
        <f>SUM(N38:N199)</f>
        <v>1440</v>
      </c>
      <c r="O34" s="137" t="s">
        <v>1</v>
      </c>
      <c r="P34" s="137">
        <f>SUM(P38:P199)</f>
        <v>1440</v>
      </c>
      <c r="Q34" s="137"/>
      <c r="R34" s="137">
        <f>SUM(R38:R199)</f>
        <v>5168</v>
      </c>
      <c r="S34" s="137" t="s">
        <v>1</v>
      </c>
      <c r="T34" s="137">
        <f>SUM(T38:T199)</f>
        <v>5168</v>
      </c>
      <c r="U34" s="137"/>
      <c r="V34" s="138">
        <f>SUM(V38:V199)</f>
        <v>0</v>
      </c>
      <c r="W34" s="132"/>
      <c r="X34" s="132"/>
      <c r="Y34" s="118"/>
      <c r="Z34" s="175"/>
      <c r="AA34" s="116"/>
      <c r="AB34" s="178"/>
      <c r="AC34" s="133" t="s">
        <v>24</v>
      </c>
      <c r="AD34" s="180"/>
    </row>
    <row r="35" spans="1:30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6" t="s">
        <v>7</v>
      </c>
      <c r="AA36" s="121"/>
      <c r="AB36" s="177"/>
      <c r="AC36" s="127" t="s">
        <v>8</v>
      </c>
      <c r="AD36" s="179"/>
    </row>
    <row r="37" spans="1:30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>
      <c r="A38" s="130">
        <v>1</v>
      </c>
      <c r="B38" s="135" t="s">
        <v>119</v>
      </c>
      <c r="C38" s="135" t="s">
        <v>117</v>
      </c>
      <c r="G38" s="110">
        <v>9</v>
      </c>
      <c r="H38" s="110">
        <v>36</v>
      </c>
      <c r="J38" s="110">
        <v>26</v>
      </c>
      <c r="K38" s="110">
        <v>5</v>
      </c>
      <c r="L38" s="110">
        <v>5</v>
      </c>
      <c r="N38" s="110">
        <v>57</v>
      </c>
      <c r="O38" s="110" t="s">
        <v>1</v>
      </c>
      <c r="P38" s="110">
        <v>15</v>
      </c>
      <c r="R38" s="110">
        <v>174</v>
      </c>
      <c r="S38" s="110" t="s">
        <v>1</v>
      </c>
      <c r="T38" s="110">
        <v>115</v>
      </c>
      <c r="V38" s="110">
        <v>59</v>
      </c>
      <c r="Z38" s="131">
        <v>6.333333333333333</v>
      </c>
      <c r="AA38" s="131"/>
      <c r="AB38" s="131">
        <v>19.333333333333332</v>
      </c>
      <c r="AC38" s="131" t="s">
        <v>1</v>
      </c>
      <c r="AD38" s="131">
        <v>12.777777777777779</v>
      </c>
    </row>
    <row r="39" spans="1:30">
      <c r="A39" s="130">
        <v>2</v>
      </c>
      <c r="B39" s="135" t="s">
        <v>76</v>
      </c>
      <c r="C39" s="135" t="s">
        <v>74</v>
      </c>
      <c r="G39" s="110">
        <v>9</v>
      </c>
      <c r="H39" s="110">
        <v>36</v>
      </c>
      <c r="J39" s="110">
        <v>26</v>
      </c>
      <c r="K39" s="110">
        <v>5</v>
      </c>
      <c r="L39" s="110">
        <v>5</v>
      </c>
      <c r="N39" s="110">
        <v>57</v>
      </c>
      <c r="O39" s="110" t="s">
        <v>1</v>
      </c>
      <c r="P39" s="110">
        <v>15</v>
      </c>
      <c r="R39" s="110">
        <v>154</v>
      </c>
      <c r="S39" s="110" t="s">
        <v>1</v>
      </c>
      <c r="T39" s="110">
        <v>96</v>
      </c>
      <c r="V39" s="110">
        <v>58</v>
      </c>
      <c r="Z39" s="131">
        <v>6.333333333333333</v>
      </c>
      <c r="AA39" s="131"/>
      <c r="AB39" s="136">
        <v>17.111111111111111</v>
      </c>
      <c r="AC39" s="131" t="s">
        <v>1</v>
      </c>
      <c r="AD39" s="136">
        <v>10.666666666666666</v>
      </c>
    </row>
    <row r="40" spans="1:30">
      <c r="A40" s="130">
        <v>3</v>
      </c>
      <c r="B40" s="135" t="s">
        <v>75</v>
      </c>
      <c r="C40" s="135" t="s">
        <v>74</v>
      </c>
      <c r="G40" s="110">
        <v>9</v>
      </c>
      <c r="H40" s="110">
        <v>36</v>
      </c>
      <c r="J40" s="110">
        <v>26</v>
      </c>
      <c r="K40" s="110">
        <v>4</v>
      </c>
      <c r="L40" s="110">
        <v>6</v>
      </c>
      <c r="N40" s="110">
        <v>56</v>
      </c>
      <c r="O40" s="110" t="s">
        <v>1</v>
      </c>
      <c r="P40" s="110">
        <v>16</v>
      </c>
      <c r="R40" s="110">
        <v>192</v>
      </c>
      <c r="S40" s="110" t="s">
        <v>1</v>
      </c>
      <c r="T40" s="110">
        <v>111</v>
      </c>
      <c r="V40" s="110">
        <v>81</v>
      </c>
      <c r="Z40" s="131">
        <v>6.2222222222222223</v>
      </c>
      <c r="AA40" s="131"/>
      <c r="AB40" s="136">
        <v>21.333333333333332</v>
      </c>
      <c r="AC40" s="131" t="s">
        <v>1</v>
      </c>
      <c r="AD40" s="136">
        <v>12.333333333333334</v>
      </c>
    </row>
    <row r="41" spans="1:30">
      <c r="A41" s="130">
        <v>4</v>
      </c>
      <c r="B41" s="135" t="s">
        <v>83</v>
      </c>
      <c r="C41" s="135" t="s">
        <v>81</v>
      </c>
      <c r="G41" s="110">
        <v>9</v>
      </c>
      <c r="H41" s="110">
        <v>36</v>
      </c>
      <c r="J41" s="110">
        <v>27</v>
      </c>
      <c r="K41" s="110">
        <v>2</v>
      </c>
      <c r="L41" s="110">
        <v>7</v>
      </c>
      <c r="N41" s="110">
        <v>56</v>
      </c>
      <c r="O41" s="110" t="s">
        <v>1</v>
      </c>
      <c r="P41" s="110">
        <v>16</v>
      </c>
      <c r="R41" s="110">
        <v>148</v>
      </c>
      <c r="S41" s="110" t="s">
        <v>1</v>
      </c>
      <c r="T41" s="110">
        <v>92</v>
      </c>
      <c r="V41" s="110">
        <v>56</v>
      </c>
      <c r="Z41" s="131">
        <v>6.2222222222222223</v>
      </c>
      <c r="AA41" s="131"/>
      <c r="AB41" s="136">
        <v>16.444444444444443</v>
      </c>
      <c r="AC41" s="131" t="s">
        <v>1</v>
      </c>
      <c r="AD41" s="136">
        <v>10.222222222222221</v>
      </c>
    </row>
    <row r="42" spans="1:30">
      <c r="A42" s="130">
        <v>5</v>
      </c>
      <c r="B42" s="135" t="s">
        <v>95</v>
      </c>
      <c r="C42" s="135" t="s">
        <v>96</v>
      </c>
      <c r="G42" s="110">
        <v>9</v>
      </c>
      <c r="H42" s="110">
        <v>36</v>
      </c>
      <c r="J42" s="110">
        <v>24</v>
      </c>
      <c r="K42" s="110">
        <v>2</v>
      </c>
      <c r="L42" s="110">
        <v>10</v>
      </c>
      <c r="N42" s="110">
        <v>50</v>
      </c>
      <c r="O42" s="110" t="s">
        <v>1</v>
      </c>
      <c r="P42" s="110">
        <v>22</v>
      </c>
      <c r="R42" s="110">
        <v>150</v>
      </c>
      <c r="S42" s="110" t="s">
        <v>1</v>
      </c>
      <c r="T42" s="110">
        <v>114</v>
      </c>
      <c r="V42" s="110">
        <v>36</v>
      </c>
      <c r="Z42" s="131">
        <v>5.5555555555555554</v>
      </c>
      <c r="AA42" s="131"/>
      <c r="AB42" s="136">
        <v>16.666666666666668</v>
      </c>
      <c r="AC42" s="131" t="s">
        <v>1</v>
      </c>
      <c r="AD42" s="136">
        <v>12.666666666666666</v>
      </c>
    </row>
    <row r="43" spans="1:30">
      <c r="A43" s="130">
        <v>6</v>
      </c>
      <c r="B43" s="135" t="s">
        <v>88</v>
      </c>
      <c r="C43" s="135" t="s">
        <v>92</v>
      </c>
      <c r="G43" s="110">
        <v>9</v>
      </c>
      <c r="H43" s="110">
        <v>36</v>
      </c>
      <c r="J43" s="110">
        <v>23</v>
      </c>
      <c r="K43" s="110">
        <v>2</v>
      </c>
      <c r="L43" s="110">
        <v>11</v>
      </c>
      <c r="N43" s="110">
        <v>48</v>
      </c>
      <c r="O43" s="110" t="s">
        <v>1</v>
      </c>
      <c r="P43" s="110">
        <v>24</v>
      </c>
      <c r="R43" s="110">
        <v>168</v>
      </c>
      <c r="S43" s="110" t="s">
        <v>1</v>
      </c>
      <c r="T43" s="110">
        <v>142</v>
      </c>
      <c r="V43" s="110">
        <v>26</v>
      </c>
      <c r="Z43" s="131">
        <v>5.333333333333333</v>
      </c>
      <c r="AA43" s="131"/>
      <c r="AB43" s="136">
        <v>18.666666666666668</v>
      </c>
      <c r="AC43" s="131" t="s">
        <v>1</v>
      </c>
      <c r="AD43" s="136">
        <v>15.777777777777779</v>
      </c>
    </row>
    <row r="44" spans="1:30">
      <c r="A44" s="130">
        <v>7</v>
      </c>
      <c r="B44" s="135" t="s">
        <v>103</v>
      </c>
      <c r="C44" s="135" t="s">
        <v>101</v>
      </c>
      <c r="G44" s="110">
        <v>9</v>
      </c>
      <c r="H44" s="110">
        <v>36</v>
      </c>
      <c r="J44" s="110">
        <v>20</v>
      </c>
      <c r="K44" s="110">
        <v>7</v>
      </c>
      <c r="L44" s="110">
        <v>9</v>
      </c>
      <c r="N44" s="110">
        <v>47</v>
      </c>
      <c r="O44" s="110" t="s">
        <v>1</v>
      </c>
      <c r="P44" s="110">
        <v>25</v>
      </c>
      <c r="R44" s="110">
        <v>137</v>
      </c>
      <c r="S44" s="110" t="s">
        <v>1</v>
      </c>
      <c r="T44" s="110">
        <v>100</v>
      </c>
      <c r="V44" s="110">
        <v>37</v>
      </c>
      <c r="Z44" s="131">
        <v>5.2222222222222223</v>
      </c>
      <c r="AA44" s="131"/>
      <c r="AB44" s="136">
        <v>15.222222222222221</v>
      </c>
      <c r="AC44" s="131" t="s">
        <v>1</v>
      </c>
      <c r="AD44" s="136">
        <v>11.111111111111111</v>
      </c>
    </row>
    <row r="45" spans="1:30">
      <c r="A45" s="130">
        <v>8</v>
      </c>
      <c r="B45" s="135" t="s">
        <v>87</v>
      </c>
      <c r="C45" s="135" t="s">
        <v>92</v>
      </c>
      <c r="G45" s="110">
        <v>9</v>
      </c>
      <c r="H45" s="110">
        <v>36</v>
      </c>
      <c r="J45" s="110">
        <v>20</v>
      </c>
      <c r="K45" s="110">
        <v>7</v>
      </c>
      <c r="L45" s="110">
        <v>9</v>
      </c>
      <c r="N45" s="110">
        <v>47</v>
      </c>
      <c r="O45" s="110" t="s">
        <v>1</v>
      </c>
      <c r="P45" s="110">
        <v>25</v>
      </c>
      <c r="R45" s="110">
        <v>157</v>
      </c>
      <c r="S45" s="110" t="s">
        <v>1</v>
      </c>
      <c r="T45" s="110">
        <v>125</v>
      </c>
      <c r="V45" s="110">
        <v>32</v>
      </c>
      <c r="Z45" s="131">
        <v>5.2222222222222223</v>
      </c>
      <c r="AA45" s="131"/>
      <c r="AB45" s="136">
        <v>17.444444444444443</v>
      </c>
      <c r="AC45" s="131" t="s">
        <v>1</v>
      </c>
      <c r="AD45" s="136">
        <v>13.888888888888889</v>
      </c>
    </row>
    <row r="46" spans="1:30">
      <c r="A46" s="130">
        <v>9</v>
      </c>
      <c r="B46" s="135" t="s">
        <v>130</v>
      </c>
      <c r="C46" s="135" t="s">
        <v>129</v>
      </c>
      <c r="G46" s="110">
        <v>9</v>
      </c>
      <c r="H46" s="110">
        <v>36</v>
      </c>
      <c r="J46" s="110">
        <v>19</v>
      </c>
      <c r="K46" s="110">
        <v>7</v>
      </c>
      <c r="L46" s="110">
        <v>10</v>
      </c>
      <c r="N46" s="110">
        <v>45</v>
      </c>
      <c r="O46" s="110" t="s">
        <v>1</v>
      </c>
      <c r="P46" s="110">
        <v>27</v>
      </c>
      <c r="R46" s="110">
        <v>115</v>
      </c>
      <c r="S46" s="110" t="s">
        <v>1</v>
      </c>
      <c r="T46" s="110">
        <v>102</v>
      </c>
      <c r="V46" s="110">
        <v>13</v>
      </c>
      <c r="Z46" s="131">
        <v>5</v>
      </c>
      <c r="AA46" s="131"/>
      <c r="AB46" s="136">
        <v>12.777777777777779</v>
      </c>
      <c r="AC46" s="131" t="s">
        <v>1</v>
      </c>
      <c r="AD46" s="136">
        <v>11.333333333333334</v>
      </c>
    </row>
    <row r="47" spans="1:30">
      <c r="A47" s="130">
        <v>10</v>
      </c>
      <c r="B47" s="135" t="s">
        <v>82</v>
      </c>
      <c r="C47" s="135" t="s">
        <v>81</v>
      </c>
      <c r="G47" s="110">
        <v>9</v>
      </c>
      <c r="H47" s="110">
        <v>36</v>
      </c>
      <c r="J47" s="110">
        <v>17</v>
      </c>
      <c r="K47" s="110">
        <v>10</v>
      </c>
      <c r="L47" s="110">
        <v>9</v>
      </c>
      <c r="N47" s="110">
        <v>44</v>
      </c>
      <c r="O47" s="110" t="s">
        <v>1</v>
      </c>
      <c r="P47" s="110">
        <v>28</v>
      </c>
      <c r="R47" s="110">
        <v>148</v>
      </c>
      <c r="S47" s="110" t="s">
        <v>1</v>
      </c>
      <c r="T47" s="110">
        <v>110</v>
      </c>
      <c r="V47" s="110">
        <v>38</v>
      </c>
      <c r="Z47" s="131">
        <v>4.8888888888888893</v>
      </c>
      <c r="AA47" s="131"/>
      <c r="AB47" s="136">
        <v>16.444444444444443</v>
      </c>
      <c r="AC47" s="131" t="s">
        <v>1</v>
      </c>
      <c r="AD47" s="136">
        <v>12.222222222222221</v>
      </c>
    </row>
    <row r="48" spans="1:30">
      <c r="A48" s="130">
        <v>11</v>
      </c>
      <c r="B48" s="135" t="s">
        <v>112</v>
      </c>
      <c r="C48" s="135" t="s">
        <v>109</v>
      </c>
      <c r="G48" s="110">
        <v>9</v>
      </c>
      <c r="H48" s="110">
        <v>36</v>
      </c>
      <c r="J48" s="110">
        <v>17</v>
      </c>
      <c r="K48" s="110">
        <v>8</v>
      </c>
      <c r="L48" s="110">
        <v>11</v>
      </c>
      <c r="N48" s="110">
        <v>42</v>
      </c>
      <c r="O48" s="110" t="s">
        <v>1</v>
      </c>
      <c r="P48" s="110">
        <v>30</v>
      </c>
      <c r="R48" s="110">
        <v>176</v>
      </c>
      <c r="S48" s="110" t="s">
        <v>1</v>
      </c>
      <c r="T48" s="110">
        <v>154</v>
      </c>
      <c r="V48" s="110">
        <v>22</v>
      </c>
      <c r="Z48" s="131">
        <v>4.666666666666667</v>
      </c>
      <c r="AA48" s="131"/>
      <c r="AB48" s="136">
        <v>19.555555555555557</v>
      </c>
      <c r="AC48" s="131" t="s">
        <v>1</v>
      </c>
      <c r="AD48" s="136">
        <v>17.111111111111111</v>
      </c>
    </row>
    <row r="49" spans="1:30">
      <c r="A49" s="130">
        <v>12</v>
      </c>
      <c r="B49" s="135" t="s">
        <v>110</v>
      </c>
      <c r="C49" s="135" t="s">
        <v>109</v>
      </c>
      <c r="G49" s="110">
        <v>7</v>
      </c>
      <c r="H49" s="110">
        <v>28</v>
      </c>
      <c r="J49" s="110">
        <v>18</v>
      </c>
      <c r="K49" s="110">
        <v>5</v>
      </c>
      <c r="L49" s="110">
        <v>5</v>
      </c>
      <c r="N49" s="110">
        <v>41</v>
      </c>
      <c r="O49" s="110" t="s">
        <v>1</v>
      </c>
      <c r="P49" s="110">
        <v>15</v>
      </c>
      <c r="R49" s="110">
        <v>131</v>
      </c>
      <c r="S49" s="110" t="s">
        <v>1</v>
      </c>
      <c r="T49" s="110">
        <v>86</v>
      </c>
      <c r="V49" s="110">
        <v>45</v>
      </c>
      <c r="Z49" s="131">
        <v>5.8571428571428568</v>
      </c>
      <c r="AA49" s="131"/>
      <c r="AB49" s="136">
        <v>18.714285714285715</v>
      </c>
      <c r="AC49" s="131" t="s">
        <v>1</v>
      </c>
      <c r="AD49" s="136">
        <v>12.285714285714286</v>
      </c>
    </row>
    <row r="50" spans="1:30">
      <c r="A50" s="130">
        <v>13</v>
      </c>
      <c r="B50" s="135" t="s">
        <v>120</v>
      </c>
      <c r="C50" s="135" t="s">
        <v>117</v>
      </c>
      <c r="G50" s="110">
        <v>9</v>
      </c>
      <c r="H50" s="110">
        <v>36</v>
      </c>
      <c r="J50" s="110">
        <v>17</v>
      </c>
      <c r="K50" s="110">
        <v>6</v>
      </c>
      <c r="L50" s="110">
        <v>13</v>
      </c>
      <c r="N50" s="110">
        <v>40</v>
      </c>
      <c r="O50" s="110" t="s">
        <v>1</v>
      </c>
      <c r="P50" s="110">
        <v>32</v>
      </c>
      <c r="R50" s="110">
        <v>133</v>
      </c>
      <c r="S50" s="110" t="s">
        <v>1</v>
      </c>
      <c r="T50" s="110">
        <v>122</v>
      </c>
      <c r="V50" s="110">
        <v>11</v>
      </c>
      <c r="Z50" s="131">
        <v>4.4444444444444446</v>
      </c>
      <c r="AA50" s="131"/>
      <c r="AB50" s="136">
        <v>14.777777777777779</v>
      </c>
      <c r="AC50" s="131" t="s">
        <v>1</v>
      </c>
      <c r="AD50" s="136">
        <v>13.555555555555555</v>
      </c>
    </row>
    <row r="51" spans="1:30">
      <c r="A51" s="130">
        <v>14</v>
      </c>
      <c r="B51" s="135" t="s">
        <v>98</v>
      </c>
      <c r="C51" s="135" t="s">
        <v>96</v>
      </c>
      <c r="G51" s="110">
        <v>9</v>
      </c>
      <c r="H51" s="110">
        <v>36</v>
      </c>
      <c r="J51" s="110">
        <v>17</v>
      </c>
      <c r="K51" s="110">
        <v>6</v>
      </c>
      <c r="L51" s="110">
        <v>13</v>
      </c>
      <c r="N51" s="110">
        <v>40</v>
      </c>
      <c r="O51" s="110" t="s">
        <v>1</v>
      </c>
      <c r="P51" s="110">
        <v>32</v>
      </c>
      <c r="R51" s="110">
        <v>132</v>
      </c>
      <c r="S51" s="110" t="s">
        <v>1</v>
      </c>
      <c r="T51" s="110">
        <v>140</v>
      </c>
      <c r="V51" s="110">
        <v>-8</v>
      </c>
      <c r="Z51" s="131">
        <v>4.4444444444444446</v>
      </c>
      <c r="AA51" s="131"/>
      <c r="AB51" s="136">
        <v>14.666666666666666</v>
      </c>
      <c r="AC51" s="131" t="s">
        <v>1</v>
      </c>
      <c r="AD51" s="136">
        <v>15.555555555555555</v>
      </c>
    </row>
    <row r="52" spans="1:30">
      <c r="A52" s="130">
        <v>15</v>
      </c>
      <c r="B52" s="135" t="s">
        <v>136</v>
      </c>
      <c r="C52" s="135" t="s">
        <v>137</v>
      </c>
      <c r="G52" s="110">
        <v>9</v>
      </c>
      <c r="H52" s="110">
        <v>36</v>
      </c>
      <c r="J52" s="110">
        <v>18</v>
      </c>
      <c r="K52" s="110">
        <v>2</v>
      </c>
      <c r="L52" s="110">
        <v>16</v>
      </c>
      <c r="N52" s="110">
        <v>38</v>
      </c>
      <c r="O52" s="110" t="s">
        <v>1</v>
      </c>
      <c r="P52" s="110">
        <v>34</v>
      </c>
      <c r="R52" s="110">
        <v>139</v>
      </c>
      <c r="S52" s="110" t="s">
        <v>1</v>
      </c>
      <c r="T52" s="110">
        <v>125</v>
      </c>
      <c r="V52" s="110">
        <v>14</v>
      </c>
      <c r="Z52" s="131">
        <v>4.2222222222222223</v>
      </c>
      <c r="AA52" s="131"/>
      <c r="AB52" s="136">
        <v>15.444444444444445</v>
      </c>
      <c r="AC52" s="131" t="s">
        <v>1</v>
      </c>
      <c r="AD52" s="136">
        <v>13.888888888888889</v>
      </c>
    </row>
    <row r="53" spans="1:30">
      <c r="A53" s="130">
        <v>16</v>
      </c>
      <c r="B53" s="135" t="s">
        <v>90</v>
      </c>
      <c r="C53" s="135" t="s">
        <v>92</v>
      </c>
      <c r="G53" s="110">
        <v>9</v>
      </c>
      <c r="H53" s="110">
        <v>36</v>
      </c>
      <c r="J53" s="110">
        <v>16</v>
      </c>
      <c r="K53" s="110">
        <v>4</v>
      </c>
      <c r="L53" s="110">
        <v>16</v>
      </c>
      <c r="N53" s="110">
        <v>36</v>
      </c>
      <c r="O53" s="110" t="s">
        <v>1</v>
      </c>
      <c r="P53" s="110">
        <v>36</v>
      </c>
      <c r="R53" s="110">
        <v>123</v>
      </c>
      <c r="S53" s="110" t="s">
        <v>1</v>
      </c>
      <c r="T53" s="110">
        <v>108</v>
      </c>
      <c r="V53" s="110">
        <v>15</v>
      </c>
      <c r="Z53" s="131">
        <v>4</v>
      </c>
      <c r="AA53" s="131"/>
      <c r="AB53" s="136">
        <v>13.666666666666666</v>
      </c>
      <c r="AC53" s="131" t="s">
        <v>1</v>
      </c>
      <c r="AD53" s="136">
        <v>12</v>
      </c>
    </row>
    <row r="54" spans="1:30">
      <c r="A54" s="130">
        <v>17</v>
      </c>
      <c r="B54" s="135" t="s">
        <v>104</v>
      </c>
      <c r="C54" s="135" t="s">
        <v>101</v>
      </c>
      <c r="G54" s="110">
        <v>9</v>
      </c>
      <c r="H54" s="110">
        <v>36</v>
      </c>
      <c r="J54" s="110">
        <v>14</v>
      </c>
      <c r="K54" s="110">
        <v>7</v>
      </c>
      <c r="L54" s="110">
        <v>15</v>
      </c>
      <c r="N54" s="110">
        <v>35</v>
      </c>
      <c r="O54" s="110" t="s">
        <v>1</v>
      </c>
      <c r="P54" s="110">
        <v>37</v>
      </c>
      <c r="R54" s="110">
        <v>119</v>
      </c>
      <c r="S54" s="110" t="s">
        <v>1</v>
      </c>
      <c r="T54" s="110">
        <v>117</v>
      </c>
      <c r="V54" s="110">
        <v>2</v>
      </c>
      <c r="Z54" s="131">
        <v>3.8888888888888888</v>
      </c>
      <c r="AA54" s="131"/>
      <c r="AB54" s="136">
        <v>13.222222222222221</v>
      </c>
      <c r="AC54" s="131" t="s">
        <v>1</v>
      </c>
      <c r="AD54" s="136">
        <v>13</v>
      </c>
    </row>
    <row r="55" spans="1:30">
      <c r="A55" s="130">
        <v>18</v>
      </c>
      <c r="B55" s="135" t="s">
        <v>116</v>
      </c>
      <c r="C55" s="135" t="s">
        <v>117</v>
      </c>
      <c r="G55" s="110">
        <v>9</v>
      </c>
      <c r="H55" s="110">
        <v>36</v>
      </c>
      <c r="J55" s="110">
        <v>14</v>
      </c>
      <c r="K55" s="110">
        <v>7</v>
      </c>
      <c r="L55" s="110">
        <v>15</v>
      </c>
      <c r="N55" s="110">
        <v>35</v>
      </c>
      <c r="O55" s="110" t="s">
        <v>1</v>
      </c>
      <c r="P55" s="110">
        <v>37</v>
      </c>
      <c r="R55" s="110">
        <v>125</v>
      </c>
      <c r="S55" s="110" t="s">
        <v>1</v>
      </c>
      <c r="T55" s="110">
        <v>126</v>
      </c>
      <c r="V55" s="110">
        <v>-1</v>
      </c>
      <c r="Z55" s="131">
        <v>3.8888888888888888</v>
      </c>
      <c r="AA55" s="131"/>
      <c r="AB55" s="136">
        <v>13.888888888888889</v>
      </c>
      <c r="AC55" s="131" t="s">
        <v>1</v>
      </c>
      <c r="AD55" s="136">
        <v>14</v>
      </c>
    </row>
    <row r="56" spans="1:30">
      <c r="A56" s="130">
        <v>19</v>
      </c>
      <c r="B56" s="135" t="s">
        <v>125</v>
      </c>
      <c r="C56" s="135" t="s">
        <v>123</v>
      </c>
      <c r="G56" s="110">
        <v>9</v>
      </c>
      <c r="H56" s="110">
        <v>36</v>
      </c>
      <c r="J56" s="110">
        <v>13</v>
      </c>
      <c r="K56" s="110">
        <v>9</v>
      </c>
      <c r="L56" s="110">
        <v>14</v>
      </c>
      <c r="N56" s="110">
        <v>35</v>
      </c>
      <c r="O56" s="110" t="s">
        <v>1</v>
      </c>
      <c r="P56" s="110">
        <v>37</v>
      </c>
      <c r="R56" s="110">
        <v>148</v>
      </c>
      <c r="S56" s="110" t="s">
        <v>1</v>
      </c>
      <c r="T56" s="110">
        <v>150</v>
      </c>
      <c r="V56" s="110">
        <v>-2</v>
      </c>
      <c r="Z56" s="131">
        <v>3.8888888888888888</v>
      </c>
      <c r="AA56" s="131"/>
      <c r="AB56" s="136">
        <v>16.444444444444443</v>
      </c>
      <c r="AC56" s="131" t="s">
        <v>1</v>
      </c>
      <c r="AD56" s="136">
        <v>16.666666666666668</v>
      </c>
    </row>
    <row r="57" spans="1:30">
      <c r="A57" s="130">
        <v>20</v>
      </c>
      <c r="B57" s="135" t="s">
        <v>99</v>
      </c>
      <c r="C57" s="135" t="s">
        <v>96</v>
      </c>
      <c r="G57" s="110">
        <v>9</v>
      </c>
      <c r="H57" s="110">
        <v>36</v>
      </c>
      <c r="J57" s="110">
        <v>15</v>
      </c>
      <c r="K57" s="110">
        <v>5</v>
      </c>
      <c r="L57" s="110">
        <v>16</v>
      </c>
      <c r="N57" s="110">
        <v>35</v>
      </c>
      <c r="O57" s="110" t="s">
        <v>1</v>
      </c>
      <c r="P57" s="110">
        <v>37</v>
      </c>
      <c r="R57" s="110">
        <v>137</v>
      </c>
      <c r="S57" s="110" t="s">
        <v>1</v>
      </c>
      <c r="T57" s="110">
        <v>143</v>
      </c>
      <c r="V57" s="110">
        <v>-6</v>
      </c>
      <c r="Z57" s="131">
        <v>3.8888888888888888</v>
      </c>
      <c r="AA57" s="131"/>
      <c r="AB57" s="136">
        <v>15.222222222222221</v>
      </c>
      <c r="AC57" s="131" t="s">
        <v>1</v>
      </c>
      <c r="AD57" s="136">
        <v>15.888888888888889</v>
      </c>
    </row>
    <row r="58" spans="1:30">
      <c r="A58" s="130">
        <v>21</v>
      </c>
      <c r="B58" s="135" t="s">
        <v>111</v>
      </c>
      <c r="C58" s="135" t="s">
        <v>109</v>
      </c>
      <c r="G58" s="110">
        <v>9</v>
      </c>
      <c r="H58" s="110">
        <v>36</v>
      </c>
      <c r="J58" s="110">
        <v>16</v>
      </c>
      <c r="K58" s="110">
        <v>3</v>
      </c>
      <c r="L58" s="110">
        <v>17</v>
      </c>
      <c r="N58" s="110">
        <v>35</v>
      </c>
      <c r="O58" s="110" t="s">
        <v>1</v>
      </c>
      <c r="P58" s="110">
        <v>37</v>
      </c>
      <c r="R58" s="110">
        <v>110</v>
      </c>
      <c r="S58" s="110" t="s">
        <v>1</v>
      </c>
      <c r="T58" s="110">
        <v>118</v>
      </c>
      <c r="V58" s="110">
        <v>-8</v>
      </c>
      <c r="Z58" s="131">
        <v>3.8888888888888888</v>
      </c>
      <c r="AA58" s="131"/>
      <c r="AB58" s="136">
        <v>12.222222222222221</v>
      </c>
      <c r="AC58" s="131" t="s">
        <v>1</v>
      </c>
      <c r="AD58" s="136">
        <v>13.111111111111111</v>
      </c>
    </row>
    <row r="59" spans="1:30">
      <c r="A59" s="130">
        <v>22</v>
      </c>
      <c r="B59" s="135" t="s">
        <v>138</v>
      </c>
      <c r="C59" s="135" t="s">
        <v>137</v>
      </c>
      <c r="G59" s="110">
        <v>9</v>
      </c>
      <c r="H59" s="110">
        <v>36</v>
      </c>
      <c r="J59" s="110">
        <v>15</v>
      </c>
      <c r="K59" s="110">
        <v>5</v>
      </c>
      <c r="L59" s="110">
        <v>16</v>
      </c>
      <c r="N59" s="110">
        <v>35</v>
      </c>
      <c r="O59" s="110" t="s">
        <v>1</v>
      </c>
      <c r="P59" s="110">
        <v>37</v>
      </c>
      <c r="R59" s="110">
        <v>138</v>
      </c>
      <c r="S59" s="110" t="s">
        <v>1</v>
      </c>
      <c r="T59" s="110">
        <v>147</v>
      </c>
      <c r="V59" s="110">
        <v>-9</v>
      </c>
      <c r="Z59" s="131">
        <v>3.8888888888888888</v>
      </c>
      <c r="AA59" s="131"/>
      <c r="AB59" s="136">
        <v>15.333333333333334</v>
      </c>
      <c r="AC59" s="131" t="s">
        <v>1</v>
      </c>
      <c r="AD59" s="136">
        <v>16.333333333333332</v>
      </c>
    </row>
    <row r="60" spans="1:30">
      <c r="A60" s="130">
        <v>23</v>
      </c>
      <c r="B60" s="135" t="s">
        <v>85</v>
      </c>
      <c r="C60" s="135" t="s">
        <v>81</v>
      </c>
      <c r="G60" s="110">
        <v>9</v>
      </c>
      <c r="H60" s="110">
        <v>36</v>
      </c>
      <c r="J60" s="110">
        <v>15</v>
      </c>
      <c r="K60" s="110">
        <v>3</v>
      </c>
      <c r="L60" s="110">
        <v>18</v>
      </c>
      <c r="N60" s="110">
        <v>33</v>
      </c>
      <c r="O60" s="110" t="s">
        <v>1</v>
      </c>
      <c r="P60" s="110">
        <v>39</v>
      </c>
      <c r="R60" s="110">
        <v>159</v>
      </c>
      <c r="S60" s="110" t="s">
        <v>1</v>
      </c>
      <c r="T60" s="110">
        <v>166</v>
      </c>
      <c r="V60" s="110">
        <v>-7</v>
      </c>
      <c r="Z60" s="131">
        <v>3.6666666666666665</v>
      </c>
      <c r="AA60" s="131"/>
      <c r="AB60" s="136">
        <v>17.666666666666668</v>
      </c>
      <c r="AC60" s="131" t="s">
        <v>1</v>
      </c>
      <c r="AD60" s="136">
        <v>18.444444444444443</v>
      </c>
    </row>
    <row r="61" spans="1:30">
      <c r="A61" s="130">
        <v>24</v>
      </c>
      <c r="B61" s="135" t="s">
        <v>73</v>
      </c>
      <c r="C61" s="135" t="s">
        <v>74</v>
      </c>
      <c r="G61" s="110">
        <v>8</v>
      </c>
      <c r="H61" s="110">
        <v>32</v>
      </c>
      <c r="J61" s="110">
        <v>12</v>
      </c>
      <c r="K61" s="110">
        <v>7</v>
      </c>
      <c r="L61" s="110">
        <v>13</v>
      </c>
      <c r="N61" s="110">
        <v>31</v>
      </c>
      <c r="O61" s="110" t="s">
        <v>1</v>
      </c>
      <c r="P61" s="110">
        <v>33</v>
      </c>
      <c r="R61" s="110">
        <v>98</v>
      </c>
      <c r="S61" s="110" t="s">
        <v>1</v>
      </c>
      <c r="T61" s="110">
        <v>99</v>
      </c>
      <c r="V61" s="110">
        <v>-1</v>
      </c>
      <c r="Z61" s="131">
        <v>3.875</v>
      </c>
      <c r="AA61" s="131"/>
      <c r="AB61" s="136">
        <v>12.25</v>
      </c>
      <c r="AC61" s="131" t="s">
        <v>1</v>
      </c>
      <c r="AD61" s="136">
        <v>12.375</v>
      </c>
    </row>
    <row r="62" spans="1:30">
      <c r="A62" s="130">
        <v>25</v>
      </c>
      <c r="B62" s="135" t="s">
        <v>102</v>
      </c>
      <c r="C62" s="135" t="s">
        <v>101</v>
      </c>
      <c r="G62" s="110">
        <v>9</v>
      </c>
      <c r="H62" s="110">
        <v>36</v>
      </c>
      <c r="J62" s="110">
        <v>12</v>
      </c>
      <c r="K62" s="110">
        <v>6</v>
      </c>
      <c r="L62" s="110">
        <v>18</v>
      </c>
      <c r="N62" s="110">
        <v>30</v>
      </c>
      <c r="O62" s="110" t="s">
        <v>1</v>
      </c>
      <c r="P62" s="110">
        <v>42</v>
      </c>
      <c r="R62" s="110">
        <v>121</v>
      </c>
      <c r="S62" s="110" t="s">
        <v>1</v>
      </c>
      <c r="T62" s="110">
        <v>119</v>
      </c>
      <c r="V62" s="110">
        <v>2</v>
      </c>
      <c r="Z62" s="131">
        <v>3.3333333333333335</v>
      </c>
      <c r="AA62" s="131"/>
      <c r="AB62" s="136">
        <v>13.444444444444445</v>
      </c>
      <c r="AC62" s="131" t="s">
        <v>1</v>
      </c>
      <c r="AD62" s="136">
        <v>13.222222222222221</v>
      </c>
    </row>
    <row r="63" spans="1:30">
      <c r="A63" s="130">
        <v>26</v>
      </c>
      <c r="B63" s="135" t="s">
        <v>78</v>
      </c>
      <c r="C63" s="135" t="s">
        <v>74</v>
      </c>
      <c r="G63" s="110">
        <v>8</v>
      </c>
      <c r="H63" s="110">
        <v>32</v>
      </c>
      <c r="J63" s="110">
        <v>11</v>
      </c>
      <c r="K63" s="110">
        <v>7</v>
      </c>
      <c r="L63" s="110">
        <v>14</v>
      </c>
      <c r="N63" s="110">
        <v>29</v>
      </c>
      <c r="O63" s="110" t="s">
        <v>1</v>
      </c>
      <c r="P63" s="110">
        <v>35</v>
      </c>
      <c r="R63" s="110">
        <v>101</v>
      </c>
      <c r="S63" s="110" t="s">
        <v>1</v>
      </c>
      <c r="T63" s="110">
        <v>112</v>
      </c>
      <c r="V63" s="110">
        <v>-11</v>
      </c>
      <c r="Z63" s="131">
        <v>3.625</v>
      </c>
      <c r="AA63" s="131"/>
      <c r="AB63" s="136">
        <v>12.625</v>
      </c>
      <c r="AC63" s="131" t="s">
        <v>1</v>
      </c>
      <c r="AD63" s="136">
        <v>14</v>
      </c>
    </row>
    <row r="64" spans="1:30">
      <c r="A64" s="130">
        <v>27</v>
      </c>
      <c r="B64" s="135" t="s">
        <v>108</v>
      </c>
      <c r="C64" s="135" t="s">
        <v>109</v>
      </c>
      <c r="G64" s="110">
        <v>9</v>
      </c>
      <c r="H64" s="110">
        <v>36</v>
      </c>
      <c r="J64" s="110">
        <v>11</v>
      </c>
      <c r="K64" s="110">
        <v>7</v>
      </c>
      <c r="L64" s="110">
        <v>18</v>
      </c>
      <c r="N64" s="110">
        <v>29</v>
      </c>
      <c r="O64" s="110" t="s">
        <v>1</v>
      </c>
      <c r="P64" s="110">
        <v>43</v>
      </c>
      <c r="R64" s="110">
        <v>88</v>
      </c>
      <c r="S64" s="110" t="s">
        <v>1</v>
      </c>
      <c r="T64" s="110">
        <v>106</v>
      </c>
      <c r="V64" s="110">
        <v>-18</v>
      </c>
      <c r="Z64" s="131">
        <v>3.2222222222222223</v>
      </c>
      <c r="AA64" s="131"/>
      <c r="AB64" s="136">
        <v>9.7777777777777786</v>
      </c>
      <c r="AC64" s="131" t="s">
        <v>1</v>
      </c>
      <c r="AD64" s="136">
        <v>11.777777777777779</v>
      </c>
    </row>
    <row r="65" spans="1:30">
      <c r="A65" s="130">
        <v>28</v>
      </c>
      <c r="B65" s="135" t="s">
        <v>118</v>
      </c>
      <c r="C65" s="135" t="s">
        <v>117</v>
      </c>
      <c r="G65" s="110">
        <v>9</v>
      </c>
      <c r="H65" s="110">
        <v>36</v>
      </c>
      <c r="J65" s="110">
        <v>12</v>
      </c>
      <c r="K65" s="110">
        <v>5</v>
      </c>
      <c r="L65" s="110">
        <v>19</v>
      </c>
      <c r="N65" s="110">
        <v>29</v>
      </c>
      <c r="O65" s="110" t="s">
        <v>1</v>
      </c>
      <c r="P65" s="110">
        <v>43</v>
      </c>
      <c r="R65" s="110">
        <v>100</v>
      </c>
      <c r="S65" s="110" t="s">
        <v>1</v>
      </c>
      <c r="T65" s="110">
        <v>129</v>
      </c>
      <c r="V65" s="110">
        <v>-29</v>
      </c>
      <c r="Z65" s="131">
        <v>3.2222222222222223</v>
      </c>
      <c r="AA65" s="131"/>
      <c r="AB65" s="136">
        <v>11.111111111111111</v>
      </c>
      <c r="AC65" s="131" t="s">
        <v>1</v>
      </c>
      <c r="AD65" s="136">
        <v>14.333333333333334</v>
      </c>
    </row>
    <row r="66" spans="1:30">
      <c r="A66" s="130">
        <v>29</v>
      </c>
      <c r="B66" s="135" t="s">
        <v>124</v>
      </c>
      <c r="C66" s="135" t="s">
        <v>123</v>
      </c>
      <c r="G66" s="110">
        <v>9</v>
      </c>
      <c r="H66" s="110">
        <v>36</v>
      </c>
      <c r="J66" s="110">
        <v>11</v>
      </c>
      <c r="K66" s="110">
        <v>7</v>
      </c>
      <c r="L66" s="110">
        <v>18</v>
      </c>
      <c r="N66" s="110">
        <v>29</v>
      </c>
      <c r="O66" s="110" t="s">
        <v>1</v>
      </c>
      <c r="P66" s="110">
        <v>43</v>
      </c>
      <c r="R66" s="110">
        <v>110</v>
      </c>
      <c r="S66" s="110" t="s">
        <v>1</v>
      </c>
      <c r="T66" s="110">
        <v>141</v>
      </c>
      <c r="V66" s="110">
        <v>-31</v>
      </c>
      <c r="Z66" s="131">
        <v>3.2222222222222223</v>
      </c>
      <c r="AA66" s="131"/>
      <c r="AB66" s="136">
        <v>12.222222222222221</v>
      </c>
      <c r="AC66" s="131" t="s">
        <v>1</v>
      </c>
      <c r="AD66" s="136">
        <v>15.666666666666666</v>
      </c>
    </row>
    <row r="67" spans="1:30">
      <c r="A67" s="130">
        <v>30</v>
      </c>
      <c r="B67" s="135" t="s">
        <v>131</v>
      </c>
      <c r="C67" s="135" t="s">
        <v>129</v>
      </c>
      <c r="G67" s="110">
        <v>9</v>
      </c>
      <c r="H67" s="110">
        <v>36</v>
      </c>
      <c r="J67" s="110">
        <v>9</v>
      </c>
      <c r="K67" s="110">
        <v>10</v>
      </c>
      <c r="L67" s="110">
        <v>17</v>
      </c>
      <c r="N67" s="110">
        <v>28</v>
      </c>
      <c r="O67" s="110" t="s">
        <v>1</v>
      </c>
      <c r="P67" s="110">
        <v>44</v>
      </c>
      <c r="R67" s="110">
        <v>104</v>
      </c>
      <c r="S67" s="110" t="s">
        <v>1</v>
      </c>
      <c r="T67" s="110">
        <v>123</v>
      </c>
      <c r="V67" s="110">
        <v>-19</v>
      </c>
      <c r="Z67" s="131">
        <v>3.1111111111111112</v>
      </c>
      <c r="AA67" s="131"/>
      <c r="AB67" s="136">
        <v>11.555555555555555</v>
      </c>
      <c r="AC67" s="131" t="s">
        <v>1</v>
      </c>
      <c r="AD67" s="136">
        <v>13.666666666666666</v>
      </c>
    </row>
    <row r="68" spans="1:30">
      <c r="A68" s="130">
        <v>31</v>
      </c>
      <c r="B68" s="135" t="s">
        <v>97</v>
      </c>
      <c r="C68" s="135" t="s">
        <v>96</v>
      </c>
      <c r="G68" s="110">
        <v>8</v>
      </c>
      <c r="H68" s="110">
        <v>32</v>
      </c>
      <c r="J68" s="110">
        <v>10</v>
      </c>
      <c r="K68" s="110">
        <v>7</v>
      </c>
      <c r="L68" s="110">
        <v>15</v>
      </c>
      <c r="N68" s="110">
        <v>27</v>
      </c>
      <c r="O68" s="110" t="s">
        <v>1</v>
      </c>
      <c r="P68" s="110">
        <v>37</v>
      </c>
      <c r="R68" s="110">
        <v>107</v>
      </c>
      <c r="S68" s="110" t="s">
        <v>1</v>
      </c>
      <c r="T68" s="110">
        <v>119</v>
      </c>
      <c r="V68" s="110">
        <v>-12</v>
      </c>
      <c r="Z68" s="131">
        <v>3.375</v>
      </c>
      <c r="AA68" s="131"/>
      <c r="AB68" s="136">
        <v>13.375</v>
      </c>
      <c r="AC68" s="131" t="s">
        <v>1</v>
      </c>
      <c r="AD68" s="136">
        <v>14.875</v>
      </c>
    </row>
    <row r="69" spans="1:30">
      <c r="A69" s="130">
        <v>32</v>
      </c>
      <c r="B69" s="135" t="s">
        <v>126</v>
      </c>
      <c r="C69" s="135" t="s">
        <v>123</v>
      </c>
      <c r="G69" s="110">
        <v>9</v>
      </c>
      <c r="H69" s="110">
        <v>36</v>
      </c>
      <c r="J69" s="110">
        <v>10</v>
      </c>
      <c r="K69" s="110">
        <v>7</v>
      </c>
      <c r="L69" s="110">
        <v>19</v>
      </c>
      <c r="N69" s="110">
        <v>27</v>
      </c>
      <c r="O69" s="110" t="s">
        <v>1</v>
      </c>
      <c r="P69" s="110">
        <v>45</v>
      </c>
      <c r="R69" s="110">
        <v>113</v>
      </c>
      <c r="S69" s="110" t="s">
        <v>1</v>
      </c>
      <c r="T69" s="110">
        <v>123</v>
      </c>
      <c r="V69" s="110">
        <v>-10</v>
      </c>
      <c r="Z69" s="131">
        <v>3</v>
      </c>
      <c r="AA69" s="131"/>
      <c r="AB69" s="136">
        <v>12.555555555555555</v>
      </c>
      <c r="AC69" s="131" t="s">
        <v>1</v>
      </c>
      <c r="AD69" s="136">
        <v>13.666666666666666</v>
      </c>
    </row>
    <row r="70" spans="1:30">
      <c r="A70" s="130">
        <v>33</v>
      </c>
      <c r="B70" s="135" t="s">
        <v>127</v>
      </c>
      <c r="C70" s="135" t="s">
        <v>123</v>
      </c>
      <c r="G70" s="110">
        <v>8</v>
      </c>
      <c r="H70" s="110">
        <v>32</v>
      </c>
      <c r="J70" s="110">
        <v>10</v>
      </c>
      <c r="K70" s="110">
        <v>6</v>
      </c>
      <c r="L70" s="110">
        <v>16</v>
      </c>
      <c r="N70" s="110">
        <v>26</v>
      </c>
      <c r="O70" s="110" t="s">
        <v>1</v>
      </c>
      <c r="P70" s="110">
        <v>38</v>
      </c>
      <c r="R70" s="110">
        <v>98</v>
      </c>
      <c r="S70" s="110" t="s">
        <v>1</v>
      </c>
      <c r="T70" s="110">
        <v>125</v>
      </c>
      <c r="V70" s="110">
        <v>-27</v>
      </c>
      <c r="Z70" s="131">
        <v>3.25</v>
      </c>
      <c r="AA70" s="131"/>
      <c r="AB70" s="136">
        <v>12.25</v>
      </c>
      <c r="AC70" s="131" t="s">
        <v>1</v>
      </c>
      <c r="AD70" s="136">
        <v>15.625</v>
      </c>
    </row>
    <row r="71" spans="1:30">
      <c r="A71" s="130">
        <v>34</v>
      </c>
      <c r="B71" s="135" t="s">
        <v>132</v>
      </c>
      <c r="C71" s="135" t="s">
        <v>129</v>
      </c>
      <c r="G71" s="110">
        <v>7</v>
      </c>
      <c r="H71" s="110">
        <v>28</v>
      </c>
      <c r="J71" s="110">
        <v>10</v>
      </c>
      <c r="K71" s="110">
        <v>4</v>
      </c>
      <c r="L71" s="110">
        <v>14</v>
      </c>
      <c r="N71" s="110">
        <v>24</v>
      </c>
      <c r="O71" s="110" t="s">
        <v>1</v>
      </c>
      <c r="P71" s="110">
        <v>32</v>
      </c>
      <c r="R71" s="110">
        <v>86</v>
      </c>
      <c r="S71" s="110" t="s">
        <v>1</v>
      </c>
      <c r="T71" s="110">
        <v>88</v>
      </c>
      <c r="V71" s="110">
        <v>-2</v>
      </c>
      <c r="Z71" s="131">
        <v>3.4285714285714284</v>
      </c>
      <c r="AA71" s="131"/>
      <c r="AB71" s="136">
        <v>12.285714285714286</v>
      </c>
      <c r="AC71" s="131" t="s">
        <v>1</v>
      </c>
      <c r="AD71" s="136">
        <v>12.571428571428571</v>
      </c>
    </row>
    <row r="72" spans="1:30">
      <c r="A72" s="130">
        <v>35</v>
      </c>
      <c r="B72" s="135" t="s">
        <v>133</v>
      </c>
      <c r="C72" s="135" t="s">
        <v>129</v>
      </c>
      <c r="G72" s="110">
        <v>9</v>
      </c>
      <c r="H72" s="110">
        <v>36</v>
      </c>
      <c r="J72" s="110">
        <v>7</v>
      </c>
      <c r="K72" s="110">
        <v>10</v>
      </c>
      <c r="L72" s="110">
        <v>19</v>
      </c>
      <c r="N72" s="110">
        <v>24</v>
      </c>
      <c r="O72" s="110" t="s">
        <v>1</v>
      </c>
      <c r="P72" s="110">
        <v>48</v>
      </c>
      <c r="R72" s="110">
        <v>98</v>
      </c>
      <c r="S72" s="110" t="s">
        <v>1</v>
      </c>
      <c r="T72" s="110">
        <v>144</v>
      </c>
      <c r="V72" s="110">
        <v>-46</v>
      </c>
      <c r="Z72" s="131">
        <v>2.6666666666666665</v>
      </c>
      <c r="AA72" s="131"/>
      <c r="AB72" s="136">
        <v>10.888888888888889</v>
      </c>
      <c r="AC72" s="131" t="s">
        <v>1</v>
      </c>
      <c r="AD72" s="136">
        <v>16</v>
      </c>
    </row>
    <row r="73" spans="1:30">
      <c r="A73" s="130">
        <v>36</v>
      </c>
      <c r="B73" s="135" t="s">
        <v>175</v>
      </c>
      <c r="C73" s="135" t="s">
        <v>137</v>
      </c>
      <c r="G73" s="110">
        <v>9</v>
      </c>
      <c r="H73" s="110">
        <v>36</v>
      </c>
      <c r="J73" s="110">
        <v>8</v>
      </c>
      <c r="K73" s="110">
        <v>7</v>
      </c>
      <c r="L73" s="110">
        <v>21</v>
      </c>
      <c r="N73" s="110">
        <v>23</v>
      </c>
      <c r="O73" s="110" t="s">
        <v>1</v>
      </c>
      <c r="P73" s="110">
        <v>49</v>
      </c>
      <c r="R73" s="110">
        <v>107</v>
      </c>
      <c r="S73" s="110" t="s">
        <v>1</v>
      </c>
      <c r="T73" s="110">
        <v>152</v>
      </c>
      <c r="V73" s="110">
        <v>-45</v>
      </c>
      <c r="Z73" s="131">
        <v>2.5555555555555554</v>
      </c>
      <c r="AA73" s="131"/>
      <c r="AB73" s="136">
        <v>11.888888888888889</v>
      </c>
      <c r="AC73" s="131" t="s">
        <v>1</v>
      </c>
      <c r="AD73" s="136">
        <v>16.888888888888889</v>
      </c>
    </row>
    <row r="74" spans="1:30">
      <c r="A74" s="130">
        <v>37</v>
      </c>
      <c r="B74" s="135" t="s">
        <v>105</v>
      </c>
      <c r="C74" s="135" t="s">
        <v>101</v>
      </c>
      <c r="G74" s="110">
        <v>7</v>
      </c>
      <c r="H74" s="110">
        <v>28</v>
      </c>
      <c r="J74" s="110">
        <v>8</v>
      </c>
      <c r="K74" s="110">
        <v>4</v>
      </c>
      <c r="L74" s="110">
        <v>16</v>
      </c>
      <c r="N74" s="110">
        <v>20</v>
      </c>
      <c r="O74" s="110" t="s">
        <v>1</v>
      </c>
      <c r="P74" s="110">
        <v>36</v>
      </c>
      <c r="R74" s="110">
        <v>64</v>
      </c>
      <c r="S74" s="110" t="s">
        <v>1</v>
      </c>
      <c r="T74" s="110">
        <v>94</v>
      </c>
      <c r="V74" s="110">
        <v>-30</v>
      </c>
      <c r="Z74" s="131">
        <v>2.8571428571428572</v>
      </c>
      <c r="AA74" s="131"/>
      <c r="AB74" s="136">
        <v>9.1428571428571423</v>
      </c>
      <c r="AC74" s="131" t="s">
        <v>1</v>
      </c>
      <c r="AD74" s="136">
        <v>13.428571428571429</v>
      </c>
    </row>
    <row r="75" spans="1:30">
      <c r="A75" s="130">
        <v>38</v>
      </c>
      <c r="B75" s="135" t="s">
        <v>139</v>
      </c>
      <c r="C75" s="135" t="s">
        <v>137</v>
      </c>
      <c r="G75" s="110">
        <v>7</v>
      </c>
      <c r="H75" s="110">
        <v>28</v>
      </c>
      <c r="J75" s="110">
        <v>4</v>
      </c>
      <c r="K75" s="110">
        <v>6</v>
      </c>
      <c r="L75" s="110">
        <v>18</v>
      </c>
      <c r="N75" s="110">
        <v>14</v>
      </c>
      <c r="O75" s="110" t="s">
        <v>1</v>
      </c>
      <c r="P75" s="110">
        <v>42</v>
      </c>
      <c r="R75" s="110">
        <v>104</v>
      </c>
      <c r="S75" s="110" t="s">
        <v>1</v>
      </c>
      <c r="T75" s="110">
        <v>145</v>
      </c>
      <c r="V75" s="110">
        <v>-41</v>
      </c>
      <c r="Z75" s="131">
        <v>2</v>
      </c>
      <c r="AA75" s="131"/>
      <c r="AB75" s="136">
        <v>14.857142857142858</v>
      </c>
      <c r="AC75" s="131" t="s">
        <v>1</v>
      </c>
      <c r="AD75" s="136">
        <v>20.714285714285715</v>
      </c>
    </row>
    <row r="76" spans="1:30">
      <c r="A76" s="130">
        <v>39</v>
      </c>
      <c r="B76" s="135" t="s">
        <v>84</v>
      </c>
      <c r="C76" s="135" t="s">
        <v>81</v>
      </c>
      <c r="G76" s="110">
        <v>5</v>
      </c>
      <c r="H76" s="110">
        <v>20</v>
      </c>
      <c r="J76" s="110">
        <v>4</v>
      </c>
      <c r="K76" s="110">
        <v>4</v>
      </c>
      <c r="L76" s="110">
        <v>12</v>
      </c>
      <c r="N76" s="110">
        <v>12</v>
      </c>
      <c r="O76" s="110" t="s">
        <v>1</v>
      </c>
      <c r="P76" s="110">
        <v>28</v>
      </c>
      <c r="R76" s="110">
        <v>66</v>
      </c>
      <c r="S76" s="110" t="s">
        <v>1</v>
      </c>
      <c r="T76" s="110">
        <v>97</v>
      </c>
      <c r="V76" s="110">
        <v>-31</v>
      </c>
      <c r="Z76" s="131">
        <v>2.4</v>
      </c>
      <c r="AA76" s="131"/>
      <c r="AB76" s="136">
        <v>13.2</v>
      </c>
      <c r="AC76" s="131" t="s">
        <v>1</v>
      </c>
      <c r="AD76" s="136">
        <v>19.399999999999999</v>
      </c>
    </row>
    <row r="77" spans="1:30">
      <c r="A77" s="130">
        <v>40</v>
      </c>
      <c r="B77" s="135" t="s">
        <v>134</v>
      </c>
      <c r="C77" s="135" t="s">
        <v>129</v>
      </c>
      <c r="G77" s="110">
        <v>2</v>
      </c>
      <c r="H77" s="110">
        <v>8</v>
      </c>
      <c r="J77" s="110">
        <v>5</v>
      </c>
      <c r="K77" s="110">
        <v>0</v>
      </c>
      <c r="L77" s="110">
        <v>3</v>
      </c>
      <c r="N77" s="110">
        <v>10</v>
      </c>
      <c r="O77" s="110" t="s">
        <v>1</v>
      </c>
      <c r="P77" s="110">
        <v>6</v>
      </c>
      <c r="R77" s="110">
        <v>33</v>
      </c>
      <c r="S77" s="110" t="s">
        <v>1</v>
      </c>
      <c r="T77" s="110">
        <v>28</v>
      </c>
      <c r="V77" s="110">
        <v>5</v>
      </c>
      <c r="Z77" s="131">
        <v>5</v>
      </c>
      <c r="AA77" s="131"/>
      <c r="AB77" s="136">
        <v>16.5</v>
      </c>
      <c r="AC77" s="131" t="s">
        <v>1</v>
      </c>
      <c r="AD77" s="136">
        <v>14</v>
      </c>
    </row>
    <row r="78" spans="1:30">
      <c r="A78" s="130">
        <v>41</v>
      </c>
      <c r="B78" s="135" t="s">
        <v>93</v>
      </c>
      <c r="C78" s="135" t="s">
        <v>92</v>
      </c>
      <c r="G78" s="110">
        <v>7</v>
      </c>
      <c r="H78" s="110">
        <v>28</v>
      </c>
      <c r="J78" s="110">
        <v>2</v>
      </c>
      <c r="K78" s="110">
        <v>6</v>
      </c>
      <c r="L78" s="110">
        <v>20</v>
      </c>
      <c r="N78" s="110">
        <v>10</v>
      </c>
      <c r="O78" s="110" t="s">
        <v>1</v>
      </c>
      <c r="P78" s="110">
        <v>46</v>
      </c>
      <c r="R78" s="110">
        <v>74</v>
      </c>
      <c r="S78" s="110" t="s">
        <v>1</v>
      </c>
      <c r="T78" s="110">
        <v>144</v>
      </c>
      <c r="V78" s="110">
        <v>-70</v>
      </c>
      <c r="Z78" s="131">
        <v>1.4285714285714286</v>
      </c>
      <c r="AA78" s="131"/>
      <c r="AB78" s="136">
        <v>10.571428571428571</v>
      </c>
      <c r="AC78" s="131" t="s">
        <v>1</v>
      </c>
      <c r="AD78" s="136">
        <v>20.571428571428573</v>
      </c>
    </row>
    <row r="79" spans="1:30">
      <c r="A79" s="130">
        <v>42</v>
      </c>
      <c r="B79" s="135" t="s">
        <v>106</v>
      </c>
      <c r="C79" s="135" t="s">
        <v>101</v>
      </c>
      <c r="G79" s="110">
        <v>2</v>
      </c>
      <c r="H79" s="110">
        <v>8</v>
      </c>
      <c r="J79" s="110">
        <v>3</v>
      </c>
      <c r="K79" s="110">
        <v>2</v>
      </c>
      <c r="L79" s="110">
        <v>3</v>
      </c>
      <c r="N79" s="110">
        <v>8</v>
      </c>
      <c r="O79" s="110" t="s">
        <v>1</v>
      </c>
      <c r="P79" s="110">
        <v>8</v>
      </c>
      <c r="R79" s="110">
        <v>22</v>
      </c>
      <c r="S79" s="110" t="s">
        <v>1</v>
      </c>
      <c r="T79" s="110">
        <v>18</v>
      </c>
      <c r="V79" s="110">
        <v>4</v>
      </c>
      <c r="Z79" s="131">
        <v>4</v>
      </c>
      <c r="AA79" s="131"/>
      <c r="AB79" s="136">
        <v>11</v>
      </c>
      <c r="AC79" s="131" t="s">
        <v>1</v>
      </c>
      <c r="AD79" s="136">
        <v>9</v>
      </c>
    </row>
    <row r="80" spans="1:30">
      <c r="A80" s="130">
        <v>43</v>
      </c>
      <c r="B80" s="135" t="s">
        <v>305</v>
      </c>
      <c r="C80" s="135" t="s">
        <v>81</v>
      </c>
      <c r="G80" s="110">
        <v>3</v>
      </c>
      <c r="H80" s="110">
        <v>12</v>
      </c>
      <c r="J80" s="110">
        <v>2</v>
      </c>
      <c r="K80" s="110">
        <v>2</v>
      </c>
      <c r="L80" s="110">
        <v>8</v>
      </c>
      <c r="N80" s="110">
        <v>6</v>
      </c>
      <c r="O80" s="110" t="s">
        <v>1</v>
      </c>
      <c r="P80" s="110">
        <v>18</v>
      </c>
      <c r="R80" s="110">
        <v>36</v>
      </c>
      <c r="S80" s="110" t="s">
        <v>1</v>
      </c>
      <c r="T80" s="110">
        <v>54</v>
      </c>
      <c r="V80" s="110">
        <v>-18</v>
      </c>
      <c r="Z80" s="131">
        <v>2</v>
      </c>
      <c r="AA80" s="131"/>
      <c r="AB80" s="136">
        <v>12</v>
      </c>
      <c r="AC80" s="131" t="s">
        <v>1</v>
      </c>
      <c r="AD80" s="136">
        <v>18</v>
      </c>
    </row>
    <row r="81" spans="1:30">
      <c r="A81" s="130">
        <v>44</v>
      </c>
      <c r="B81" s="135" t="s">
        <v>122</v>
      </c>
      <c r="C81" s="135" t="s">
        <v>123</v>
      </c>
      <c r="G81" s="110">
        <v>1</v>
      </c>
      <c r="H81" s="110">
        <v>4</v>
      </c>
      <c r="J81" s="110">
        <v>2</v>
      </c>
      <c r="K81" s="110">
        <v>1</v>
      </c>
      <c r="L81" s="110">
        <v>1</v>
      </c>
      <c r="N81" s="110">
        <v>5</v>
      </c>
      <c r="O81" s="110" t="s">
        <v>1</v>
      </c>
      <c r="P81" s="110">
        <v>3</v>
      </c>
      <c r="R81" s="110">
        <v>12</v>
      </c>
      <c r="S81" s="110" t="s">
        <v>1</v>
      </c>
      <c r="T81" s="110">
        <v>9</v>
      </c>
      <c r="V81" s="110">
        <v>3</v>
      </c>
      <c r="Z81" s="131">
        <v>5</v>
      </c>
      <c r="AA81" s="131"/>
      <c r="AB81" s="136">
        <v>12</v>
      </c>
      <c r="AC81" s="131" t="s">
        <v>1</v>
      </c>
      <c r="AD81" s="136">
        <v>9</v>
      </c>
    </row>
    <row r="82" spans="1:30">
      <c r="A82" s="130">
        <v>45</v>
      </c>
      <c r="B82" s="135" t="s">
        <v>140</v>
      </c>
      <c r="C82" s="135" t="s">
        <v>137</v>
      </c>
      <c r="G82" s="110">
        <v>2</v>
      </c>
      <c r="H82" s="110">
        <v>8</v>
      </c>
      <c r="J82" s="110">
        <v>1</v>
      </c>
      <c r="K82" s="110">
        <v>2</v>
      </c>
      <c r="L82" s="110">
        <v>5</v>
      </c>
      <c r="N82" s="110">
        <v>4</v>
      </c>
      <c r="O82" s="110" t="s">
        <v>1</v>
      </c>
      <c r="P82" s="110">
        <v>12</v>
      </c>
      <c r="R82" s="110">
        <v>29</v>
      </c>
      <c r="S82" s="110" t="s">
        <v>1</v>
      </c>
      <c r="T82" s="110">
        <v>38</v>
      </c>
      <c r="V82" s="110">
        <v>-9</v>
      </c>
      <c r="Z82" s="131">
        <v>2</v>
      </c>
      <c r="AA82" s="131"/>
      <c r="AB82" s="136">
        <v>14.5</v>
      </c>
      <c r="AC82" s="131" t="s">
        <v>1</v>
      </c>
      <c r="AD82" s="136">
        <v>19</v>
      </c>
    </row>
    <row r="83" spans="1:30">
      <c r="A83" s="130">
        <v>46</v>
      </c>
      <c r="B83" s="135" t="s">
        <v>77</v>
      </c>
      <c r="C83" s="135" t="s">
        <v>74</v>
      </c>
      <c r="G83" s="110">
        <v>2</v>
      </c>
      <c r="H83" s="110">
        <v>8</v>
      </c>
      <c r="J83" s="110">
        <v>1</v>
      </c>
      <c r="K83" s="110">
        <v>2</v>
      </c>
      <c r="L83" s="110">
        <v>5</v>
      </c>
      <c r="N83" s="110">
        <v>4</v>
      </c>
      <c r="O83" s="110" t="s">
        <v>1</v>
      </c>
      <c r="P83" s="110">
        <v>12</v>
      </c>
      <c r="R83" s="110">
        <v>17</v>
      </c>
      <c r="S83" s="110" t="s">
        <v>1</v>
      </c>
      <c r="T83" s="110">
        <v>27</v>
      </c>
      <c r="V83" s="110">
        <v>-10</v>
      </c>
      <c r="Z83" s="131">
        <v>2</v>
      </c>
      <c r="AA83" s="131"/>
      <c r="AB83" s="136">
        <v>8.5</v>
      </c>
      <c r="AC83" s="131" t="s">
        <v>1</v>
      </c>
      <c r="AD83" s="136">
        <v>13.5</v>
      </c>
    </row>
    <row r="84" spans="1:30">
      <c r="A84" s="130">
        <v>47</v>
      </c>
      <c r="B84" s="135" t="s">
        <v>113</v>
      </c>
      <c r="C84" s="135" t="s">
        <v>109</v>
      </c>
      <c r="G84" s="110">
        <v>1</v>
      </c>
      <c r="H84" s="110">
        <v>4</v>
      </c>
      <c r="J84" s="110">
        <v>1</v>
      </c>
      <c r="K84" s="110">
        <v>0</v>
      </c>
      <c r="L84" s="110">
        <v>3</v>
      </c>
      <c r="N84" s="110">
        <v>2</v>
      </c>
      <c r="O84" s="110" t="s">
        <v>1</v>
      </c>
      <c r="P84" s="110">
        <v>6</v>
      </c>
      <c r="R84" s="110">
        <v>9</v>
      </c>
      <c r="S84" s="110" t="s">
        <v>1</v>
      </c>
      <c r="T84" s="110">
        <v>20</v>
      </c>
      <c r="V84" s="110">
        <v>-11</v>
      </c>
      <c r="Z84" s="131">
        <v>2</v>
      </c>
      <c r="AA84" s="131"/>
      <c r="AB84" s="136">
        <v>9</v>
      </c>
      <c r="AC84" s="131" t="s">
        <v>1</v>
      </c>
      <c r="AD84" s="136">
        <v>20</v>
      </c>
    </row>
    <row r="85" spans="1:30">
      <c r="A85" s="130">
        <v>48</v>
      </c>
      <c r="B85" s="135" t="s">
        <v>89</v>
      </c>
      <c r="C85" s="135" t="s">
        <v>92</v>
      </c>
      <c r="G85" s="110">
        <v>2</v>
      </c>
      <c r="H85" s="110">
        <v>8</v>
      </c>
      <c r="J85" s="110">
        <v>1</v>
      </c>
      <c r="K85" s="110">
        <v>0</v>
      </c>
      <c r="L85" s="110">
        <v>7</v>
      </c>
      <c r="N85" s="110">
        <v>2</v>
      </c>
      <c r="O85" s="110" t="s">
        <v>1</v>
      </c>
      <c r="P85" s="110">
        <v>14</v>
      </c>
      <c r="R85" s="110">
        <v>17</v>
      </c>
      <c r="S85" s="110" t="s">
        <v>1</v>
      </c>
      <c r="T85" s="110">
        <v>37</v>
      </c>
      <c r="V85" s="110">
        <v>-20</v>
      </c>
      <c r="Z85" s="131">
        <v>1</v>
      </c>
      <c r="AA85" s="131"/>
      <c r="AB85" s="136">
        <v>8.5</v>
      </c>
      <c r="AC85" s="131" t="s">
        <v>1</v>
      </c>
      <c r="AD85" s="136">
        <v>18.5</v>
      </c>
    </row>
    <row r="86" spans="1:30">
      <c r="A86" s="130">
        <v>49</v>
      </c>
      <c r="B86" s="135" t="s">
        <v>114</v>
      </c>
      <c r="C86" s="135" t="s">
        <v>109</v>
      </c>
      <c r="G86" s="110">
        <v>1</v>
      </c>
      <c r="H86" s="110">
        <v>4</v>
      </c>
      <c r="J86" s="110">
        <v>0</v>
      </c>
      <c r="K86" s="110">
        <v>0</v>
      </c>
      <c r="L86" s="110">
        <v>4</v>
      </c>
      <c r="N86" s="110">
        <v>0</v>
      </c>
      <c r="O86" s="110" t="s">
        <v>1</v>
      </c>
      <c r="P86" s="110">
        <v>8</v>
      </c>
      <c r="R86" s="110">
        <v>20</v>
      </c>
      <c r="S86" s="110" t="s">
        <v>1</v>
      </c>
      <c r="T86" s="110">
        <v>26</v>
      </c>
      <c r="V86" s="110">
        <v>-6</v>
      </c>
      <c r="Z86" s="131">
        <v>0</v>
      </c>
      <c r="AA86" s="131"/>
      <c r="AB86" s="136">
        <v>20</v>
      </c>
      <c r="AC86" s="131" t="s">
        <v>1</v>
      </c>
      <c r="AD86" s="136">
        <v>26</v>
      </c>
    </row>
    <row r="87" spans="1:30">
      <c r="A87" s="130">
        <v>50</v>
      </c>
      <c r="B87" s="135" t="s">
        <v>100</v>
      </c>
      <c r="C87" s="135" t="s">
        <v>96</v>
      </c>
      <c r="G87" s="110">
        <v>1</v>
      </c>
      <c r="H87" s="110">
        <v>4</v>
      </c>
      <c r="J87" s="110">
        <v>0</v>
      </c>
      <c r="K87" s="110">
        <v>0</v>
      </c>
      <c r="L87" s="110">
        <v>4</v>
      </c>
      <c r="N87" s="110">
        <v>0</v>
      </c>
      <c r="O87" s="110" t="s">
        <v>1</v>
      </c>
      <c r="P87" s="110">
        <v>8</v>
      </c>
      <c r="R87" s="110">
        <v>8</v>
      </c>
      <c r="S87" s="110" t="s">
        <v>1</v>
      </c>
      <c r="T87" s="110">
        <v>18</v>
      </c>
      <c r="V87" s="110">
        <v>-10</v>
      </c>
      <c r="Z87" s="131">
        <v>0</v>
      </c>
      <c r="AA87" s="131"/>
      <c r="AB87" s="136">
        <v>8</v>
      </c>
      <c r="AC87" s="131" t="s">
        <v>1</v>
      </c>
      <c r="AD87" s="136">
        <v>18</v>
      </c>
    </row>
    <row r="88" spans="1:30">
      <c r="A88" s="130">
        <v>51</v>
      </c>
      <c r="B88" s="135" t="s">
        <v>86</v>
      </c>
      <c r="C88" s="135" t="s">
        <v>81</v>
      </c>
      <c r="G88" s="110">
        <v>1</v>
      </c>
      <c r="H88" s="110">
        <v>4</v>
      </c>
      <c r="J88" s="110">
        <v>0</v>
      </c>
      <c r="K88" s="110">
        <v>0</v>
      </c>
      <c r="L88" s="110">
        <v>4</v>
      </c>
      <c r="N88" s="110">
        <v>0</v>
      </c>
      <c r="O88" s="110" t="s">
        <v>1</v>
      </c>
      <c r="P88" s="110">
        <v>8</v>
      </c>
      <c r="R88" s="110">
        <v>13</v>
      </c>
      <c r="S88" s="110" t="s">
        <v>1</v>
      </c>
      <c r="T88" s="110">
        <v>24</v>
      </c>
      <c r="V88" s="110">
        <v>-11</v>
      </c>
      <c r="Z88" s="131">
        <v>0</v>
      </c>
      <c r="AA88" s="131"/>
      <c r="AB88" s="136">
        <v>13</v>
      </c>
      <c r="AC88" s="131" t="s">
        <v>1</v>
      </c>
      <c r="AD88" s="136">
        <v>24</v>
      </c>
    </row>
  </sheetData>
  <mergeCells count="4">
    <mergeCell ref="A3:AD3"/>
    <mergeCell ref="X5:AD5"/>
    <mergeCell ref="A32:AD32"/>
    <mergeCell ref="A1:AD1"/>
  </mergeCells>
  <phoneticPr fontId="23" type="noConversion"/>
  <printOptions horizontalCentered="1"/>
  <pageMargins left="0.19685039370078741" right="0.19685039370078741" top="0.39370078740157483" bottom="0" header="0.51181102362204722" footer="0.51181102362204722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L15"/>
  <sheetViews>
    <sheetView zoomScale="108" zoomScaleNormal="108" workbookViewId="0"/>
  </sheetViews>
  <sheetFormatPr baseColWidth="10" defaultColWidth="12.5703125" defaultRowHeight="14.25"/>
  <cols>
    <col min="1" max="1" width="31" style="161" bestFit="1" customWidth="1"/>
    <col min="2" max="11" width="8.140625" style="161" customWidth="1"/>
    <col min="12" max="12" width="7" style="161" customWidth="1"/>
    <col min="13" max="16384" width="12.5703125" style="161"/>
  </cols>
  <sheetData>
    <row r="1" spans="1:12" ht="33.75">
      <c r="B1" s="171" t="s">
        <v>144</v>
      </c>
    </row>
    <row r="2" spans="1:12" ht="17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62.75">
      <c r="A3" s="170"/>
      <c r="B3" s="162" t="s">
        <v>74</v>
      </c>
      <c r="C3" s="162" t="s">
        <v>81</v>
      </c>
      <c r="D3" s="162" t="s">
        <v>92</v>
      </c>
      <c r="E3" s="162" t="s">
        <v>96</v>
      </c>
      <c r="F3" s="162" t="s">
        <v>101</v>
      </c>
      <c r="G3" s="162" t="s">
        <v>109</v>
      </c>
      <c r="H3" s="162" t="s">
        <v>117</v>
      </c>
      <c r="I3" s="162" t="s">
        <v>123</v>
      </c>
      <c r="J3" s="162" t="s">
        <v>129</v>
      </c>
      <c r="K3" s="162" t="s">
        <v>137</v>
      </c>
      <c r="L3" s="163"/>
    </row>
    <row r="4" spans="1:12" ht="30" customHeight="1">
      <c r="A4" s="164" t="s">
        <v>74</v>
      </c>
      <c r="B4" s="165"/>
      <c r="C4" s="352" t="s">
        <v>284</v>
      </c>
      <c r="D4" s="302" t="s">
        <v>227</v>
      </c>
      <c r="E4" s="352" t="s">
        <v>216</v>
      </c>
      <c r="F4" s="352" t="s">
        <v>297</v>
      </c>
      <c r="G4" s="302" t="s">
        <v>178</v>
      </c>
      <c r="H4" s="352" t="s">
        <v>183</v>
      </c>
      <c r="I4" s="302" t="s">
        <v>289</v>
      </c>
      <c r="J4" s="302" t="s">
        <v>304</v>
      </c>
      <c r="K4" s="352" t="s">
        <v>268</v>
      </c>
      <c r="L4" s="172"/>
    </row>
    <row r="5" spans="1:12" ht="30" customHeight="1">
      <c r="A5" s="164" t="s">
        <v>81</v>
      </c>
      <c r="B5" s="302" t="s">
        <v>285</v>
      </c>
      <c r="C5" s="166"/>
      <c r="D5" s="302" t="s">
        <v>154</v>
      </c>
      <c r="E5" s="352" t="s">
        <v>213</v>
      </c>
      <c r="F5" s="352" t="s">
        <v>294</v>
      </c>
      <c r="G5" s="302" t="s">
        <v>223</v>
      </c>
      <c r="H5" s="352" t="s">
        <v>180</v>
      </c>
      <c r="I5" s="302" t="s">
        <v>292</v>
      </c>
      <c r="J5" s="352" t="s">
        <v>219</v>
      </c>
      <c r="K5" s="302" t="s">
        <v>173</v>
      </c>
      <c r="L5" s="172"/>
    </row>
    <row r="6" spans="1:12" ht="30" customHeight="1">
      <c r="A6" s="164" t="s">
        <v>92</v>
      </c>
      <c r="B6" s="352" t="s">
        <v>226</v>
      </c>
      <c r="C6" s="352" t="s">
        <v>153</v>
      </c>
      <c r="D6" s="166"/>
      <c r="E6" s="352" t="s">
        <v>261</v>
      </c>
      <c r="F6" s="302" t="s">
        <v>198</v>
      </c>
      <c r="G6" s="302" t="s">
        <v>210</v>
      </c>
      <c r="H6" s="352" t="s">
        <v>271</v>
      </c>
      <c r="I6" s="302" t="s">
        <v>165</v>
      </c>
      <c r="J6" s="352" t="s">
        <v>160</v>
      </c>
      <c r="K6" s="302" t="s">
        <v>206</v>
      </c>
      <c r="L6" s="172"/>
    </row>
    <row r="7" spans="1:12" ht="30" customHeight="1">
      <c r="A7" s="164" t="s">
        <v>96</v>
      </c>
      <c r="B7" s="302" t="s">
        <v>217</v>
      </c>
      <c r="C7" s="302" t="s">
        <v>214</v>
      </c>
      <c r="D7" s="302" t="s">
        <v>262</v>
      </c>
      <c r="E7" s="166"/>
      <c r="F7" s="352" t="s">
        <v>255</v>
      </c>
      <c r="G7" s="352" t="s">
        <v>264</v>
      </c>
      <c r="H7" s="302" t="s">
        <v>158</v>
      </c>
      <c r="I7" s="352" t="s">
        <v>252</v>
      </c>
      <c r="J7" s="302" t="s">
        <v>259</v>
      </c>
      <c r="K7" s="352" t="s">
        <v>233</v>
      </c>
      <c r="L7" s="172"/>
    </row>
    <row r="8" spans="1:12" ht="30" customHeight="1">
      <c r="A8" s="164" t="s">
        <v>101</v>
      </c>
      <c r="B8" s="302" t="s">
        <v>298</v>
      </c>
      <c r="C8" s="302" t="s">
        <v>295</v>
      </c>
      <c r="D8" s="352" t="s">
        <v>197</v>
      </c>
      <c r="E8" s="302" t="s">
        <v>256</v>
      </c>
      <c r="F8" s="166"/>
      <c r="G8" s="352" t="s">
        <v>274</v>
      </c>
      <c r="H8" s="302" t="s">
        <v>243</v>
      </c>
      <c r="I8" s="352" t="s">
        <v>190</v>
      </c>
      <c r="J8" s="302" t="s">
        <v>195</v>
      </c>
      <c r="K8" s="352" t="s">
        <v>239</v>
      </c>
      <c r="L8" s="172"/>
    </row>
    <row r="9" spans="1:12" ht="30" customHeight="1">
      <c r="A9" s="164" t="s">
        <v>109</v>
      </c>
      <c r="B9" s="352" t="s">
        <v>177</v>
      </c>
      <c r="C9" s="352" t="s">
        <v>222</v>
      </c>
      <c r="D9" s="352" t="s">
        <v>209</v>
      </c>
      <c r="E9" s="302" t="s">
        <v>265</v>
      </c>
      <c r="F9" s="302" t="s">
        <v>275</v>
      </c>
      <c r="G9" s="166"/>
      <c r="H9" s="352" t="s">
        <v>281</v>
      </c>
      <c r="I9" s="302" t="s">
        <v>202</v>
      </c>
      <c r="J9" s="352" t="s">
        <v>168</v>
      </c>
      <c r="K9" s="302" t="s">
        <v>246</v>
      </c>
      <c r="L9" s="172"/>
    </row>
    <row r="10" spans="1:12" ht="30" customHeight="1">
      <c r="A10" s="164" t="s">
        <v>117</v>
      </c>
      <c r="B10" s="302" t="s">
        <v>184</v>
      </c>
      <c r="C10" s="302" t="s">
        <v>181</v>
      </c>
      <c r="D10" s="302" t="s">
        <v>272</v>
      </c>
      <c r="E10" s="352" t="s">
        <v>157</v>
      </c>
      <c r="F10" s="352" t="s">
        <v>242</v>
      </c>
      <c r="G10" s="302" t="s">
        <v>282</v>
      </c>
      <c r="H10" s="166"/>
      <c r="I10" s="352" t="s">
        <v>248</v>
      </c>
      <c r="J10" s="302" t="s">
        <v>279</v>
      </c>
      <c r="K10" s="352" t="s">
        <v>229</v>
      </c>
      <c r="L10" s="172"/>
    </row>
    <row r="11" spans="1:12" ht="30" customHeight="1">
      <c r="A11" s="164" t="s">
        <v>123</v>
      </c>
      <c r="B11" s="352" t="s">
        <v>288</v>
      </c>
      <c r="C11" s="352" t="s">
        <v>291</v>
      </c>
      <c r="D11" s="352" t="s">
        <v>164</v>
      </c>
      <c r="E11" s="302" t="s">
        <v>253</v>
      </c>
      <c r="F11" s="302" t="s">
        <v>191</v>
      </c>
      <c r="G11" s="352" t="s">
        <v>201</v>
      </c>
      <c r="H11" s="302" t="s">
        <v>249</v>
      </c>
      <c r="I11" s="166"/>
      <c r="J11" s="352" t="s">
        <v>236</v>
      </c>
      <c r="K11" s="302" t="s">
        <v>187</v>
      </c>
      <c r="L11" s="172"/>
    </row>
    <row r="12" spans="1:12" ht="30" customHeight="1">
      <c r="A12" s="164" t="s">
        <v>129</v>
      </c>
      <c r="B12" s="352" t="s">
        <v>303</v>
      </c>
      <c r="C12" s="302" t="s">
        <v>220</v>
      </c>
      <c r="D12" s="302" t="s">
        <v>161</v>
      </c>
      <c r="E12" s="352" t="s">
        <v>258</v>
      </c>
      <c r="F12" s="352" t="s">
        <v>194</v>
      </c>
      <c r="G12" s="302" t="s">
        <v>169</v>
      </c>
      <c r="H12" s="352" t="s">
        <v>278</v>
      </c>
      <c r="I12" s="302" t="s">
        <v>237</v>
      </c>
      <c r="J12" s="166"/>
      <c r="K12" s="302" t="s">
        <v>301</v>
      </c>
      <c r="L12" s="172"/>
    </row>
    <row r="13" spans="1:12" ht="30" customHeight="1">
      <c r="A13" s="164" t="s">
        <v>137</v>
      </c>
      <c r="B13" s="302" t="s">
        <v>269</v>
      </c>
      <c r="C13" s="352" t="s">
        <v>172</v>
      </c>
      <c r="D13" s="352" t="s">
        <v>205</v>
      </c>
      <c r="E13" s="302" t="s">
        <v>234</v>
      </c>
      <c r="F13" s="302" t="s">
        <v>240</v>
      </c>
      <c r="G13" s="352" t="s">
        <v>245</v>
      </c>
      <c r="H13" s="302" t="s">
        <v>230</v>
      </c>
      <c r="I13" s="352" t="s">
        <v>186</v>
      </c>
      <c r="J13" s="352" t="s">
        <v>300</v>
      </c>
      <c r="K13" s="166"/>
      <c r="L13" s="172"/>
    </row>
    <row r="14" spans="1:12" ht="25.5"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2">
      <c r="B15" s="167"/>
      <c r="C15" s="168" t="s">
        <v>34</v>
      </c>
      <c r="D15" s="169" t="s">
        <v>35</v>
      </c>
    </row>
  </sheetData>
  <phoneticPr fontId="23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L46"/>
  <sheetViews>
    <sheetView topLeftCell="B1" workbookViewId="0"/>
  </sheetViews>
  <sheetFormatPr baseColWidth="10" defaultRowHeight="12.75"/>
  <cols>
    <col min="1" max="1" width="27.5703125" style="82" bestFit="1" customWidth="1"/>
    <col min="2" max="2" width="22.85546875" style="82" bestFit="1" customWidth="1"/>
    <col min="3" max="3" width="24.5703125" style="82" bestFit="1" customWidth="1"/>
    <col min="4" max="4" width="20.7109375" style="82" bestFit="1" customWidth="1"/>
    <col min="5" max="5" width="19.7109375" style="82" bestFit="1" customWidth="1"/>
    <col min="6" max="6" width="27.5703125" style="82" bestFit="1" customWidth="1"/>
    <col min="7" max="7" width="24.140625" style="82" bestFit="1" customWidth="1"/>
    <col min="8" max="8" width="19.5703125" style="82" bestFit="1" customWidth="1"/>
    <col min="9" max="9" width="25" style="82" bestFit="1" customWidth="1"/>
    <col min="10" max="10" width="20.5703125" style="82" bestFit="1" customWidth="1"/>
    <col min="11" max="11" width="19.42578125" style="82" bestFit="1" customWidth="1"/>
    <col min="12" max="12" width="19.28515625" style="82" bestFit="1" customWidth="1"/>
    <col min="13" max="16384" width="11.42578125" style="82"/>
  </cols>
  <sheetData>
    <row r="1" spans="1:12">
      <c r="A1" s="82">
        <v>10</v>
      </c>
      <c r="B1" s="82">
        <v>1</v>
      </c>
      <c r="C1" s="82">
        <v>5</v>
      </c>
      <c r="D1" s="82">
        <v>5</v>
      </c>
      <c r="E1" s="82">
        <v>5</v>
      </c>
      <c r="F1" s="82">
        <v>5</v>
      </c>
      <c r="G1" s="82">
        <v>5</v>
      </c>
      <c r="H1" s="82">
        <v>5</v>
      </c>
      <c r="I1" s="82">
        <v>6</v>
      </c>
      <c r="J1" s="82">
        <v>7</v>
      </c>
      <c r="K1" s="82">
        <v>4</v>
      </c>
      <c r="L1" s="82">
        <v>5</v>
      </c>
    </row>
    <row r="2" spans="1:12">
      <c r="A2" s="82" t="s">
        <v>74</v>
      </c>
      <c r="B2" s="82" t="s">
        <v>16</v>
      </c>
      <c r="C2" s="82" t="s">
        <v>74</v>
      </c>
      <c r="D2" s="82" t="s">
        <v>92</v>
      </c>
      <c r="E2" s="82" t="s">
        <v>101</v>
      </c>
      <c r="F2" s="82" t="s">
        <v>123</v>
      </c>
      <c r="G2" s="82" t="s">
        <v>137</v>
      </c>
      <c r="H2" s="82" t="s">
        <v>96</v>
      </c>
      <c r="I2" s="82" t="s">
        <v>109</v>
      </c>
      <c r="J2" s="82" t="s">
        <v>81</v>
      </c>
      <c r="K2" s="82" t="s">
        <v>117</v>
      </c>
      <c r="L2" s="82" t="s">
        <v>129</v>
      </c>
    </row>
    <row r="3" spans="1:12">
      <c r="A3" s="82" t="s">
        <v>92</v>
      </c>
      <c r="B3" s="82" t="s">
        <v>144</v>
      </c>
      <c r="C3" s="82" t="s">
        <v>76</v>
      </c>
      <c r="D3" s="82" t="s">
        <v>93</v>
      </c>
      <c r="E3" s="82" t="s">
        <v>104</v>
      </c>
      <c r="F3" s="82" t="s">
        <v>127</v>
      </c>
      <c r="G3" s="82" t="s">
        <v>139</v>
      </c>
      <c r="H3" s="82" t="s">
        <v>98</v>
      </c>
      <c r="I3" s="82" t="s">
        <v>114</v>
      </c>
      <c r="J3" s="82" t="s">
        <v>82</v>
      </c>
      <c r="K3" s="82" t="s">
        <v>119</v>
      </c>
      <c r="L3" s="82" t="s">
        <v>134</v>
      </c>
    </row>
    <row r="4" spans="1:12">
      <c r="A4" s="82" t="s">
        <v>101</v>
      </c>
      <c r="C4" s="82" t="s">
        <v>75</v>
      </c>
      <c r="D4" s="82" t="s">
        <v>88</v>
      </c>
      <c r="E4" s="82" t="s">
        <v>105</v>
      </c>
      <c r="F4" s="82" t="s">
        <v>125</v>
      </c>
      <c r="G4" s="82" t="s">
        <v>138</v>
      </c>
      <c r="H4" s="82" t="s">
        <v>95</v>
      </c>
      <c r="I4" s="82" t="s">
        <v>111</v>
      </c>
      <c r="J4" s="82" t="s">
        <v>83</v>
      </c>
      <c r="K4" s="82" t="s">
        <v>116</v>
      </c>
      <c r="L4" s="82" t="s">
        <v>131</v>
      </c>
    </row>
    <row r="5" spans="1:12">
      <c r="A5" s="82" t="s">
        <v>123</v>
      </c>
      <c r="C5" s="82" t="s">
        <v>77</v>
      </c>
      <c r="D5" s="82" t="s">
        <v>90</v>
      </c>
      <c r="E5" s="82" t="s">
        <v>102</v>
      </c>
      <c r="F5" s="82" t="s">
        <v>124</v>
      </c>
      <c r="G5" s="82" t="s">
        <v>136</v>
      </c>
      <c r="H5" s="82" t="s">
        <v>97</v>
      </c>
      <c r="I5" s="82" t="s">
        <v>112</v>
      </c>
      <c r="J5" s="82" t="s">
        <v>85</v>
      </c>
      <c r="K5" s="82" t="s">
        <v>120</v>
      </c>
      <c r="L5" s="82" t="s">
        <v>130</v>
      </c>
    </row>
    <row r="6" spans="1:12">
      <c r="A6" s="82" t="s">
        <v>137</v>
      </c>
      <c r="C6" s="82" t="s">
        <v>78</v>
      </c>
      <c r="D6" s="82" t="s">
        <v>87</v>
      </c>
      <c r="E6" s="82" t="s">
        <v>103</v>
      </c>
      <c r="F6" s="82" t="s">
        <v>126</v>
      </c>
      <c r="G6" s="82" t="s">
        <v>175</v>
      </c>
      <c r="H6" s="82" t="s">
        <v>99</v>
      </c>
      <c r="I6" s="82" t="s">
        <v>108</v>
      </c>
      <c r="J6" s="82" t="s">
        <v>84</v>
      </c>
      <c r="K6" s="82" t="s">
        <v>118</v>
      </c>
      <c r="L6" s="82" t="s">
        <v>133</v>
      </c>
    </row>
    <row r="7" spans="1:12">
      <c r="A7" s="82" t="s">
        <v>96</v>
      </c>
      <c r="C7" s="82" t="s">
        <v>73</v>
      </c>
      <c r="D7" s="82" t="s">
        <v>89</v>
      </c>
      <c r="E7" s="82" t="s">
        <v>106</v>
      </c>
      <c r="F7" s="82" t="s">
        <v>122</v>
      </c>
      <c r="G7" s="82" t="s">
        <v>140</v>
      </c>
      <c r="H7" s="82" t="s">
        <v>100</v>
      </c>
      <c r="I7" s="82" t="s">
        <v>113</v>
      </c>
      <c r="J7" s="82" t="s">
        <v>86</v>
      </c>
      <c r="L7" s="82" t="s">
        <v>132</v>
      </c>
    </row>
    <row r="8" spans="1:12">
      <c r="A8" s="82" t="s">
        <v>109</v>
      </c>
      <c r="I8" s="82" t="s">
        <v>110</v>
      </c>
      <c r="J8" s="82" t="s">
        <v>305</v>
      </c>
    </row>
    <row r="9" spans="1:12">
      <c r="A9" s="82" t="s">
        <v>81</v>
      </c>
      <c r="J9" s="82" t="s">
        <v>80</v>
      </c>
    </row>
    <row r="10" spans="1:12">
      <c r="A10" s="82" t="s">
        <v>117</v>
      </c>
    </row>
    <row r="11" spans="1:12">
      <c r="A11" s="82" t="s">
        <v>129</v>
      </c>
    </row>
    <row r="33" spans="1:2">
      <c r="A33" s="68"/>
    </row>
    <row r="44" spans="1:2">
      <c r="B44" s="83"/>
    </row>
    <row r="46" spans="1:2">
      <c r="B46" s="8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/>
  <dimension ref="A1:BC1112"/>
  <sheetViews>
    <sheetView showGridLines="0" zoomScale="70" zoomScaleNormal="70" workbookViewId="0">
      <selection activeCell="AH26" sqref="AH26:AI26"/>
    </sheetView>
  </sheetViews>
  <sheetFormatPr baseColWidth="10" defaultColWidth="0" defaultRowHeight="0" customHeight="1" zeroHeight="1"/>
  <cols>
    <col min="1" max="2" width="2.42578125" style="233" customWidth="1"/>
    <col min="3" max="8" width="2.42578125" style="235" customWidth="1"/>
    <col min="9" max="21" width="2.140625" style="235" customWidth="1"/>
    <col min="22" max="36" width="2.140625" style="233" customWidth="1"/>
    <col min="37" max="37" width="1.42578125" style="233" customWidth="1"/>
    <col min="38" max="38" width="4.140625" style="233" hidden="1" customWidth="1"/>
    <col min="39" max="39" width="5.5703125" style="235" hidden="1" customWidth="1"/>
    <col min="40" max="40" width="2.140625" style="235" customWidth="1"/>
    <col min="41" max="42" width="2.140625" style="233" customWidth="1"/>
    <col min="43" max="43" width="2.42578125" style="233" customWidth="1"/>
    <col min="44" max="44" width="1.28515625" style="233" customWidth="1"/>
    <col min="45" max="45" width="3" style="233" customWidth="1"/>
    <col min="46" max="46" width="2.140625" style="233" customWidth="1"/>
    <col min="47" max="47" width="1.28515625" style="233" customWidth="1"/>
    <col min="48" max="48" width="3.140625" style="235" customWidth="1"/>
    <col min="49" max="49" width="2.140625" style="235" customWidth="1"/>
    <col min="50" max="50" width="2.42578125" style="234" customWidth="1"/>
    <col min="51" max="55" width="2.42578125" style="233" hidden="1" customWidth="1"/>
    <col min="56" max="16384" width="0" style="233" hidden="1"/>
  </cols>
  <sheetData>
    <row r="1" spans="1:50" ht="21.95" customHeight="1">
      <c r="A1" s="266">
        <v>1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266"/>
      <c r="AF1" s="266"/>
      <c r="AG1" s="266"/>
      <c r="AH1" s="266"/>
      <c r="AI1" s="266"/>
      <c r="AJ1" s="266"/>
      <c r="AK1" s="266"/>
      <c r="AL1" s="266"/>
      <c r="AM1" s="267"/>
      <c r="AN1" s="433" t="s">
        <v>4</v>
      </c>
      <c r="AO1" s="433"/>
      <c r="AP1" s="433"/>
      <c r="AQ1" s="434"/>
      <c r="AR1" s="434"/>
      <c r="AS1" s="434"/>
      <c r="AT1" s="434"/>
      <c r="AU1" s="434"/>
      <c r="AV1" s="434"/>
      <c r="AW1" s="272"/>
      <c r="AX1" s="266"/>
    </row>
    <row r="2" spans="1:50" ht="21.95" customHeight="1">
      <c r="A2" s="266"/>
      <c r="B2" s="266"/>
      <c r="C2" s="283" t="s">
        <v>11</v>
      </c>
      <c r="D2" s="270"/>
      <c r="E2" s="270"/>
      <c r="F2" s="270"/>
      <c r="G2" s="270"/>
      <c r="H2" s="270"/>
      <c r="I2" s="270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6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66"/>
      <c r="AX2" s="266"/>
    </row>
    <row r="3" spans="1:50" ht="21.95" customHeight="1">
      <c r="A3" s="266"/>
      <c r="B3" s="266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281" t="s">
        <v>0</v>
      </c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269"/>
      <c r="AI3" s="439" t="str">
        <f>AN34</f>
        <v/>
      </c>
      <c r="AJ3" s="439"/>
      <c r="AK3" s="280" t="s">
        <v>1</v>
      </c>
      <c r="AL3" s="280"/>
      <c r="AM3" s="280"/>
      <c r="AN3" s="439" t="str">
        <f>AQ34</f>
        <v/>
      </c>
      <c r="AO3" s="439"/>
      <c r="AP3" s="269"/>
      <c r="AQ3" s="269"/>
      <c r="AR3" s="439" t="str">
        <f>AS35</f>
        <v/>
      </c>
      <c r="AS3" s="439"/>
      <c r="AT3" s="280" t="s">
        <v>1</v>
      </c>
      <c r="AU3" s="439" t="str">
        <f>AV35</f>
        <v/>
      </c>
      <c r="AV3" s="439"/>
      <c r="AW3" s="266"/>
      <c r="AX3" s="266"/>
    </row>
    <row r="4" spans="1:50" ht="21.95" customHeight="1">
      <c r="A4" s="266"/>
      <c r="B4" s="266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66"/>
      <c r="AF4" s="266"/>
      <c r="AG4" s="266"/>
      <c r="AH4" s="269"/>
      <c r="AI4" s="269"/>
      <c r="AJ4" s="269"/>
      <c r="AK4" s="280"/>
      <c r="AL4" s="280"/>
      <c r="AM4" s="280"/>
      <c r="AN4" s="268"/>
      <c r="AO4" s="269"/>
      <c r="AP4" s="269"/>
      <c r="AQ4" s="269"/>
      <c r="AR4" s="269"/>
      <c r="AS4" s="269"/>
      <c r="AT4" s="280"/>
      <c r="AU4" s="280"/>
      <c r="AV4" s="268"/>
      <c r="AW4" s="268"/>
      <c r="AX4" s="266"/>
    </row>
    <row r="5" spans="1:50" s="276" customFormat="1" ht="18">
      <c r="A5" s="277"/>
      <c r="B5" s="277"/>
      <c r="C5" s="277"/>
      <c r="D5" s="277"/>
      <c r="E5" s="277"/>
      <c r="F5" s="430" t="s">
        <v>5</v>
      </c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277"/>
      <c r="R5" s="277"/>
      <c r="S5" s="277"/>
      <c r="T5" s="277"/>
      <c r="U5" s="277"/>
      <c r="V5" s="277"/>
      <c r="W5" s="277"/>
      <c r="X5" s="277"/>
      <c r="Y5" s="431" t="s">
        <v>6</v>
      </c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279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7"/>
      <c r="AX5" s="277"/>
    </row>
    <row r="6" spans="1:50" ht="21.95" customHeight="1">
      <c r="A6" s="266"/>
      <c r="B6" s="266"/>
      <c r="C6" s="267"/>
      <c r="D6" s="267"/>
      <c r="E6" s="274">
        <v>1</v>
      </c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267"/>
      <c r="R6" s="267"/>
      <c r="S6" s="267"/>
      <c r="T6" s="267"/>
      <c r="U6" s="267"/>
      <c r="V6" s="266"/>
      <c r="W6" s="266"/>
      <c r="X6" s="273">
        <v>5</v>
      </c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272"/>
      <c r="AK6" s="269"/>
      <c r="AL6" s="269"/>
      <c r="AM6" s="268"/>
      <c r="AN6" s="268"/>
      <c r="AO6" s="269"/>
      <c r="AP6" s="269"/>
      <c r="AQ6" s="269"/>
      <c r="AR6" s="269"/>
      <c r="AS6" s="269"/>
      <c r="AT6" s="269"/>
      <c r="AU6" s="269"/>
      <c r="AV6" s="268"/>
      <c r="AW6" s="267"/>
      <c r="AX6" s="266"/>
    </row>
    <row r="7" spans="1:50" ht="21.95" customHeight="1">
      <c r="A7" s="266"/>
      <c r="B7" s="266"/>
      <c r="C7" s="267"/>
      <c r="D7" s="267"/>
      <c r="E7" s="274">
        <v>2</v>
      </c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267"/>
      <c r="R7" s="267"/>
      <c r="S7" s="267"/>
      <c r="T7" s="267"/>
      <c r="U7" s="267"/>
      <c r="V7" s="266"/>
      <c r="W7" s="266"/>
      <c r="X7" s="273">
        <v>6</v>
      </c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272"/>
      <c r="AK7" s="269"/>
      <c r="AL7" s="269"/>
      <c r="AM7" s="268"/>
      <c r="AN7" s="268"/>
      <c r="AO7" s="275"/>
      <c r="AP7" s="269"/>
      <c r="AQ7" s="269"/>
      <c r="AR7" s="269"/>
      <c r="AS7" s="269"/>
      <c r="AT7" s="269"/>
      <c r="AU7" s="269"/>
      <c r="AV7" s="268"/>
      <c r="AW7" s="267"/>
      <c r="AX7" s="266"/>
    </row>
    <row r="8" spans="1:50" ht="21.95" customHeight="1">
      <c r="A8" s="266"/>
      <c r="B8" s="266"/>
      <c r="C8" s="267"/>
      <c r="D8" s="267"/>
      <c r="E8" s="274">
        <v>3</v>
      </c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267"/>
      <c r="R8" s="267"/>
      <c r="S8" s="267"/>
      <c r="T8" s="267"/>
      <c r="U8" s="267"/>
      <c r="V8" s="266"/>
      <c r="W8" s="266"/>
      <c r="X8" s="273">
        <v>7</v>
      </c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272"/>
      <c r="AK8" s="269"/>
      <c r="AL8" s="269"/>
      <c r="AM8" s="268"/>
      <c r="AN8" s="268"/>
      <c r="AO8" s="269"/>
      <c r="AP8" s="269"/>
      <c r="AQ8" s="269"/>
      <c r="AR8" s="269"/>
      <c r="AS8" s="269"/>
      <c r="AT8" s="269"/>
      <c r="AU8" s="269"/>
      <c r="AV8" s="268"/>
      <c r="AW8" s="267"/>
      <c r="AX8" s="266"/>
    </row>
    <row r="9" spans="1:50" ht="21.95" customHeight="1">
      <c r="A9" s="266"/>
      <c r="B9" s="266"/>
      <c r="C9" s="267"/>
      <c r="D9" s="267"/>
      <c r="E9" s="274">
        <v>4</v>
      </c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267"/>
      <c r="R9" s="267"/>
      <c r="S9" s="267"/>
      <c r="T9" s="267"/>
      <c r="U9" s="267"/>
      <c r="V9" s="266"/>
      <c r="W9" s="266"/>
      <c r="X9" s="273">
        <v>8</v>
      </c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272"/>
      <c r="AK9" s="269"/>
      <c r="AL9" s="271"/>
      <c r="AM9" s="270"/>
      <c r="AN9" s="268"/>
      <c r="AO9" s="269"/>
      <c r="AP9" s="269"/>
      <c r="AQ9" s="269"/>
      <c r="AR9" s="269"/>
      <c r="AS9" s="269"/>
      <c r="AT9" s="269"/>
      <c r="AU9" s="269"/>
      <c r="AV9" s="268"/>
      <c r="AW9" s="267"/>
      <c r="AX9" s="266"/>
    </row>
    <row r="10" spans="1:50" ht="21.95" customHeight="1">
      <c r="A10" s="266"/>
      <c r="B10" s="266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7"/>
      <c r="AN10" s="267"/>
      <c r="AO10" s="266"/>
      <c r="AP10" s="266"/>
      <c r="AQ10" s="266"/>
      <c r="AR10" s="266"/>
      <c r="AS10" s="266"/>
      <c r="AT10" s="266"/>
      <c r="AU10" s="266"/>
      <c r="AV10" s="267"/>
      <c r="AW10" s="267"/>
      <c r="AX10" s="266"/>
    </row>
    <row r="11" spans="1:50" ht="21.95" customHeight="1">
      <c r="A11" s="236"/>
      <c r="B11" s="236"/>
      <c r="C11" s="265">
        <v>1</v>
      </c>
      <c r="D11" s="419" t="str">
        <f>IF(ISBLANK($F$6),"",$F$6)</f>
        <v/>
      </c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263" t="s">
        <v>0</v>
      </c>
      <c r="P11" s="238">
        <v>5</v>
      </c>
      <c r="Q11" s="419" t="str">
        <f>IF(ISBLANK($Y$6),"",$Y$6)</f>
        <v/>
      </c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236"/>
      <c r="AD11" s="236"/>
      <c r="AE11" s="420"/>
      <c r="AF11" s="420"/>
      <c r="AG11" s="263" t="s">
        <v>1</v>
      </c>
      <c r="AH11" s="422"/>
      <c r="AI11" s="422"/>
      <c r="AJ11" s="237"/>
      <c r="AK11" s="236"/>
      <c r="AL11" s="240" t="str">
        <f t="shared" ref="AL11:AL26" si="0">IF(ISNUMBER(AH11),IF(AE11&gt;AH11,2,IF(AE11=AH11,1,0)),"")</f>
        <v/>
      </c>
      <c r="AM11" s="241" t="str">
        <f t="shared" ref="AM11:AM26" si="1">IF(ISNUMBER(AH11),IF(AH11&gt;AE11,2,IF(AE11=AH11,1,0)),"")</f>
        <v/>
      </c>
      <c r="AN11" s="238"/>
      <c r="AO11" s="236">
        <v>3</v>
      </c>
      <c r="AP11" s="236"/>
      <c r="AQ11" s="264"/>
      <c r="AR11" s="264"/>
      <c r="AS11" s="264"/>
      <c r="AT11" s="264"/>
      <c r="AU11" s="264"/>
      <c r="AV11" s="264"/>
      <c r="AW11" s="236"/>
      <c r="AX11" s="236"/>
    </row>
    <row r="12" spans="1:50" ht="21.95" customHeight="1">
      <c r="A12" s="236"/>
      <c r="B12" s="236"/>
      <c r="C12" s="265">
        <v>2</v>
      </c>
      <c r="D12" s="419" t="str">
        <f>IF(ISBLANK($F$7),"",$F$7)</f>
        <v/>
      </c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263" t="s">
        <v>0</v>
      </c>
      <c r="P12" s="238">
        <v>6</v>
      </c>
      <c r="Q12" s="419" t="str">
        <f>IF(ISBLANK($Y$7),"",$Y$7)</f>
        <v/>
      </c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236"/>
      <c r="AD12" s="236"/>
      <c r="AE12" s="420"/>
      <c r="AF12" s="420"/>
      <c r="AG12" s="263" t="s">
        <v>1</v>
      </c>
      <c r="AH12" s="422"/>
      <c r="AI12" s="422"/>
      <c r="AJ12" s="237"/>
      <c r="AK12" s="236"/>
      <c r="AL12" s="240" t="str">
        <f t="shared" si="0"/>
        <v/>
      </c>
      <c r="AM12" s="241" t="str">
        <f t="shared" si="1"/>
        <v/>
      </c>
      <c r="AN12" s="238"/>
      <c r="AO12" s="236">
        <v>7</v>
      </c>
      <c r="AP12" s="236"/>
      <c r="AQ12" s="262" t="str">
        <f>IF(ISNUMBER(AH12),SUM($AL$11:AL12),"")</f>
        <v/>
      </c>
      <c r="AR12" s="261" t="str">
        <f>IF(ISNUMBER(AH12),":","")</f>
        <v/>
      </c>
      <c r="AS12" s="261" t="str">
        <f>IF(ISNUMBER(AH12),SUM($AM$11:AM12),"")</f>
        <v/>
      </c>
      <c r="AT12" s="262" t="str">
        <f>IF(ISNUMBER(AH12),SUM($AE$11:AF12),"")</f>
        <v/>
      </c>
      <c r="AU12" s="261" t="str">
        <f>IF(ISNUMBER(AH12),":","")</f>
        <v/>
      </c>
      <c r="AV12" s="261" t="str">
        <f>IF(ISNUMBER(AH12),SUM($AH$11:AI12),"")</f>
        <v/>
      </c>
      <c r="AW12" s="236"/>
      <c r="AX12" s="236"/>
    </row>
    <row r="13" spans="1:50" ht="21.95" customHeight="1">
      <c r="A13" s="236"/>
      <c r="B13" s="236"/>
      <c r="C13" s="265">
        <v>3</v>
      </c>
      <c r="D13" s="419" t="str">
        <f>IF(ISBLANK($F$8),"",$F$8)</f>
        <v/>
      </c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263" t="s">
        <v>0</v>
      </c>
      <c r="P13" s="238">
        <v>7</v>
      </c>
      <c r="Q13" s="419" t="str">
        <f>IF(ISBLANK($Y$8),"",$Y$8)</f>
        <v/>
      </c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236"/>
      <c r="AD13" s="236"/>
      <c r="AE13" s="420"/>
      <c r="AF13" s="420"/>
      <c r="AG13" s="263" t="s">
        <v>1</v>
      </c>
      <c r="AH13" s="422"/>
      <c r="AI13" s="422"/>
      <c r="AJ13" s="237"/>
      <c r="AK13" s="236"/>
      <c r="AL13" s="240" t="str">
        <f t="shared" si="0"/>
        <v/>
      </c>
      <c r="AM13" s="241" t="str">
        <f t="shared" si="1"/>
        <v/>
      </c>
      <c r="AN13" s="238"/>
      <c r="AO13" s="236">
        <v>1</v>
      </c>
      <c r="AP13" s="236"/>
      <c r="AQ13" s="262"/>
      <c r="AR13" s="261"/>
      <c r="AS13" s="261"/>
      <c r="AT13" s="262"/>
      <c r="AU13" s="261"/>
      <c r="AV13" s="261"/>
      <c r="AW13" s="236"/>
      <c r="AX13" s="236"/>
    </row>
    <row r="14" spans="1:50" ht="21.95" customHeight="1">
      <c r="A14" s="236"/>
      <c r="B14" s="236"/>
      <c r="C14" s="265">
        <v>4</v>
      </c>
      <c r="D14" s="419" t="str">
        <f>IF(ISBLANK($F$9),"",$F$9)</f>
        <v/>
      </c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263" t="s">
        <v>0</v>
      </c>
      <c r="P14" s="238">
        <v>8</v>
      </c>
      <c r="Q14" s="419" t="str">
        <f>IF(ISBLANK($Y$9),"",$Y$9)</f>
        <v/>
      </c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236"/>
      <c r="AD14" s="236"/>
      <c r="AE14" s="420"/>
      <c r="AF14" s="420"/>
      <c r="AG14" s="263" t="s">
        <v>1</v>
      </c>
      <c r="AH14" s="422"/>
      <c r="AI14" s="422"/>
      <c r="AJ14" s="237"/>
      <c r="AK14" s="236"/>
      <c r="AL14" s="240" t="str">
        <f t="shared" si="0"/>
        <v/>
      </c>
      <c r="AM14" s="241" t="str">
        <f t="shared" si="1"/>
        <v/>
      </c>
      <c r="AN14" s="238"/>
      <c r="AO14" s="236">
        <v>6</v>
      </c>
      <c r="AP14" s="236"/>
      <c r="AQ14" s="262" t="str">
        <f>IF(ISNUMBER(AH14),SUM($AL$11:AL14),"")</f>
        <v/>
      </c>
      <c r="AR14" s="261" t="str">
        <f>IF(ISNUMBER(AH14),":","")</f>
        <v/>
      </c>
      <c r="AS14" s="261" t="str">
        <f>IF(ISNUMBER(AH14),SUM($AM$11:AM14),"")</f>
        <v/>
      </c>
      <c r="AT14" s="262" t="str">
        <f>IF(ISNUMBER(AH14),SUM($AE$11:AF14),"")</f>
        <v/>
      </c>
      <c r="AU14" s="261" t="str">
        <f>IF(ISNUMBER(AH14),":","")</f>
        <v/>
      </c>
      <c r="AV14" s="261" t="str">
        <f>IF(ISNUMBER(AH14),SUM($AH$11:AI14),"")</f>
        <v/>
      </c>
      <c r="AW14" s="236"/>
      <c r="AX14" s="236"/>
    </row>
    <row r="15" spans="1:50" ht="21.95" customHeight="1">
      <c r="A15" s="236"/>
      <c r="B15" s="236"/>
      <c r="C15" s="265">
        <v>2</v>
      </c>
      <c r="D15" s="419" t="str">
        <f>IF(ISBLANK($F$7),"",$F$7)</f>
        <v/>
      </c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263" t="s">
        <v>0</v>
      </c>
      <c r="P15" s="238">
        <v>5</v>
      </c>
      <c r="Q15" s="419" t="str">
        <f>IF(ISBLANK($Y$6),"",$Y$6)</f>
        <v/>
      </c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236"/>
      <c r="AD15" s="236"/>
      <c r="AE15" s="420"/>
      <c r="AF15" s="420"/>
      <c r="AG15" s="263" t="s">
        <v>1</v>
      </c>
      <c r="AH15" s="422"/>
      <c r="AI15" s="422"/>
      <c r="AJ15" s="237"/>
      <c r="AK15" s="236"/>
      <c r="AL15" s="240" t="str">
        <f t="shared" si="0"/>
        <v/>
      </c>
      <c r="AM15" s="241" t="str">
        <f t="shared" si="1"/>
        <v/>
      </c>
      <c r="AN15" s="238"/>
      <c r="AO15" s="236">
        <v>4</v>
      </c>
      <c r="AP15" s="236"/>
      <c r="AQ15" s="262"/>
      <c r="AR15" s="261"/>
      <c r="AS15" s="261"/>
      <c r="AT15" s="262"/>
      <c r="AU15" s="261"/>
      <c r="AV15" s="261"/>
      <c r="AW15" s="236"/>
      <c r="AX15" s="236"/>
    </row>
    <row r="16" spans="1:50" ht="21.95" customHeight="1">
      <c r="A16" s="236"/>
      <c r="B16" s="236"/>
      <c r="C16" s="265">
        <v>3</v>
      </c>
      <c r="D16" s="419" t="str">
        <f>IF(ISBLANK($F$8),"",$F$8)</f>
        <v/>
      </c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263" t="s">
        <v>0</v>
      </c>
      <c r="P16" s="238">
        <v>6</v>
      </c>
      <c r="Q16" s="419" t="str">
        <f>IF(ISBLANK($Y$7),"",$Y$7)</f>
        <v/>
      </c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236"/>
      <c r="AD16" s="236"/>
      <c r="AE16" s="420"/>
      <c r="AF16" s="420"/>
      <c r="AG16" s="263" t="s">
        <v>1</v>
      </c>
      <c r="AH16" s="422"/>
      <c r="AI16" s="422"/>
      <c r="AJ16" s="237"/>
      <c r="AK16" s="236"/>
      <c r="AL16" s="240" t="str">
        <f t="shared" si="0"/>
        <v/>
      </c>
      <c r="AM16" s="241" t="str">
        <f t="shared" si="1"/>
        <v/>
      </c>
      <c r="AN16" s="238"/>
      <c r="AO16" s="236">
        <v>8</v>
      </c>
      <c r="AP16" s="236"/>
      <c r="AQ16" s="262" t="str">
        <f>IF(ISNUMBER(AH16),SUM($AL$11:AL16),"")</f>
        <v/>
      </c>
      <c r="AR16" s="261" t="str">
        <f>IF(ISNUMBER(AH16),":","")</f>
        <v/>
      </c>
      <c r="AS16" s="261" t="str">
        <f>IF(ISNUMBER(AH16),SUM($AM$11:AM16),"")</f>
        <v/>
      </c>
      <c r="AT16" s="262" t="str">
        <f>IF(ISNUMBER(AH16),SUM($AE$11:AF16),"")</f>
        <v/>
      </c>
      <c r="AU16" s="261" t="str">
        <f>IF(ISNUMBER(AH16),":","")</f>
        <v/>
      </c>
      <c r="AV16" s="261" t="str">
        <f>IF(ISNUMBER(AH16),SUM($AH$11:AI16),"")</f>
        <v/>
      </c>
      <c r="AW16" s="236"/>
      <c r="AX16" s="236"/>
    </row>
    <row r="17" spans="1:50" ht="21.95" customHeight="1">
      <c r="A17" s="236"/>
      <c r="B17" s="236"/>
      <c r="C17" s="265">
        <v>4</v>
      </c>
      <c r="D17" s="419" t="str">
        <f>IF(ISBLANK($F$9),"",$F$9)</f>
        <v/>
      </c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263" t="s">
        <v>0</v>
      </c>
      <c r="P17" s="238">
        <v>7</v>
      </c>
      <c r="Q17" s="419" t="str">
        <f>IF(ISBLANK($Y$8),"",$Y$8)</f>
        <v/>
      </c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236"/>
      <c r="AD17" s="236"/>
      <c r="AE17" s="420"/>
      <c r="AF17" s="420"/>
      <c r="AG17" s="263" t="s">
        <v>1</v>
      </c>
      <c r="AH17" s="422"/>
      <c r="AI17" s="422"/>
      <c r="AJ17" s="237"/>
      <c r="AK17" s="236"/>
      <c r="AL17" s="240" t="str">
        <f t="shared" si="0"/>
        <v/>
      </c>
      <c r="AM17" s="241" t="str">
        <f t="shared" si="1"/>
        <v/>
      </c>
      <c r="AN17" s="238"/>
      <c r="AO17" s="236">
        <v>2</v>
      </c>
      <c r="AP17" s="236"/>
      <c r="AQ17" s="262"/>
      <c r="AR17" s="261"/>
      <c r="AS17" s="261"/>
      <c r="AT17" s="262"/>
      <c r="AU17" s="261"/>
      <c r="AV17" s="261"/>
      <c r="AW17" s="236"/>
      <c r="AX17" s="236"/>
    </row>
    <row r="18" spans="1:50" ht="21.95" customHeight="1">
      <c r="A18" s="236"/>
      <c r="B18" s="236"/>
      <c r="C18" s="265">
        <v>1</v>
      </c>
      <c r="D18" s="419" t="str">
        <f>IF(ISBLANK($F$6),"",$F$6)</f>
        <v/>
      </c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263" t="s">
        <v>0</v>
      </c>
      <c r="P18" s="238">
        <v>8</v>
      </c>
      <c r="Q18" s="419" t="str">
        <f>IF(ISBLANK($Y$9),"",$Y$9)</f>
        <v/>
      </c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236"/>
      <c r="AD18" s="236"/>
      <c r="AE18" s="420"/>
      <c r="AF18" s="420"/>
      <c r="AG18" s="263" t="s">
        <v>1</v>
      </c>
      <c r="AH18" s="422"/>
      <c r="AI18" s="422"/>
      <c r="AJ18" s="237"/>
      <c r="AK18" s="236"/>
      <c r="AL18" s="240" t="str">
        <f t="shared" si="0"/>
        <v/>
      </c>
      <c r="AM18" s="241" t="str">
        <f t="shared" si="1"/>
        <v/>
      </c>
      <c r="AN18" s="238"/>
      <c r="AO18" s="236">
        <v>5</v>
      </c>
      <c r="AP18" s="236"/>
      <c r="AQ18" s="262" t="str">
        <f>IF(ISNUMBER(AH18),SUM($AL$11:AL18),"")</f>
        <v/>
      </c>
      <c r="AR18" s="261" t="str">
        <f>IF(ISNUMBER(AH18),":","")</f>
        <v/>
      </c>
      <c r="AS18" s="261" t="str">
        <f>IF(ISNUMBER(AH18),SUM($AM$11:AM18),"")</f>
        <v/>
      </c>
      <c r="AT18" s="262" t="str">
        <f>IF(ISNUMBER(AH18),SUM($AE$11:AF18),"")</f>
        <v/>
      </c>
      <c r="AU18" s="261" t="str">
        <f>IF(ISNUMBER(AH18),":","")</f>
        <v/>
      </c>
      <c r="AV18" s="261" t="str">
        <f>IF(ISNUMBER(AH18),SUM($AH$11:AI18),"")</f>
        <v/>
      </c>
      <c r="AW18" s="236"/>
      <c r="AX18" s="236"/>
    </row>
    <row r="19" spans="1:50" ht="21.95" customHeight="1">
      <c r="A19" s="236"/>
      <c r="B19" s="236"/>
      <c r="C19" s="265">
        <v>4</v>
      </c>
      <c r="D19" s="419" t="str">
        <f>IF(ISBLANK($F$9),"",$F$9)</f>
        <v/>
      </c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263" t="s">
        <v>0</v>
      </c>
      <c r="P19" s="238">
        <v>6</v>
      </c>
      <c r="Q19" s="419" t="str">
        <f>IF(ISBLANK($Y$7),"",$Y$7)</f>
        <v/>
      </c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236"/>
      <c r="AD19" s="236"/>
      <c r="AE19" s="420"/>
      <c r="AF19" s="420"/>
      <c r="AG19" s="263" t="s">
        <v>1</v>
      </c>
      <c r="AH19" s="422"/>
      <c r="AI19" s="422"/>
      <c r="AJ19" s="237"/>
      <c r="AK19" s="236"/>
      <c r="AL19" s="240" t="str">
        <f t="shared" si="0"/>
        <v/>
      </c>
      <c r="AM19" s="241" t="str">
        <f t="shared" si="1"/>
        <v/>
      </c>
      <c r="AN19" s="238"/>
      <c r="AO19" s="236">
        <v>1</v>
      </c>
      <c r="AP19" s="236"/>
      <c r="AQ19" s="262"/>
      <c r="AR19" s="261"/>
      <c r="AS19" s="261"/>
      <c r="AT19" s="262"/>
      <c r="AU19" s="261"/>
      <c r="AV19" s="261"/>
      <c r="AW19" s="236"/>
      <c r="AX19" s="236"/>
    </row>
    <row r="20" spans="1:50" ht="21.95" customHeight="1">
      <c r="A20" s="236"/>
      <c r="B20" s="236"/>
      <c r="C20" s="265">
        <v>3</v>
      </c>
      <c r="D20" s="419" t="str">
        <f>IF(ISBLANK($F$8),"",$F$8)</f>
        <v/>
      </c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263" t="s">
        <v>0</v>
      </c>
      <c r="P20" s="238">
        <v>5</v>
      </c>
      <c r="Q20" s="419" t="str">
        <f>IF(ISBLANK($Y$6),"",$Y$6)</f>
        <v/>
      </c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236"/>
      <c r="AD20" s="236"/>
      <c r="AE20" s="420"/>
      <c r="AF20" s="420"/>
      <c r="AG20" s="263" t="s">
        <v>1</v>
      </c>
      <c r="AH20" s="422"/>
      <c r="AI20" s="422"/>
      <c r="AJ20" s="237"/>
      <c r="AK20" s="236"/>
      <c r="AL20" s="240" t="str">
        <f t="shared" si="0"/>
        <v/>
      </c>
      <c r="AM20" s="241" t="str">
        <f t="shared" si="1"/>
        <v/>
      </c>
      <c r="AN20" s="238"/>
      <c r="AO20" s="236">
        <v>7</v>
      </c>
      <c r="AP20" s="236"/>
      <c r="AQ20" s="262" t="str">
        <f>IF(ISNUMBER(AH20),SUM($AL$11:AL20),"")</f>
        <v/>
      </c>
      <c r="AR20" s="261" t="str">
        <f>IF(ISNUMBER(AH20),":","")</f>
        <v/>
      </c>
      <c r="AS20" s="261" t="str">
        <f>IF(ISNUMBER(AH20),SUM($AM$11:AM20),"")</f>
        <v/>
      </c>
      <c r="AT20" s="262" t="str">
        <f>IF(ISNUMBER(AH20),SUM($AE$11:AF20),"")</f>
        <v/>
      </c>
      <c r="AU20" s="261" t="str">
        <f>IF(ISNUMBER(AH20),":","")</f>
        <v/>
      </c>
      <c r="AV20" s="261" t="str">
        <f>IF(ISNUMBER(AH20),SUM($AH$11:AI20),"")</f>
        <v/>
      </c>
      <c r="AW20" s="236"/>
      <c r="AX20" s="236"/>
    </row>
    <row r="21" spans="1:50" ht="21.95" customHeight="1">
      <c r="A21" s="236"/>
      <c r="B21" s="236"/>
      <c r="C21" s="265">
        <v>2</v>
      </c>
      <c r="D21" s="419" t="str">
        <f>IF(ISBLANK($F$7),"",$F$7)</f>
        <v/>
      </c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263" t="s">
        <v>0</v>
      </c>
      <c r="P21" s="238">
        <v>8</v>
      </c>
      <c r="Q21" s="419" t="str">
        <f>IF(ISBLANK($Y$9),"",$Y$9)</f>
        <v/>
      </c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236"/>
      <c r="AD21" s="236"/>
      <c r="AE21" s="420"/>
      <c r="AF21" s="420"/>
      <c r="AG21" s="263" t="s">
        <v>1</v>
      </c>
      <c r="AH21" s="422"/>
      <c r="AI21" s="422"/>
      <c r="AJ21" s="237"/>
      <c r="AK21" s="236"/>
      <c r="AL21" s="240" t="str">
        <f t="shared" si="0"/>
        <v/>
      </c>
      <c r="AM21" s="241" t="str">
        <f t="shared" si="1"/>
        <v/>
      </c>
      <c r="AN21" s="238"/>
      <c r="AO21" s="236">
        <v>3</v>
      </c>
      <c r="AP21" s="236"/>
      <c r="AQ21" s="262"/>
      <c r="AR21" s="261"/>
      <c r="AS21" s="261"/>
      <c r="AT21" s="262"/>
      <c r="AU21" s="261"/>
      <c r="AV21" s="261"/>
      <c r="AW21" s="236"/>
      <c r="AX21" s="236"/>
    </row>
    <row r="22" spans="1:50" ht="21.95" customHeight="1">
      <c r="A22" s="236"/>
      <c r="B22" s="236"/>
      <c r="C22" s="265">
        <v>1</v>
      </c>
      <c r="D22" s="419" t="str">
        <f>IF(ISBLANK($F$6),"",$F$6)</f>
        <v/>
      </c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263" t="s">
        <v>0</v>
      </c>
      <c r="P22" s="238">
        <v>7</v>
      </c>
      <c r="Q22" s="419" t="str">
        <f>IF(ISBLANK($Y$8),"",$Y$8)</f>
        <v/>
      </c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236"/>
      <c r="AD22" s="236"/>
      <c r="AE22" s="420"/>
      <c r="AF22" s="420"/>
      <c r="AG22" s="263" t="s">
        <v>1</v>
      </c>
      <c r="AH22" s="422"/>
      <c r="AI22" s="422"/>
      <c r="AJ22" s="237"/>
      <c r="AK22" s="236"/>
      <c r="AL22" s="240" t="str">
        <f t="shared" si="0"/>
        <v/>
      </c>
      <c r="AM22" s="241" t="str">
        <f t="shared" si="1"/>
        <v/>
      </c>
      <c r="AN22" s="238"/>
      <c r="AO22" s="236">
        <v>6</v>
      </c>
      <c r="AP22" s="236"/>
      <c r="AQ22" s="262" t="str">
        <f>IF(ISNUMBER(AH22),SUM($AL$11:AL22),"")</f>
        <v/>
      </c>
      <c r="AR22" s="261" t="str">
        <f>IF(ISNUMBER(AH22),":","")</f>
        <v/>
      </c>
      <c r="AS22" s="261" t="str">
        <f>IF(ISNUMBER(AH22),SUM($AM$11:AM22),"")</f>
        <v/>
      </c>
      <c r="AT22" s="262" t="str">
        <f>IF(ISNUMBER(AH22),SUM($AE$11:AF22),"")</f>
        <v/>
      </c>
      <c r="AU22" s="261" t="str">
        <f>IF(ISNUMBER(AH22),":","")</f>
        <v/>
      </c>
      <c r="AV22" s="261" t="str">
        <f>IF(ISNUMBER(AH22),SUM($AH$11:AI22),"")</f>
        <v/>
      </c>
      <c r="AW22" s="236"/>
      <c r="AX22" s="236"/>
    </row>
    <row r="23" spans="1:50" ht="21.95" customHeight="1">
      <c r="A23" s="236"/>
      <c r="B23" s="236"/>
      <c r="C23" s="265">
        <v>1</v>
      </c>
      <c r="D23" s="419" t="str">
        <f>IF(ISBLANK($F$6),"",$F$6)</f>
        <v/>
      </c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263" t="s">
        <v>0</v>
      </c>
      <c r="P23" s="238">
        <v>6</v>
      </c>
      <c r="Q23" s="419" t="str">
        <f>IF(ISBLANK($Y$7),"",$Y$7)</f>
        <v/>
      </c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236"/>
      <c r="AD23" s="236"/>
      <c r="AE23" s="420"/>
      <c r="AF23" s="420"/>
      <c r="AG23" s="263" t="s">
        <v>1</v>
      </c>
      <c r="AH23" s="422"/>
      <c r="AI23" s="422"/>
      <c r="AJ23" s="237"/>
      <c r="AK23" s="236"/>
      <c r="AL23" s="240" t="str">
        <f t="shared" si="0"/>
        <v/>
      </c>
      <c r="AM23" s="241" t="str">
        <f t="shared" si="1"/>
        <v/>
      </c>
      <c r="AN23" s="238"/>
      <c r="AO23" s="236">
        <v>2</v>
      </c>
      <c r="AP23" s="236"/>
      <c r="AQ23" s="262"/>
      <c r="AR23" s="261"/>
      <c r="AS23" s="261"/>
      <c r="AT23" s="262"/>
      <c r="AU23" s="261"/>
      <c r="AV23" s="261"/>
      <c r="AW23" s="236"/>
      <c r="AX23" s="236"/>
    </row>
    <row r="24" spans="1:50" ht="21.95" customHeight="1">
      <c r="A24" s="236"/>
      <c r="B24" s="236"/>
      <c r="C24" s="265">
        <v>4</v>
      </c>
      <c r="D24" s="419" t="str">
        <f>IF(ISBLANK($F$9),"",$F$9)</f>
        <v/>
      </c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263" t="s">
        <v>0</v>
      </c>
      <c r="P24" s="238">
        <v>5</v>
      </c>
      <c r="Q24" s="419" t="str">
        <f>IF(ISBLANK($Y$6),"",$Y$6)</f>
        <v/>
      </c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236"/>
      <c r="AD24" s="236"/>
      <c r="AE24" s="420"/>
      <c r="AF24" s="420"/>
      <c r="AG24" s="263" t="s">
        <v>1</v>
      </c>
      <c r="AH24" s="422"/>
      <c r="AI24" s="422"/>
      <c r="AJ24" s="237"/>
      <c r="AK24" s="236"/>
      <c r="AL24" s="240" t="str">
        <f t="shared" si="0"/>
        <v/>
      </c>
      <c r="AM24" s="241" t="str">
        <f t="shared" si="1"/>
        <v/>
      </c>
      <c r="AN24" s="238"/>
      <c r="AO24" s="236">
        <v>8</v>
      </c>
      <c r="AP24" s="236"/>
      <c r="AQ24" s="262" t="str">
        <f>IF(ISNUMBER(AH24),SUM($AL$11:AL24),"")</f>
        <v/>
      </c>
      <c r="AR24" s="261" t="str">
        <f>IF(ISNUMBER(AH24),":","")</f>
        <v/>
      </c>
      <c r="AS24" s="261" t="str">
        <f>IF(ISNUMBER(AH24),SUM($AM$11:AM24),"")</f>
        <v/>
      </c>
      <c r="AT24" s="262" t="str">
        <f>IF(ISNUMBER(AH24),SUM($AE$11:AF24),"")</f>
        <v/>
      </c>
      <c r="AU24" s="261" t="str">
        <f>IF(ISNUMBER(AH24),":","")</f>
        <v/>
      </c>
      <c r="AV24" s="261" t="str">
        <f>IF(ISNUMBER(AH24),SUM($AH$11:AI24),"")</f>
        <v/>
      </c>
      <c r="AW24" s="236"/>
      <c r="AX24" s="236"/>
    </row>
    <row r="25" spans="1:50" ht="21.95" customHeight="1">
      <c r="A25" s="236"/>
      <c r="B25" s="236"/>
      <c r="C25" s="265">
        <v>3</v>
      </c>
      <c r="D25" s="419" t="str">
        <f>IF(ISBLANK($F$8),"",$F$8)</f>
        <v/>
      </c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263" t="s">
        <v>0</v>
      </c>
      <c r="P25" s="238">
        <v>8</v>
      </c>
      <c r="Q25" s="419" t="str">
        <f>IF(ISBLANK($Y$9),"",$Y$9)</f>
        <v/>
      </c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236"/>
      <c r="AD25" s="236"/>
      <c r="AE25" s="420"/>
      <c r="AF25" s="420"/>
      <c r="AG25" s="263" t="s">
        <v>1</v>
      </c>
      <c r="AH25" s="422"/>
      <c r="AI25" s="422"/>
      <c r="AJ25" s="237"/>
      <c r="AK25" s="236"/>
      <c r="AL25" s="240" t="str">
        <f t="shared" si="0"/>
        <v/>
      </c>
      <c r="AM25" s="241" t="str">
        <f t="shared" si="1"/>
        <v/>
      </c>
      <c r="AN25" s="238"/>
      <c r="AO25" s="236">
        <v>4</v>
      </c>
      <c r="AP25" s="236"/>
      <c r="AQ25" s="262"/>
      <c r="AR25" s="261"/>
      <c r="AS25" s="261"/>
      <c r="AT25" s="262"/>
      <c r="AU25" s="261"/>
      <c r="AV25" s="261"/>
      <c r="AW25" s="236"/>
      <c r="AX25" s="236"/>
    </row>
    <row r="26" spans="1:50" ht="21.95" customHeight="1">
      <c r="A26" s="236"/>
      <c r="B26" s="236"/>
      <c r="C26" s="265">
        <v>2</v>
      </c>
      <c r="D26" s="419" t="str">
        <f>IF(ISBLANK($F$7),"",$F$7)</f>
        <v/>
      </c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263" t="s">
        <v>0</v>
      </c>
      <c r="P26" s="238">
        <v>7</v>
      </c>
      <c r="Q26" s="419" t="str">
        <f>IF(ISBLANK($Y$8),"",$Y$8)</f>
        <v/>
      </c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236"/>
      <c r="AD26" s="236"/>
      <c r="AE26" s="420"/>
      <c r="AF26" s="420"/>
      <c r="AG26" s="263" t="s">
        <v>1</v>
      </c>
      <c r="AH26" s="421"/>
      <c r="AI26" s="422"/>
      <c r="AJ26" s="237"/>
      <c r="AK26" s="236"/>
      <c r="AL26" s="240" t="str">
        <f t="shared" si="0"/>
        <v/>
      </c>
      <c r="AM26" s="241" t="str">
        <f t="shared" si="1"/>
        <v/>
      </c>
      <c r="AN26" s="238"/>
      <c r="AO26" s="236">
        <v>5</v>
      </c>
      <c r="AP26" s="236"/>
      <c r="AQ26" s="262" t="str">
        <f>IF(ISNUMBER(AH26),SUM($AL$11:AL26),"")</f>
        <v/>
      </c>
      <c r="AR26" s="261" t="str">
        <f>IF(ISNUMBER(AH26),":","")</f>
        <v/>
      </c>
      <c r="AS26" s="261" t="str">
        <f>IF(ISNUMBER(AH26),SUM($AM$11:AM26),"")</f>
        <v/>
      </c>
      <c r="AT26" s="262" t="str">
        <f>IF(ISNUMBER(AH26),SUM($AE$11:AF26),"")</f>
        <v/>
      </c>
      <c r="AU26" s="261" t="str">
        <f>IF(ISNUMBER(AH26),":","")</f>
        <v/>
      </c>
      <c r="AV26" s="261" t="str">
        <f>IF(ISNUMBER(AH26),SUM($AH$11:AI26),"")</f>
        <v/>
      </c>
      <c r="AW26" s="236"/>
      <c r="AX26" s="236"/>
    </row>
    <row r="27" spans="1:50" ht="19.5" customHeight="1">
      <c r="A27" s="236"/>
      <c r="B27" s="236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8"/>
      <c r="AN27" s="238"/>
      <c r="AO27" s="236"/>
      <c r="AP27" s="236"/>
      <c r="AQ27" s="236"/>
      <c r="AR27" s="236"/>
      <c r="AS27" s="236"/>
      <c r="AT27" s="236"/>
      <c r="AU27" s="236"/>
      <c r="AV27" s="238"/>
      <c r="AW27" s="238"/>
      <c r="AX27" s="236"/>
    </row>
    <row r="28" spans="1:50" s="244" customFormat="1" ht="18.95" customHeight="1">
      <c r="A28" s="245"/>
      <c r="B28" s="245"/>
      <c r="C28" s="260"/>
      <c r="D28" s="249"/>
      <c r="E28" s="249"/>
      <c r="F28" s="249"/>
      <c r="G28" s="249"/>
      <c r="H28" s="259"/>
      <c r="I28" s="258">
        <v>5</v>
      </c>
      <c r="J28" s="423" t="str">
        <f>IF(ISBLANK($Y$6),"",$Y$6)</f>
        <v/>
      </c>
      <c r="K28" s="423"/>
      <c r="L28" s="423"/>
      <c r="M28" s="423"/>
      <c r="N28" s="423"/>
      <c r="O28" s="424"/>
      <c r="P28" s="258">
        <v>6</v>
      </c>
      <c r="Q28" s="425" t="str">
        <f>IF(ISBLANK($Y$7),"",$Y$7)</f>
        <v/>
      </c>
      <c r="R28" s="425"/>
      <c r="S28" s="425"/>
      <c r="T28" s="425"/>
      <c r="U28" s="425"/>
      <c r="V28" s="426"/>
      <c r="W28" s="258">
        <v>7</v>
      </c>
      <c r="X28" s="427" t="str">
        <f>IF(ISBLANK($Y$8),"",$Y$8)</f>
        <v/>
      </c>
      <c r="Y28" s="427"/>
      <c r="Z28" s="427"/>
      <c r="AA28" s="427"/>
      <c r="AB28" s="427"/>
      <c r="AC28" s="428"/>
      <c r="AD28" s="258">
        <v>8</v>
      </c>
      <c r="AE28" s="427" t="str">
        <f>IF(ISBLANK($Y$9),"",$Y$9)</f>
        <v/>
      </c>
      <c r="AF28" s="427"/>
      <c r="AG28" s="427"/>
      <c r="AH28" s="427"/>
      <c r="AI28" s="427"/>
      <c r="AJ28" s="428"/>
      <c r="AK28" s="257"/>
      <c r="AL28" s="257"/>
      <c r="AM28" s="257"/>
      <c r="AN28" s="410" t="s">
        <v>7</v>
      </c>
      <c r="AO28" s="411"/>
      <c r="AP28" s="411"/>
      <c r="AQ28" s="411"/>
      <c r="AR28" s="412"/>
      <c r="AS28" s="410" t="s">
        <v>8</v>
      </c>
      <c r="AT28" s="411"/>
      <c r="AU28" s="411"/>
      <c r="AV28" s="411"/>
      <c r="AW28" s="412"/>
      <c r="AX28" s="245"/>
    </row>
    <row r="29" spans="1:50" s="244" customFormat="1" ht="18.95" customHeight="1">
      <c r="A29" s="245"/>
      <c r="B29" s="245"/>
      <c r="C29" s="256">
        <v>1</v>
      </c>
      <c r="D29" s="413" t="str">
        <f>IF(ISBLANK($F$6),"",$F$6)</f>
        <v/>
      </c>
      <c r="E29" s="413"/>
      <c r="F29" s="413"/>
      <c r="G29" s="413"/>
      <c r="H29" s="414"/>
      <c r="I29" s="415" t="str">
        <f>IF(ISNUMBER(AE11),AE11,"")</f>
        <v/>
      </c>
      <c r="J29" s="416"/>
      <c r="K29" s="416"/>
      <c r="L29" s="246" t="s">
        <v>1</v>
      </c>
      <c r="M29" s="417" t="str">
        <f>IF(ISNUMBER(AH11),AH11,"")</f>
        <v/>
      </c>
      <c r="N29" s="417"/>
      <c r="O29" s="418"/>
      <c r="P29" s="406" t="str">
        <f>IF(ISNUMBER(AE23),AE23,"")</f>
        <v/>
      </c>
      <c r="Q29" s="407"/>
      <c r="R29" s="407"/>
      <c r="S29" s="246" t="s">
        <v>1</v>
      </c>
      <c r="T29" s="408" t="str">
        <f>IF(ISNUMBER(AH23),AH23,"")</f>
        <v/>
      </c>
      <c r="U29" s="408"/>
      <c r="V29" s="409"/>
      <c r="W29" s="406" t="str">
        <f>IF(ISNUMBER(AE22),AE22,"")</f>
        <v/>
      </c>
      <c r="X29" s="407"/>
      <c r="Y29" s="407"/>
      <c r="Z29" s="246" t="s">
        <v>1</v>
      </c>
      <c r="AA29" s="408" t="str">
        <f>IF(ISNUMBER(AH22),AH22,"")</f>
        <v/>
      </c>
      <c r="AB29" s="408"/>
      <c r="AC29" s="409"/>
      <c r="AD29" s="406" t="str">
        <f>IF(ISNUMBER(AE18),AE18,"")</f>
        <v/>
      </c>
      <c r="AE29" s="407"/>
      <c r="AF29" s="407"/>
      <c r="AG29" s="246" t="s">
        <v>1</v>
      </c>
      <c r="AH29" s="408" t="str">
        <f>IF(ISNUMBER(AH18),AH18,"")</f>
        <v/>
      </c>
      <c r="AI29" s="408"/>
      <c r="AJ29" s="409"/>
      <c r="AK29" s="249"/>
      <c r="AL29" s="249"/>
      <c r="AM29" s="249"/>
      <c r="AN29" s="406" t="str">
        <f>IF(ISBLANK(F6),"",IF(ISNUMBER(AH11),SUMIF(D11:N26,D29,AL11:AL26),""))</f>
        <v/>
      </c>
      <c r="AO29" s="407"/>
      <c r="AP29" s="246" t="s">
        <v>1</v>
      </c>
      <c r="AQ29" s="408" t="str">
        <f>IF(ISBLANK(F6),"",IF(ISNUMBER(AH11),SUMIF(D11:N26,D29,AM11:AM26),""))</f>
        <v/>
      </c>
      <c r="AR29" s="409"/>
      <c r="AS29" s="406" t="str">
        <f>IF(ISBLANK(F6),"",IF(ISNUMBER(AH11),SUM(I29,P29,W29,AD29),""))</f>
        <v/>
      </c>
      <c r="AT29" s="407"/>
      <c r="AU29" s="246" t="s">
        <v>1</v>
      </c>
      <c r="AV29" s="408" t="str">
        <f>IF(ISBLANK(F6),"",IF(ISNUMBER(AH11),SUM(M29,T29,AA29,AH29),""))</f>
        <v/>
      </c>
      <c r="AW29" s="409"/>
      <c r="AX29" s="245"/>
    </row>
    <row r="30" spans="1:50" s="244" customFormat="1" ht="18.95" customHeight="1">
      <c r="A30" s="245"/>
      <c r="B30" s="245"/>
      <c r="C30" s="256">
        <v>2</v>
      </c>
      <c r="D30" s="413" t="str">
        <f>IF(ISBLANK($F$7),"",$F$7)</f>
        <v/>
      </c>
      <c r="E30" s="413"/>
      <c r="F30" s="413"/>
      <c r="G30" s="413"/>
      <c r="H30" s="414"/>
      <c r="I30" s="415" t="str">
        <f>IF(ISNUMBER(AE15),AE15,"")</f>
        <v/>
      </c>
      <c r="J30" s="416"/>
      <c r="K30" s="416"/>
      <c r="L30" s="246" t="s">
        <v>1</v>
      </c>
      <c r="M30" s="417" t="str">
        <f>IF(ISNUMBER(AH15),AH15,"")</f>
        <v/>
      </c>
      <c r="N30" s="417"/>
      <c r="O30" s="418"/>
      <c r="P30" s="406" t="str">
        <f>IF(ISNUMBER(AE12),AE12,"")</f>
        <v/>
      </c>
      <c r="Q30" s="407"/>
      <c r="R30" s="407"/>
      <c r="S30" s="246" t="s">
        <v>1</v>
      </c>
      <c r="T30" s="408" t="str">
        <f>IF(ISNUMBER(AH12),AH12,"")</f>
        <v/>
      </c>
      <c r="U30" s="408"/>
      <c r="V30" s="409"/>
      <c r="W30" s="406" t="str">
        <f>IF(ISNUMBER(AE26),AE26,"")</f>
        <v/>
      </c>
      <c r="X30" s="407"/>
      <c r="Y30" s="407"/>
      <c r="Z30" s="246" t="s">
        <v>1</v>
      </c>
      <c r="AA30" s="408" t="str">
        <f>IF(ISNUMBER(AH26),AH26,"")</f>
        <v/>
      </c>
      <c r="AB30" s="408"/>
      <c r="AC30" s="409"/>
      <c r="AD30" s="406" t="str">
        <f>IF(ISNUMBER(AE21),AE21,"")</f>
        <v/>
      </c>
      <c r="AE30" s="407"/>
      <c r="AF30" s="407"/>
      <c r="AG30" s="246" t="s">
        <v>1</v>
      </c>
      <c r="AH30" s="408" t="str">
        <f>IF(ISNUMBER(AH21),AH21,"")</f>
        <v/>
      </c>
      <c r="AI30" s="408"/>
      <c r="AJ30" s="409"/>
      <c r="AK30" s="249"/>
      <c r="AL30" s="249"/>
      <c r="AM30" s="249"/>
      <c r="AN30" s="406" t="str">
        <f>IF(ISBLANK(F7),"",IF(ISNUMBER(AH12),SUMIF(D12:N27,D30,AL12:AL27),""))</f>
        <v/>
      </c>
      <c r="AO30" s="407"/>
      <c r="AP30" s="246" t="s">
        <v>1</v>
      </c>
      <c r="AQ30" s="408" t="str">
        <f>IF(ISBLANK(F7),"",IF(ISNUMBER(AH12),SUMIF(D12:N27,D30,AM12:AM27),""))</f>
        <v/>
      </c>
      <c r="AR30" s="409"/>
      <c r="AS30" s="406" t="str">
        <f>IF(ISBLANK(F7),"",IF(ISNUMBER(AH12),SUM(I30,P30,W30,AD30),""))</f>
        <v/>
      </c>
      <c r="AT30" s="407"/>
      <c r="AU30" s="246" t="s">
        <v>1</v>
      </c>
      <c r="AV30" s="408" t="str">
        <f>IF(ISBLANK(F7),"",IF(ISNUMBER(AH12),SUM(M30,T30,AA30,AH30),""))</f>
        <v/>
      </c>
      <c r="AW30" s="409"/>
      <c r="AX30" s="245"/>
    </row>
    <row r="31" spans="1:50" s="244" customFormat="1" ht="18.95" customHeight="1">
      <c r="A31" s="245"/>
      <c r="B31" s="245"/>
      <c r="C31" s="256">
        <v>3</v>
      </c>
      <c r="D31" s="413" t="str">
        <f>IF(ISBLANK($F$8),"",$F$8)</f>
        <v/>
      </c>
      <c r="E31" s="413"/>
      <c r="F31" s="413"/>
      <c r="G31" s="413"/>
      <c r="H31" s="414"/>
      <c r="I31" s="415" t="str">
        <f>IF(ISNUMBER(AE20),AE20,"")</f>
        <v/>
      </c>
      <c r="J31" s="416"/>
      <c r="K31" s="416"/>
      <c r="L31" s="246" t="s">
        <v>1</v>
      </c>
      <c r="M31" s="417" t="str">
        <f>IF(ISNUMBER(AH20),AH20,"")</f>
        <v/>
      </c>
      <c r="N31" s="417"/>
      <c r="O31" s="418"/>
      <c r="P31" s="406" t="str">
        <f>IF(ISNUMBER(AE16),AE16,"")</f>
        <v/>
      </c>
      <c r="Q31" s="407"/>
      <c r="R31" s="407"/>
      <c r="S31" s="246" t="s">
        <v>1</v>
      </c>
      <c r="T31" s="408" t="str">
        <f>IF(ISNUMBER(AH16),AH16,"")</f>
        <v/>
      </c>
      <c r="U31" s="408"/>
      <c r="V31" s="409"/>
      <c r="W31" s="406" t="str">
        <f>IF(ISNUMBER(AE13),AE13,"")</f>
        <v/>
      </c>
      <c r="X31" s="407"/>
      <c r="Y31" s="407"/>
      <c r="Z31" s="246" t="s">
        <v>1</v>
      </c>
      <c r="AA31" s="408" t="str">
        <f>IF(ISNUMBER(AH13),AH13,"")</f>
        <v/>
      </c>
      <c r="AB31" s="408"/>
      <c r="AC31" s="409"/>
      <c r="AD31" s="406" t="str">
        <f>IF(ISNUMBER(AE25),AE25,"")</f>
        <v/>
      </c>
      <c r="AE31" s="407"/>
      <c r="AF31" s="407"/>
      <c r="AG31" s="246" t="s">
        <v>1</v>
      </c>
      <c r="AH31" s="408" t="str">
        <f>IF(ISNUMBER(AH25),AH25,"")</f>
        <v/>
      </c>
      <c r="AI31" s="408"/>
      <c r="AJ31" s="409"/>
      <c r="AK31" s="249"/>
      <c r="AL31" s="249"/>
      <c r="AM31" s="249"/>
      <c r="AN31" s="406" t="str">
        <f>IF(ISBLANK(F8),"",IF(ISNUMBER(AH13),SUMIF(D13:N28,D31,AL13:AL28),""))</f>
        <v/>
      </c>
      <c r="AO31" s="407"/>
      <c r="AP31" s="246" t="s">
        <v>1</v>
      </c>
      <c r="AQ31" s="408" t="str">
        <f>IF(ISBLANK(F8),"",IF(ISNUMBER(AH13),SUMIF(D13:N28,D31,AM13:AM28),""))</f>
        <v/>
      </c>
      <c r="AR31" s="409"/>
      <c r="AS31" s="406" t="str">
        <f>IF(ISBLANK(F8),"",IF(ISNUMBER(AH13),SUM(I31,P31,W31,AD31),""))</f>
        <v/>
      </c>
      <c r="AT31" s="407"/>
      <c r="AU31" s="246" t="s">
        <v>1</v>
      </c>
      <c r="AV31" s="408" t="str">
        <f>IF(ISBLANK(F8),"",IF(ISNUMBER(AH13),SUM(M31,T31,AA31,AH31),""))</f>
        <v/>
      </c>
      <c r="AW31" s="409"/>
      <c r="AX31" s="245"/>
    </row>
    <row r="32" spans="1:50" s="244" customFormat="1" ht="18.95" customHeight="1">
      <c r="A32" s="245"/>
      <c r="B32" s="245"/>
      <c r="C32" s="256">
        <v>4</v>
      </c>
      <c r="D32" s="413" t="str">
        <f>IF(ISBLANK($F$9),"",$F$9)</f>
        <v/>
      </c>
      <c r="E32" s="413"/>
      <c r="F32" s="413"/>
      <c r="G32" s="413"/>
      <c r="H32" s="414"/>
      <c r="I32" s="415" t="str">
        <f>IF(ISNUMBER(AE24),AE24,"")</f>
        <v/>
      </c>
      <c r="J32" s="416"/>
      <c r="K32" s="416"/>
      <c r="L32" s="246" t="s">
        <v>1</v>
      </c>
      <c r="M32" s="417" t="str">
        <f>IF(ISNUMBER(AH24),AH24,"")</f>
        <v/>
      </c>
      <c r="N32" s="417"/>
      <c r="O32" s="418"/>
      <c r="P32" s="406" t="str">
        <f>IF(ISNUMBER(AE19),AE19,"")</f>
        <v/>
      </c>
      <c r="Q32" s="407"/>
      <c r="R32" s="407"/>
      <c r="S32" s="246" t="s">
        <v>1</v>
      </c>
      <c r="T32" s="408" t="str">
        <f>IF(ISNUMBER(AH19),AH19,"")</f>
        <v/>
      </c>
      <c r="U32" s="408"/>
      <c r="V32" s="409"/>
      <c r="W32" s="406" t="str">
        <f>IF(ISNUMBER(AE17),AE17,"")</f>
        <v/>
      </c>
      <c r="X32" s="407"/>
      <c r="Y32" s="407"/>
      <c r="Z32" s="246" t="s">
        <v>1</v>
      </c>
      <c r="AA32" s="408" t="str">
        <f>IF(ISNUMBER(AH17),AH17,"")</f>
        <v/>
      </c>
      <c r="AB32" s="408"/>
      <c r="AC32" s="409"/>
      <c r="AD32" s="406" t="str">
        <f>IF(ISNUMBER(AE14),AE14,"")</f>
        <v/>
      </c>
      <c r="AE32" s="407"/>
      <c r="AF32" s="407"/>
      <c r="AG32" s="246" t="s">
        <v>1</v>
      </c>
      <c r="AH32" s="408" t="str">
        <f>IF(ISNUMBER(AH14),AH14,"")</f>
        <v/>
      </c>
      <c r="AI32" s="408"/>
      <c r="AJ32" s="409"/>
      <c r="AK32" s="249"/>
      <c r="AL32" s="249"/>
      <c r="AM32" s="249"/>
      <c r="AN32" s="406" t="str">
        <f>IF(ISBLANK(F9),"",IF(ISNUMBER(AH14),SUMIF(D14:N29,D32,AL14:AL29),""))</f>
        <v/>
      </c>
      <c r="AO32" s="407"/>
      <c r="AP32" s="246" t="s">
        <v>1</v>
      </c>
      <c r="AQ32" s="408" t="str">
        <f>IF(ISBLANK(F9),"",IF(ISNUMBER(AH14),SUMIF(D14:N29,D32,AM14:AM29),""))</f>
        <v/>
      </c>
      <c r="AR32" s="409"/>
      <c r="AS32" s="406" t="str">
        <f>IF(ISBLANK(F9),"",IF(ISNUMBER(AH14),SUM(I32,P32,W32,AD32),""))</f>
        <v/>
      </c>
      <c r="AT32" s="407"/>
      <c r="AU32" s="246" t="s">
        <v>1</v>
      </c>
      <c r="AV32" s="408" t="str">
        <f>IF(ISBLANK(F9),"",IF(ISNUMBER(AH14),SUM(M32,T32,AA32,AH32),""))</f>
        <v/>
      </c>
      <c r="AW32" s="409"/>
      <c r="AX32" s="245"/>
    </row>
    <row r="33" spans="1:50" s="244" customFormat="1" ht="6.75" customHeight="1">
      <c r="A33" s="245"/>
      <c r="B33" s="245"/>
      <c r="C33" s="255"/>
      <c r="D33" s="254"/>
      <c r="E33" s="254"/>
      <c r="F33" s="254"/>
      <c r="G33" s="254"/>
      <c r="H33" s="253"/>
      <c r="I33" s="246"/>
      <c r="J33" s="246"/>
      <c r="K33" s="246"/>
      <c r="L33" s="246"/>
      <c r="M33" s="246"/>
      <c r="N33" s="246"/>
      <c r="O33" s="247"/>
      <c r="P33" s="246"/>
      <c r="Q33" s="246"/>
      <c r="R33" s="246"/>
      <c r="S33" s="246"/>
      <c r="T33" s="246"/>
      <c r="U33" s="246"/>
      <c r="V33" s="247"/>
      <c r="W33" s="246"/>
      <c r="X33" s="246"/>
      <c r="Y33" s="246"/>
      <c r="Z33" s="246"/>
      <c r="AA33" s="246"/>
      <c r="AB33" s="246"/>
      <c r="AC33" s="247"/>
      <c r="AD33" s="246"/>
      <c r="AE33" s="246"/>
      <c r="AF33" s="246"/>
      <c r="AG33" s="246"/>
      <c r="AH33" s="246"/>
      <c r="AI33" s="246"/>
      <c r="AJ33" s="247"/>
      <c r="AK33" s="249"/>
      <c r="AL33" s="249"/>
      <c r="AM33" s="249"/>
      <c r="AN33" s="248"/>
      <c r="AO33" s="246"/>
      <c r="AP33" s="246"/>
      <c r="AQ33" s="246"/>
      <c r="AR33" s="247"/>
      <c r="AS33" s="248"/>
      <c r="AT33" s="252"/>
      <c r="AU33" s="252"/>
      <c r="AV33" s="252"/>
      <c r="AW33" s="251"/>
      <c r="AX33" s="245"/>
    </row>
    <row r="34" spans="1:50" s="244" customFormat="1" ht="18.95" customHeight="1">
      <c r="A34" s="245"/>
      <c r="B34" s="245"/>
      <c r="C34" s="410" t="s">
        <v>7</v>
      </c>
      <c r="D34" s="411"/>
      <c r="E34" s="411"/>
      <c r="F34" s="411"/>
      <c r="G34" s="411"/>
      <c r="H34" s="412"/>
      <c r="I34" s="406" t="str">
        <f>IF(ISBLANK(Y6),"",IF(ISNUMBER(AH11),SUMIF($Q$11:$AB$26,J28,$AM$11:$AM$26),""))</f>
        <v/>
      </c>
      <c r="J34" s="407"/>
      <c r="K34" s="407"/>
      <c r="L34" s="246" t="s">
        <v>1</v>
      </c>
      <c r="M34" s="408" t="str">
        <f>IF(ISBLANK(Y6),"",IF(ISNUMBER(AH11),SUMIF($Q$11:$AB$26,J28,$AL$11:$AL$26),""))</f>
        <v/>
      </c>
      <c r="N34" s="408"/>
      <c r="O34" s="409"/>
      <c r="P34" s="406" t="str">
        <f>IF(ISBLANK(Y7),"",IF(ISNUMBER(AH12),SUMIF($Q$11:$AB$26,Q28,$AM$11:$AM$26),""))</f>
        <v/>
      </c>
      <c r="Q34" s="407"/>
      <c r="R34" s="407"/>
      <c r="S34" s="246" t="s">
        <v>1</v>
      </c>
      <c r="T34" s="408" t="str">
        <f>IF(ISBLANK(Y7),"",IF(ISNUMBER(AH12),SUMIF($Q$11:$AB$26,Q28,$AL$11:$AL$26),""))</f>
        <v/>
      </c>
      <c r="U34" s="408"/>
      <c r="V34" s="409"/>
      <c r="W34" s="406" t="str">
        <f>IF(ISBLANK(Y8),"",IF(ISNUMBER(AH13),SUMIF($Q$11:$AB$26,X28,$AM$11:$AM$26),""))</f>
        <v/>
      </c>
      <c r="X34" s="407"/>
      <c r="Y34" s="407"/>
      <c r="Z34" s="246" t="s">
        <v>1</v>
      </c>
      <c r="AA34" s="408" t="str">
        <f>IF(ISBLANK(Y8),"",IF(ISNUMBER(AH13),SUMIF($Q$11:$AB$26,X28,$AL$11:$AL$26),""))</f>
        <v/>
      </c>
      <c r="AB34" s="408"/>
      <c r="AC34" s="409"/>
      <c r="AD34" s="406" t="str">
        <f>IF(ISBLANK(Y9),"",IF(ISNUMBER(AH14),SUMIF($Q$11:$AB$26,AE28,$AM$11:$AM$26),""))</f>
        <v/>
      </c>
      <c r="AE34" s="407"/>
      <c r="AF34" s="407"/>
      <c r="AG34" s="246" t="s">
        <v>1</v>
      </c>
      <c r="AH34" s="408" t="str">
        <f>IF(ISBLANK(Y9),"",IF(ISNUMBER(AH14),SUMIF($Q$11:$AB$26,AE28,$AL$11:$AL$26),""))</f>
        <v/>
      </c>
      <c r="AI34" s="408"/>
      <c r="AJ34" s="409"/>
      <c r="AK34" s="249"/>
      <c r="AL34" s="249"/>
      <c r="AM34" s="249"/>
      <c r="AN34" s="406" t="str">
        <f>IF(ISNUMBER(AH11),SUM(AN29:AO32),"")</f>
        <v/>
      </c>
      <c r="AO34" s="407"/>
      <c r="AP34" s="246" t="s">
        <v>1</v>
      </c>
      <c r="AQ34" s="408" t="str">
        <f>IF(ISNUMBER(AH11),SUM(AQ29:AR32),"")</f>
        <v/>
      </c>
      <c r="AR34" s="409"/>
      <c r="AS34" s="248"/>
      <c r="AT34" s="252"/>
      <c r="AU34" s="252"/>
      <c r="AV34" s="252"/>
      <c r="AW34" s="251"/>
      <c r="AX34" s="245"/>
    </row>
    <row r="35" spans="1:50" s="244" customFormat="1" ht="18.95" customHeight="1">
      <c r="A35" s="250"/>
      <c r="B35" s="250"/>
      <c r="C35" s="410" t="s">
        <v>8</v>
      </c>
      <c r="D35" s="411"/>
      <c r="E35" s="411"/>
      <c r="F35" s="411"/>
      <c r="G35" s="411"/>
      <c r="H35" s="412"/>
      <c r="I35" s="406" t="str">
        <f>IF(ISBLANK(Y6),"",IF(ISNUMBER(AH11),SUM(M29:M32),""))</f>
        <v/>
      </c>
      <c r="J35" s="407"/>
      <c r="K35" s="407"/>
      <c r="L35" s="246" t="s">
        <v>1</v>
      </c>
      <c r="M35" s="408" t="str">
        <f>IF(ISBLANK(Y6),"",IF(ISNUMBER(AH11),SUM(I29:I32),""))</f>
        <v/>
      </c>
      <c r="N35" s="408"/>
      <c r="O35" s="409"/>
      <c r="P35" s="406" t="str">
        <f>IF(ISBLANK(Y7),"",IF(ISNUMBER(AH12),SUM(T29:T32),""))</f>
        <v/>
      </c>
      <c r="Q35" s="407"/>
      <c r="R35" s="407"/>
      <c r="S35" s="246" t="s">
        <v>1</v>
      </c>
      <c r="T35" s="408" t="str">
        <f>IF(ISBLANK(Y7),"",IF(ISNUMBER(AH12),SUM(P29:P32),""))</f>
        <v/>
      </c>
      <c r="U35" s="408"/>
      <c r="V35" s="409"/>
      <c r="W35" s="406" t="str">
        <f>IF(ISBLANK(Y8),"",IF(ISNUMBER(AH13),SUM(AA29:AA32),""))</f>
        <v/>
      </c>
      <c r="X35" s="407"/>
      <c r="Y35" s="407"/>
      <c r="Z35" s="246" t="s">
        <v>1</v>
      </c>
      <c r="AA35" s="408" t="str">
        <f>IF(ISBLANK(Y8),"",IF(ISNUMBER(AH13),SUM(W29:W32),""))</f>
        <v/>
      </c>
      <c r="AB35" s="408"/>
      <c r="AC35" s="409"/>
      <c r="AD35" s="406" t="str">
        <f>IF(ISBLANK(Y9),"",IF(ISNUMBER(AH14),SUM(AH29:AH32),""))</f>
        <v/>
      </c>
      <c r="AE35" s="407"/>
      <c r="AF35" s="407"/>
      <c r="AG35" s="246" t="s">
        <v>1</v>
      </c>
      <c r="AH35" s="408" t="str">
        <f>IF(ISBLANK(Y9),"",IF(ISNUMBER(AH14),SUM(AD29:AD32),""))</f>
        <v/>
      </c>
      <c r="AI35" s="408"/>
      <c r="AJ35" s="409"/>
      <c r="AK35" s="249"/>
      <c r="AL35" s="249"/>
      <c r="AM35" s="249"/>
      <c r="AN35" s="248"/>
      <c r="AO35" s="246"/>
      <c r="AP35" s="246"/>
      <c r="AQ35" s="246"/>
      <c r="AR35" s="247"/>
      <c r="AS35" s="406" t="str">
        <f>IF(ISNUMBER(AH11),SUM(AS29:AT32),"")</f>
        <v/>
      </c>
      <c r="AT35" s="407"/>
      <c r="AU35" s="246" t="s">
        <v>1</v>
      </c>
      <c r="AV35" s="408" t="str">
        <f>IF(ISNUMBER(AH11),SUM(AV29:AW32),"")</f>
        <v/>
      </c>
      <c r="AW35" s="409"/>
      <c r="AX35" s="245"/>
    </row>
    <row r="36" spans="1:50" s="244" customFormat="1" ht="8.25" customHeight="1">
      <c r="A36" s="245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</row>
    <row r="37" spans="1:50" ht="12.75">
      <c r="A37" s="236"/>
      <c r="B37" s="236"/>
      <c r="C37" s="243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8"/>
      <c r="AN37" s="238"/>
      <c r="AO37" s="236"/>
      <c r="AP37" s="236"/>
      <c r="AQ37" s="236"/>
      <c r="AR37" s="236"/>
      <c r="AS37" s="236"/>
      <c r="AT37" s="236"/>
      <c r="AU37" s="236"/>
      <c r="AV37" s="238"/>
      <c r="AW37" s="238"/>
      <c r="AX37" s="236"/>
    </row>
    <row r="38" spans="1:50" ht="12.75">
      <c r="A38" s="242"/>
      <c r="B38" s="236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8"/>
      <c r="AN38" s="238"/>
      <c r="AO38" s="236"/>
      <c r="AP38" s="236"/>
      <c r="AQ38" s="236"/>
      <c r="AR38" s="236"/>
      <c r="AS38" s="236"/>
      <c r="AT38" s="236"/>
      <c r="AU38" s="236"/>
      <c r="AV38" s="238"/>
      <c r="AW38" s="238"/>
      <c r="AX38" s="236"/>
    </row>
    <row r="39" spans="1:50" s="239" customFormat="1" ht="12.75">
      <c r="A39" s="240"/>
      <c r="B39" s="240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1"/>
      <c r="AN39" s="241"/>
      <c r="AO39" s="240"/>
      <c r="AP39" s="240"/>
      <c r="AQ39" s="240"/>
      <c r="AR39" s="240"/>
      <c r="AS39" s="240"/>
      <c r="AT39" s="240"/>
      <c r="AU39" s="240"/>
      <c r="AV39" s="241"/>
      <c r="AW39" s="241"/>
      <c r="AX39" s="240"/>
    </row>
    <row r="40" spans="1:50" ht="12.75">
      <c r="A40" s="236"/>
      <c r="B40" s="236"/>
      <c r="C40" s="238"/>
      <c r="D40" s="238"/>
      <c r="E40" s="238"/>
      <c r="F40" s="238"/>
      <c r="G40" s="238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8"/>
      <c r="W40" s="238"/>
      <c r="X40" s="238"/>
      <c r="Y40" s="238"/>
      <c r="Z40" s="238"/>
      <c r="AA40" s="238"/>
      <c r="AB40" s="238"/>
      <c r="AC40" s="238"/>
      <c r="AD40" s="236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6"/>
    </row>
    <row r="81" spans="15:23" ht="12.75" hidden="1" customHeight="1">
      <c r="O81" s="235">
        <v>0</v>
      </c>
      <c r="Q81" s="235">
        <v>0</v>
      </c>
      <c r="W81" s="233">
        <v>0</v>
      </c>
    </row>
    <row r="1111" ht="12.75" hidden="1" customHeight="1"/>
    <row r="1112" ht="12.75" hidden="1" customHeight="1"/>
  </sheetData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dxfId="1" priority="1" stopIfTrue="1">
      <formula>AH11=""</formula>
    </cfRule>
    <cfRule type="expression" priority="2" stopIfTrue="1">
      <formula>AH11&lt;&gt;""</formula>
    </cfRule>
  </conditionalFormatting>
  <conditionalFormatting sqref="AE11:AE26">
    <cfRule type="expression" dxfId="0" priority="3" stopIfTrue="1">
      <formula>AE11=""</formula>
    </cfRule>
    <cfRule type="expression" priority="4" stopIfTrue="1">
      <formula>AE11&lt;&gt;""</formula>
    </cfRule>
  </conditionalFormatting>
  <pageMargins left="0" right="0" top="0.39370078740157483" bottom="0" header="0.51181102362204722" footer="0.51181102362204722"/>
  <pageSetup paperSize="9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Pict="0" macro="[0]!Ergebnisse_uebernehmen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26</xdr:col>
                    <xdr:colOff>0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Button 2">
              <controlPr defaultSize="0" print="0" autoFill="0" autoPict="0" macro="[0]!Ergebnisse_abbruch">
                <anchor moveWithCells="1" sizeWithCells="1">
                  <from>
                    <xdr:col>26</xdr:col>
                    <xdr:colOff>28575</xdr:colOff>
                    <xdr:row>0</xdr:row>
                    <xdr:rowOff>0</xdr:rowOff>
                  </from>
                  <to>
                    <xdr:col>35</xdr:col>
                    <xdr:colOff>76200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tabColor indexed="13"/>
  </sheetPr>
  <dimension ref="A1:F126"/>
  <sheetViews>
    <sheetView showGridLines="0" zoomScaleNormal="100" zoomScaleSheetLayoutView="80" workbookViewId="0"/>
  </sheetViews>
  <sheetFormatPr baseColWidth="10" defaultRowHeight="12.75"/>
  <cols>
    <col min="1" max="3" width="30.7109375" customWidth="1"/>
  </cols>
  <sheetData>
    <row r="1" spans="1:6" ht="30.75" thickTop="1">
      <c r="A1" s="181"/>
      <c r="B1" s="182" t="s">
        <v>36</v>
      </c>
      <c r="C1" s="183"/>
    </row>
    <row r="2" spans="1:6" ht="23.25">
      <c r="A2" s="184"/>
      <c r="B2" s="185" t="s">
        <v>37</v>
      </c>
      <c r="C2" s="186"/>
    </row>
    <row r="3" spans="1:6" ht="15.75">
      <c r="A3" s="187"/>
      <c r="B3" s="188" t="s">
        <v>38</v>
      </c>
      <c r="C3" s="189"/>
    </row>
    <row r="4" spans="1:6">
      <c r="A4" s="190"/>
      <c r="B4" s="191" t="s">
        <v>141</v>
      </c>
      <c r="C4" s="192"/>
    </row>
    <row r="5" spans="1:6" ht="11.1" customHeight="1">
      <c r="A5" s="193"/>
      <c r="B5" s="191" t="s">
        <v>142</v>
      </c>
      <c r="C5" s="194"/>
    </row>
    <row r="6" spans="1:6" ht="11.1" customHeight="1">
      <c r="A6" s="193"/>
      <c r="B6" s="191" t="s">
        <v>143</v>
      </c>
      <c r="C6" s="194"/>
    </row>
    <row r="7" spans="1:6" ht="11.1" customHeight="1">
      <c r="A7" s="193"/>
      <c r="B7" s="191"/>
      <c r="C7" s="194"/>
    </row>
    <row r="8" spans="1:6" ht="11.1" customHeight="1">
      <c r="A8" s="193"/>
      <c r="B8" s="195"/>
      <c r="C8" s="194"/>
    </row>
    <row r="9" spans="1:6" ht="11.1" customHeight="1" thickBot="1">
      <c r="A9" s="196"/>
      <c r="B9" s="197"/>
      <c r="C9" s="198"/>
    </row>
    <row r="10" spans="1:6" ht="27.75" hidden="1" customHeight="1" thickTop="1">
      <c r="A10" s="440" t="s">
        <v>40</v>
      </c>
      <c r="B10" s="441"/>
      <c r="C10" s="442"/>
      <c r="D10" s="199"/>
      <c r="E10" s="199"/>
      <c r="F10" s="199"/>
    </row>
    <row r="11" spans="1:6" ht="6" hidden="1" customHeight="1">
      <c r="A11" s="200"/>
      <c r="B11" s="201"/>
      <c r="C11" s="202"/>
      <c r="D11" s="201"/>
      <c r="E11" s="203"/>
      <c r="F11" s="203"/>
    </row>
    <row r="12" spans="1:6" s="209" customFormat="1" ht="15.75" hidden="1" customHeight="1">
      <c r="A12" s="204" t="s">
        <v>41</v>
      </c>
      <c r="B12" s="205" t="s">
        <v>42</v>
      </c>
      <c r="C12" s="206" t="s">
        <v>43</v>
      </c>
      <c r="D12" s="207"/>
      <c r="E12" s="208"/>
      <c r="F12" s="208"/>
    </row>
    <row r="13" spans="1:6" hidden="1">
      <c r="A13" s="210" t="s">
        <v>44</v>
      </c>
      <c r="B13" s="83" t="s">
        <v>45</v>
      </c>
      <c r="C13" s="211" t="s">
        <v>39</v>
      </c>
      <c r="D13" s="212"/>
      <c r="E13" s="213"/>
      <c r="F13" s="213"/>
    </row>
    <row r="14" spans="1:6" hidden="1">
      <c r="A14" s="210" t="s">
        <v>46</v>
      </c>
      <c r="B14" s="83" t="s">
        <v>47</v>
      </c>
      <c r="C14" s="211" t="s">
        <v>48</v>
      </c>
      <c r="D14" s="212"/>
      <c r="E14" s="213"/>
      <c r="F14" s="213"/>
    </row>
    <row r="15" spans="1:6" hidden="1">
      <c r="A15" s="210" t="s">
        <v>49</v>
      </c>
      <c r="B15" s="83" t="s">
        <v>50</v>
      </c>
      <c r="C15" s="211" t="s">
        <v>51</v>
      </c>
      <c r="D15" s="212"/>
      <c r="E15" s="213"/>
      <c r="F15" s="213"/>
    </row>
    <row r="16" spans="1:6" hidden="1">
      <c r="A16" s="210" t="s">
        <v>52</v>
      </c>
      <c r="B16" s="83" t="s">
        <v>53</v>
      </c>
      <c r="C16" s="211" t="s">
        <v>54</v>
      </c>
      <c r="D16" s="212"/>
      <c r="E16" s="213"/>
      <c r="F16" s="213"/>
    </row>
    <row r="17" spans="1:6" hidden="1">
      <c r="A17" s="210" t="s">
        <v>55</v>
      </c>
      <c r="B17" s="83" t="s">
        <v>56</v>
      </c>
      <c r="C17" s="211" t="s">
        <v>57</v>
      </c>
      <c r="D17" s="212"/>
      <c r="E17" s="213"/>
      <c r="F17" s="213"/>
    </row>
    <row r="18" spans="1:6" ht="13.5" hidden="1" thickBot="1">
      <c r="A18" s="228" t="s">
        <v>58</v>
      </c>
      <c r="B18" s="229" t="s">
        <v>59</v>
      </c>
      <c r="C18" s="230" t="s">
        <v>60</v>
      </c>
      <c r="D18" s="94"/>
      <c r="E18" s="4"/>
      <c r="F18" s="4"/>
    </row>
    <row r="19" spans="1:6" ht="9.9499999999999993" hidden="1" customHeight="1" thickTop="1">
      <c r="A19" s="4"/>
    </row>
    <row r="20" spans="1:6" ht="24.75" customHeight="1" thickTop="1" thickBot="1">
      <c r="A20" s="443" t="s">
        <v>71</v>
      </c>
      <c r="B20" s="443"/>
      <c r="C20" s="443"/>
    </row>
    <row r="21" spans="1:6" ht="16.5" thickBot="1">
      <c r="A21" s="214" t="s">
        <v>61</v>
      </c>
      <c r="B21" s="215" t="s">
        <v>62</v>
      </c>
      <c r="C21" s="216" t="s">
        <v>63</v>
      </c>
    </row>
    <row r="22" spans="1:6" s="219" customFormat="1" ht="13.5" customHeight="1">
      <c r="A22" s="284" t="s">
        <v>72</v>
      </c>
      <c r="B22" s="285" t="s">
        <v>73</v>
      </c>
      <c r="C22" s="284" t="s">
        <v>74</v>
      </c>
      <c r="D22"/>
    </row>
    <row r="23" spans="1:6" s="219" customFormat="1" ht="13.5" customHeight="1">
      <c r="A23" s="286"/>
      <c r="B23" s="287" t="s">
        <v>75</v>
      </c>
      <c r="C23" s="286"/>
      <c r="D23"/>
    </row>
    <row r="24" spans="1:6" s="219" customFormat="1" ht="13.5" customHeight="1">
      <c r="A24" s="220"/>
      <c r="B24" s="287" t="s">
        <v>76</v>
      </c>
      <c r="C24" s="220"/>
      <c r="D24"/>
    </row>
    <row r="25" spans="1:6" s="219" customFormat="1" ht="13.5" customHeight="1">
      <c r="A25" s="286"/>
      <c r="B25" s="287" t="s">
        <v>77</v>
      </c>
      <c r="C25" s="286"/>
      <c r="D25"/>
    </row>
    <row r="26" spans="1:6" s="219" customFormat="1" ht="13.5" customHeight="1">
      <c r="A26" s="220"/>
      <c r="B26" s="287" t="s">
        <v>78</v>
      </c>
      <c r="C26" s="220"/>
      <c r="D26"/>
    </row>
    <row r="27" spans="1:6" s="219" customFormat="1" ht="13.5" customHeight="1">
      <c r="A27" s="220"/>
      <c r="B27" s="287"/>
      <c r="C27" s="220"/>
      <c r="D27"/>
    </row>
    <row r="28" spans="1:6" s="219" customFormat="1" ht="13.5" customHeight="1">
      <c r="A28" s="288"/>
      <c r="B28" s="289"/>
      <c r="C28" s="290"/>
      <c r="D28"/>
    </row>
    <row r="29" spans="1:6" s="219" customFormat="1" ht="13.5" customHeight="1">
      <c r="A29" s="217" t="s">
        <v>79</v>
      </c>
      <c r="B29" s="285" t="s">
        <v>305</v>
      </c>
      <c r="C29" s="217" t="s">
        <v>81</v>
      </c>
      <c r="D29"/>
    </row>
    <row r="30" spans="1:6" s="219" customFormat="1" ht="13.5" customHeight="1">
      <c r="A30" s="220"/>
      <c r="B30" s="287" t="s">
        <v>82</v>
      </c>
      <c r="C30" s="220"/>
      <c r="D30"/>
    </row>
    <row r="31" spans="1:6" s="219" customFormat="1" ht="13.5" customHeight="1">
      <c r="A31" s="220"/>
      <c r="B31" s="287" t="s">
        <v>83</v>
      </c>
      <c r="C31" s="220"/>
      <c r="D31"/>
    </row>
    <row r="32" spans="1:6" s="219" customFormat="1" ht="13.5" customHeight="1">
      <c r="A32" s="220"/>
      <c r="B32" s="287" t="s">
        <v>84</v>
      </c>
      <c r="C32" s="220"/>
    </row>
    <row r="33" spans="1:3" s="219" customFormat="1" ht="13.5" customHeight="1">
      <c r="A33" s="220"/>
      <c r="B33" s="287" t="s">
        <v>85</v>
      </c>
      <c r="C33" s="220"/>
    </row>
    <row r="34" spans="1:3" s="219" customFormat="1" ht="13.5" customHeight="1">
      <c r="A34" s="220"/>
      <c r="B34" s="287" t="s">
        <v>86</v>
      </c>
      <c r="C34" s="220"/>
    </row>
    <row r="35" spans="1:3" s="219" customFormat="1" ht="13.5" customHeight="1">
      <c r="A35" s="221"/>
      <c r="B35" s="289"/>
      <c r="C35" s="221"/>
    </row>
    <row r="36" spans="1:3" s="219" customFormat="1" ht="13.5" customHeight="1">
      <c r="A36" s="217" t="s">
        <v>91</v>
      </c>
      <c r="B36" s="224" t="s">
        <v>93</v>
      </c>
      <c r="C36" s="217" t="s">
        <v>92</v>
      </c>
    </row>
    <row r="37" spans="1:3" s="219" customFormat="1" ht="13.5" customHeight="1">
      <c r="A37" s="220"/>
      <c r="B37" s="226" t="s">
        <v>87</v>
      </c>
      <c r="C37" s="220"/>
    </row>
    <row r="38" spans="1:3" s="219" customFormat="1" ht="13.5" customHeight="1">
      <c r="A38" s="220"/>
      <c r="B38" s="226" t="s">
        <v>88</v>
      </c>
      <c r="C38" s="220"/>
    </row>
    <row r="39" spans="1:3" s="219" customFormat="1" ht="13.5" customHeight="1">
      <c r="A39" s="220"/>
      <c r="B39" s="224" t="s">
        <v>89</v>
      </c>
      <c r="C39" s="220"/>
    </row>
    <row r="40" spans="1:3" s="219" customFormat="1" ht="13.5" customHeight="1">
      <c r="A40" s="220"/>
      <c r="B40" s="224" t="s">
        <v>90</v>
      </c>
      <c r="C40" s="220"/>
    </row>
    <row r="41" spans="1:3" s="219" customFormat="1" ht="13.5" customHeight="1">
      <c r="A41" s="220"/>
      <c r="B41" s="224"/>
      <c r="C41" s="220"/>
    </row>
    <row r="42" spans="1:3" s="219" customFormat="1" ht="13.5" customHeight="1">
      <c r="A42" s="221"/>
      <c r="B42" s="225"/>
      <c r="C42" s="221"/>
    </row>
    <row r="43" spans="1:3" s="219" customFormat="1" ht="13.5" customHeight="1">
      <c r="A43" s="284" t="s">
        <v>94</v>
      </c>
      <c r="B43" s="287" t="s">
        <v>95</v>
      </c>
      <c r="C43" s="284" t="s">
        <v>96</v>
      </c>
    </row>
    <row r="44" spans="1:3" s="219" customFormat="1" ht="13.5" customHeight="1">
      <c r="A44" s="220"/>
      <c r="B44" s="287" t="s">
        <v>97</v>
      </c>
      <c r="C44" s="220"/>
    </row>
    <row r="45" spans="1:3" s="219" customFormat="1" ht="13.5" customHeight="1">
      <c r="A45" s="220"/>
      <c r="B45" s="287" t="s">
        <v>100</v>
      </c>
      <c r="C45" s="220"/>
    </row>
    <row r="46" spans="1:3" s="219" customFormat="1" ht="13.5" customHeight="1">
      <c r="A46" s="220"/>
      <c r="B46" s="287" t="s">
        <v>98</v>
      </c>
      <c r="C46" s="220"/>
    </row>
    <row r="47" spans="1:3" s="219" customFormat="1" ht="13.5" customHeight="1">
      <c r="A47" s="220"/>
      <c r="B47" s="287" t="s">
        <v>99</v>
      </c>
      <c r="C47" s="220"/>
    </row>
    <row r="48" spans="1:3" s="219" customFormat="1" ht="13.5" customHeight="1">
      <c r="A48" s="220"/>
      <c r="B48" s="287"/>
      <c r="C48" s="220"/>
    </row>
    <row r="49" spans="1:3" s="219" customFormat="1" ht="13.5" customHeight="1">
      <c r="A49" s="221"/>
      <c r="B49" s="291"/>
      <c r="C49" s="221"/>
    </row>
    <row r="50" spans="1:3" s="219" customFormat="1" ht="13.5" customHeight="1">
      <c r="A50" s="292" t="s">
        <v>101</v>
      </c>
      <c r="B50" s="285" t="s">
        <v>106</v>
      </c>
      <c r="C50" s="292" t="s">
        <v>101</v>
      </c>
    </row>
    <row r="51" spans="1:3" s="219" customFormat="1" ht="13.5" customHeight="1">
      <c r="A51" s="220"/>
      <c r="B51" s="287" t="s">
        <v>102</v>
      </c>
      <c r="C51" s="220"/>
    </row>
    <row r="52" spans="1:3" s="219" customFormat="1" ht="13.5" customHeight="1">
      <c r="A52" s="220"/>
      <c r="B52" s="287" t="s">
        <v>103</v>
      </c>
      <c r="C52" s="220"/>
    </row>
    <row r="53" spans="1:3" s="219" customFormat="1" ht="13.5" customHeight="1">
      <c r="A53" s="220"/>
      <c r="B53" s="287" t="s">
        <v>104</v>
      </c>
      <c r="C53" s="220"/>
    </row>
    <row r="54" spans="1:3" s="219" customFormat="1" ht="13.5" customHeight="1">
      <c r="A54" s="220"/>
      <c r="B54" s="287" t="s">
        <v>105</v>
      </c>
      <c r="C54" s="220"/>
    </row>
    <row r="55" spans="1:3" s="219" customFormat="1" ht="13.5" customHeight="1">
      <c r="A55" s="220"/>
      <c r="B55" s="287"/>
      <c r="C55" s="220"/>
    </row>
    <row r="56" spans="1:3" s="219" customFormat="1" ht="13.5" customHeight="1">
      <c r="A56" s="221"/>
      <c r="B56" s="225"/>
      <c r="C56" s="221"/>
    </row>
    <row r="57" spans="1:3" s="219" customFormat="1" ht="13.5" customHeight="1">
      <c r="A57" s="284" t="s">
        <v>107</v>
      </c>
      <c r="B57" s="287" t="s">
        <v>114</v>
      </c>
      <c r="C57" s="284" t="s">
        <v>109</v>
      </c>
    </row>
    <row r="58" spans="1:3" s="219" customFormat="1" ht="13.5" customHeight="1">
      <c r="A58" s="220"/>
      <c r="B58" s="287" t="s">
        <v>108</v>
      </c>
      <c r="C58" s="220"/>
    </row>
    <row r="59" spans="1:3" s="219" customFormat="1" ht="13.5" customHeight="1">
      <c r="A59" s="220"/>
      <c r="B59" s="287" t="s">
        <v>110</v>
      </c>
      <c r="C59" s="220"/>
    </row>
    <row r="60" spans="1:3" s="219" customFormat="1" ht="13.5" customHeight="1">
      <c r="A60" s="220"/>
      <c r="B60" s="287" t="s">
        <v>111</v>
      </c>
      <c r="C60" s="220"/>
    </row>
    <row r="61" spans="1:3" s="219" customFormat="1" ht="13.5" customHeight="1">
      <c r="A61" s="220"/>
      <c r="B61" s="287" t="s">
        <v>113</v>
      </c>
      <c r="C61" s="220"/>
    </row>
    <row r="62" spans="1:3" s="219" customFormat="1" ht="13.5" customHeight="1">
      <c r="A62" s="220"/>
      <c r="B62" s="287" t="s">
        <v>112</v>
      </c>
      <c r="C62" s="220"/>
    </row>
    <row r="63" spans="1:3" s="219" customFormat="1" ht="13.5" customHeight="1">
      <c r="A63" s="221"/>
      <c r="B63" s="291"/>
      <c r="C63" s="221"/>
    </row>
    <row r="64" spans="1:3" s="219" customFormat="1" ht="13.5" customHeight="1">
      <c r="A64" s="217" t="s">
        <v>115</v>
      </c>
      <c r="B64" s="285" t="s">
        <v>116</v>
      </c>
      <c r="C64" s="217" t="s">
        <v>117</v>
      </c>
    </row>
    <row r="65" spans="1:5" s="219" customFormat="1" ht="13.5" customHeight="1">
      <c r="A65" s="220"/>
      <c r="B65" s="226" t="s">
        <v>118</v>
      </c>
      <c r="C65" s="220"/>
    </row>
    <row r="66" spans="1:5" s="219" customFormat="1" ht="13.5" customHeight="1">
      <c r="A66" s="220"/>
      <c r="B66" s="226" t="s">
        <v>119</v>
      </c>
      <c r="C66" s="220"/>
    </row>
    <row r="67" spans="1:5" s="219" customFormat="1" ht="13.5" customHeight="1">
      <c r="A67" s="220"/>
      <c r="B67" s="226" t="s">
        <v>120</v>
      </c>
      <c r="C67" s="220"/>
    </row>
    <row r="68" spans="1:5" s="219" customFormat="1" ht="13.5" customHeight="1">
      <c r="A68" s="220"/>
      <c r="B68" s="224"/>
      <c r="C68" s="220"/>
    </row>
    <row r="69" spans="1:5" s="219" customFormat="1" ht="13.5" customHeight="1">
      <c r="A69" s="220"/>
      <c r="B69" s="224"/>
      <c r="C69" s="220"/>
    </row>
    <row r="70" spans="1:5" s="219" customFormat="1" ht="13.5" customHeight="1">
      <c r="A70" s="221"/>
      <c r="B70" s="225"/>
      <c r="C70" s="221"/>
    </row>
    <row r="71" spans="1:5" s="219" customFormat="1" ht="13.5" customHeight="1">
      <c r="A71" s="217" t="s">
        <v>121</v>
      </c>
      <c r="B71" s="287" t="s">
        <v>122</v>
      </c>
      <c r="C71" s="217" t="s">
        <v>123</v>
      </c>
      <c r="E71"/>
    </row>
    <row r="72" spans="1:5" s="219" customFormat="1" ht="13.5" customHeight="1">
      <c r="A72" s="220"/>
      <c r="B72" s="287" t="s">
        <v>127</v>
      </c>
      <c r="C72" s="220"/>
      <c r="E72"/>
    </row>
    <row r="73" spans="1:5" s="219" customFormat="1" ht="13.5" customHeight="1">
      <c r="A73" s="220"/>
      <c r="B73" s="287" t="s">
        <v>124</v>
      </c>
      <c r="C73" s="220"/>
      <c r="E73"/>
    </row>
    <row r="74" spans="1:5" s="219" customFormat="1" ht="13.5" customHeight="1">
      <c r="A74" s="220"/>
      <c r="B74" s="287" t="s">
        <v>125</v>
      </c>
      <c r="C74" s="220"/>
      <c r="E74"/>
    </row>
    <row r="75" spans="1:5" s="219" customFormat="1" ht="13.5" customHeight="1">
      <c r="A75" s="220"/>
      <c r="B75" s="287" t="s">
        <v>126</v>
      </c>
      <c r="C75" s="220"/>
      <c r="E75"/>
    </row>
    <row r="76" spans="1:5" s="219" customFormat="1" ht="13.5" customHeight="1">
      <c r="A76" s="220"/>
      <c r="B76" s="287"/>
      <c r="C76" s="220"/>
      <c r="E76"/>
    </row>
    <row r="77" spans="1:5" s="219" customFormat="1" ht="13.5" customHeight="1">
      <c r="A77" s="221"/>
      <c r="B77" s="289"/>
      <c r="C77" s="221"/>
      <c r="E77"/>
    </row>
    <row r="78" spans="1:5" s="219" customFormat="1" ht="13.5" customHeight="1">
      <c r="A78" s="284" t="s">
        <v>128</v>
      </c>
      <c r="B78" s="287" t="s">
        <v>131</v>
      </c>
      <c r="C78" s="284" t="s">
        <v>129</v>
      </c>
    </row>
    <row r="79" spans="1:5" s="219" customFormat="1" ht="13.5" customHeight="1">
      <c r="A79" s="220"/>
      <c r="B79" s="287" t="s">
        <v>132</v>
      </c>
      <c r="C79" s="220"/>
    </row>
    <row r="80" spans="1:5" s="219" customFormat="1" ht="13.5" customHeight="1">
      <c r="A80" s="220"/>
      <c r="B80" s="287" t="s">
        <v>133</v>
      </c>
      <c r="C80" s="220"/>
    </row>
    <row r="81" spans="1:5" s="219" customFormat="1" ht="13.5" customHeight="1">
      <c r="A81" s="220"/>
      <c r="B81" s="287" t="s">
        <v>134</v>
      </c>
      <c r="C81" s="220"/>
    </row>
    <row r="82" spans="1:5" s="219" customFormat="1" ht="13.5" customHeight="1">
      <c r="A82" s="220"/>
      <c r="B82" s="287" t="s">
        <v>130</v>
      </c>
      <c r="C82" s="220"/>
    </row>
    <row r="83" spans="1:5" s="219" customFormat="1" ht="13.5" customHeight="1">
      <c r="A83" s="220"/>
      <c r="B83" s="287"/>
      <c r="C83" s="220"/>
    </row>
    <row r="84" spans="1:5" s="219" customFormat="1" ht="13.5" customHeight="1">
      <c r="A84" s="221"/>
      <c r="B84" s="291"/>
      <c r="C84" s="221"/>
    </row>
    <row r="85" spans="1:5" s="219" customFormat="1" ht="13.5" customHeight="1">
      <c r="A85" s="293" t="s">
        <v>135</v>
      </c>
      <c r="B85" s="285" t="s">
        <v>175</v>
      </c>
      <c r="C85" s="293" t="s">
        <v>137</v>
      </c>
    </row>
    <row r="86" spans="1:5" s="219" customFormat="1" ht="13.5" customHeight="1">
      <c r="A86" s="286"/>
      <c r="B86" s="287" t="s">
        <v>136</v>
      </c>
      <c r="C86" s="286"/>
    </row>
    <row r="87" spans="1:5" s="219" customFormat="1" ht="13.5" customHeight="1">
      <c r="A87" s="286"/>
      <c r="B87" s="287" t="s">
        <v>138</v>
      </c>
      <c r="C87" s="286"/>
    </row>
    <row r="88" spans="1:5" s="219" customFormat="1" ht="13.5" customHeight="1">
      <c r="A88" s="286"/>
      <c r="B88" s="287" t="s">
        <v>140</v>
      </c>
      <c r="C88" s="286"/>
    </row>
    <row r="89" spans="1:5" s="219" customFormat="1" ht="13.5" customHeight="1">
      <c r="A89" s="220"/>
      <c r="B89" s="287" t="s">
        <v>139</v>
      </c>
      <c r="C89" s="220"/>
    </row>
    <row r="90" spans="1:5" s="219" customFormat="1" ht="13.5" customHeight="1">
      <c r="A90" s="220"/>
      <c r="B90" s="287"/>
      <c r="C90" s="220"/>
    </row>
    <row r="91" spans="1:5" s="219" customFormat="1" ht="13.5" customHeight="1">
      <c r="A91" s="221"/>
      <c r="B91" s="289"/>
      <c r="C91" s="221"/>
    </row>
    <row r="92" spans="1:5" s="219" customFormat="1" ht="13.5" hidden="1" customHeight="1">
      <c r="A92" s="217" t="s">
        <v>70</v>
      </c>
      <c r="B92" s="224"/>
      <c r="C92" s="217" t="s">
        <v>69</v>
      </c>
      <c r="E92"/>
    </row>
    <row r="93" spans="1:5" s="219" customFormat="1" ht="13.5" hidden="1" customHeight="1">
      <c r="A93" s="220" t="s">
        <v>28</v>
      </c>
      <c r="B93" s="226"/>
      <c r="C93" s="220" t="s">
        <v>28</v>
      </c>
      <c r="E93"/>
    </row>
    <row r="94" spans="1:5" s="219" customFormat="1" ht="13.5" hidden="1" customHeight="1">
      <c r="A94" s="220" t="s">
        <v>64</v>
      </c>
      <c r="B94" s="226"/>
      <c r="C94" s="220" t="s">
        <v>64</v>
      </c>
      <c r="E94"/>
    </row>
    <row r="95" spans="1:5" s="219" customFormat="1" ht="13.5" hidden="1" customHeight="1">
      <c r="A95" s="220" t="s">
        <v>65</v>
      </c>
      <c r="B95" s="226"/>
      <c r="C95" s="220" t="s">
        <v>65</v>
      </c>
      <c r="E95"/>
    </row>
    <row r="96" spans="1:5" s="219" customFormat="1" ht="13.5" hidden="1" customHeight="1">
      <c r="A96" s="220" t="s">
        <v>66</v>
      </c>
      <c r="B96" s="224"/>
      <c r="C96" s="220" t="s">
        <v>66</v>
      </c>
      <c r="E96"/>
    </row>
    <row r="97" spans="1:5" s="219" customFormat="1" ht="13.5" hidden="1" customHeight="1">
      <c r="A97" s="220" t="s">
        <v>67</v>
      </c>
      <c r="B97" s="224"/>
      <c r="C97" s="220" t="s">
        <v>67</v>
      </c>
      <c r="E97"/>
    </row>
    <row r="98" spans="1:5" s="219" customFormat="1" ht="13.5" hidden="1" customHeight="1">
      <c r="A98" s="221" t="s">
        <v>68</v>
      </c>
      <c r="B98" s="225"/>
      <c r="C98" s="221" t="s">
        <v>68</v>
      </c>
      <c r="E98"/>
    </row>
    <row r="99" spans="1:5" s="219" customFormat="1" ht="13.5" hidden="1" customHeight="1">
      <c r="A99" s="217" t="s">
        <v>70</v>
      </c>
      <c r="B99" s="223"/>
      <c r="C99" s="217" t="s">
        <v>69</v>
      </c>
    </row>
    <row r="100" spans="1:5" s="219" customFormat="1" ht="13.5" hidden="1" customHeight="1">
      <c r="A100" s="220" t="s">
        <v>28</v>
      </c>
      <c r="B100" s="218"/>
      <c r="C100" s="220" t="s">
        <v>28</v>
      </c>
    </row>
    <row r="101" spans="1:5" s="219" customFormat="1" ht="13.5" hidden="1" customHeight="1">
      <c r="A101" s="220" t="s">
        <v>64</v>
      </c>
      <c r="B101" s="218"/>
      <c r="C101" s="220" t="s">
        <v>64</v>
      </c>
    </row>
    <row r="102" spans="1:5" s="219" customFormat="1" ht="13.5" hidden="1" customHeight="1">
      <c r="A102" s="220" t="s">
        <v>65</v>
      </c>
      <c r="B102" s="218"/>
      <c r="C102" s="220" t="s">
        <v>65</v>
      </c>
    </row>
    <row r="103" spans="1:5" s="219" customFormat="1" ht="13.5" hidden="1" customHeight="1">
      <c r="A103" s="220" t="s">
        <v>66</v>
      </c>
      <c r="B103" s="218"/>
      <c r="C103" s="220" t="s">
        <v>66</v>
      </c>
    </row>
    <row r="104" spans="1:5" s="219" customFormat="1" ht="13.5" hidden="1" customHeight="1">
      <c r="A104" s="220" t="s">
        <v>67</v>
      </c>
      <c r="B104" s="218"/>
      <c r="C104" s="220" t="s">
        <v>67</v>
      </c>
    </row>
    <row r="105" spans="1:5" s="219" customFormat="1" ht="13.5" hidden="1" customHeight="1">
      <c r="A105" s="221" t="s">
        <v>68</v>
      </c>
      <c r="B105" s="222"/>
      <c r="C105" s="221" t="s">
        <v>68</v>
      </c>
    </row>
    <row r="106" spans="1:5" s="219" customFormat="1" ht="13.5" hidden="1" customHeight="1">
      <c r="A106" s="217" t="s">
        <v>70</v>
      </c>
      <c r="B106" s="218"/>
      <c r="C106" s="217" t="s">
        <v>69</v>
      </c>
    </row>
    <row r="107" spans="1:5" s="219" customFormat="1" ht="13.5" hidden="1" customHeight="1">
      <c r="A107" s="220" t="s">
        <v>28</v>
      </c>
      <c r="B107" s="218"/>
      <c r="C107" s="220" t="s">
        <v>28</v>
      </c>
    </row>
    <row r="108" spans="1:5" s="219" customFormat="1" ht="13.5" hidden="1" customHeight="1">
      <c r="A108" s="220" t="s">
        <v>64</v>
      </c>
      <c r="B108" s="218"/>
      <c r="C108" s="220" t="s">
        <v>64</v>
      </c>
    </row>
    <row r="109" spans="1:5" s="219" customFormat="1" ht="13.5" hidden="1" customHeight="1">
      <c r="A109" s="220" t="s">
        <v>65</v>
      </c>
      <c r="B109" s="218"/>
      <c r="C109" s="220" t="s">
        <v>65</v>
      </c>
    </row>
    <row r="110" spans="1:5" s="219" customFormat="1" ht="13.5" hidden="1" customHeight="1">
      <c r="A110" s="220" t="s">
        <v>66</v>
      </c>
      <c r="B110" s="218"/>
      <c r="C110" s="220" t="s">
        <v>66</v>
      </c>
    </row>
    <row r="111" spans="1:5" s="219" customFormat="1" ht="13.5" hidden="1" customHeight="1">
      <c r="A111" s="220" t="s">
        <v>67</v>
      </c>
      <c r="B111" s="218"/>
      <c r="C111" s="220" t="s">
        <v>67</v>
      </c>
    </row>
    <row r="112" spans="1:5" s="219" customFormat="1" ht="13.5" hidden="1" customHeight="1">
      <c r="A112" s="221" t="s">
        <v>68</v>
      </c>
      <c r="B112" s="222"/>
      <c r="C112" s="221" t="s">
        <v>68</v>
      </c>
    </row>
    <row r="113" spans="1:5" s="219" customFormat="1" ht="13.5" hidden="1" customHeight="1">
      <c r="A113" s="217" t="s">
        <v>70</v>
      </c>
      <c r="B113" s="224"/>
      <c r="C113" s="217" t="s">
        <v>69</v>
      </c>
      <c r="E113"/>
    </row>
    <row r="114" spans="1:5" s="219" customFormat="1" ht="13.5" hidden="1" customHeight="1">
      <c r="A114" s="220" t="s">
        <v>28</v>
      </c>
      <c r="B114" s="226"/>
      <c r="C114" s="220" t="s">
        <v>28</v>
      </c>
      <c r="E114"/>
    </row>
    <row r="115" spans="1:5" s="219" customFormat="1" ht="13.5" hidden="1" customHeight="1">
      <c r="A115" s="220" t="s">
        <v>64</v>
      </c>
      <c r="B115" s="226"/>
      <c r="C115" s="220" t="s">
        <v>64</v>
      </c>
      <c r="E115"/>
    </row>
    <row r="116" spans="1:5" s="219" customFormat="1" ht="13.5" hidden="1" customHeight="1">
      <c r="A116" s="220" t="s">
        <v>65</v>
      </c>
      <c r="B116" s="226"/>
      <c r="C116" s="220" t="s">
        <v>65</v>
      </c>
      <c r="E116"/>
    </row>
    <row r="117" spans="1:5" s="219" customFormat="1" ht="13.5" hidden="1" customHeight="1">
      <c r="A117" s="220" t="s">
        <v>66</v>
      </c>
      <c r="B117" s="224"/>
      <c r="C117" s="220" t="s">
        <v>66</v>
      </c>
      <c r="E117"/>
    </row>
    <row r="118" spans="1:5" s="219" customFormat="1" ht="13.5" hidden="1" customHeight="1">
      <c r="A118" s="220" t="s">
        <v>67</v>
      </c>
      <c r="B118" s="224"/>
      <c r="C118" s="220" t="s">
        <v>67</v>
      </c>
      <c r="E118"/>
    </row>
    <row r="119" spans="1:5" s="219" customFormat="1" ht="13.5" hidden="1" customHeight="1">
      <c r="A119" s="221" t="s">
        <v>68</v>
      </c>
      <c r="B119" s="225"/>
      <c r="C119" s="221" t="s">
        <v>68</v>
      </c>
      <c r="E119"/>
    </row>
    <row r="120" spans="1:5" s="219" customFormat="1" ht="13.5" hidden="1" customHeight="1">
      <c r="A120" s="217" t="s">
        <v>70</v>
      </c>
      <c r="B120" s="223"/>
      <c r="C120" s="217" t="s">
        <v>69</v>
      </c>
    </row>
    <row r="121" spans="1:5" s="219" customFormat="1" ht="13.5" hidden="1" customHeight="1">
      <c r="A121" s="220" t="s">
        <v>28</v>
      </c>
      <c r="B121" s="218"/>
      <c r="C121" s="220" t="s">
        <v>28</v>
      </c>
    </row>
    <row r="122" spans="1:5" s="219" customFormat="1" ht="13.5" hidden="1" customHeight="1">
      <c r="A122" s="220" t="s">
        <v>64</v>
      </c>
      <c r="B122" s="218"/>
      <c r="C122" s="220" t="s">
        <v>64</v>
      </c>
    </row>
    <row r="123" spans="1:5" s="219" customFormat="1" ht="13.5" hidden="1" customHeight="1">
      <c r="A123" s="220" t="s">
        <v>65</v>
      </c>
      <c r="B123" s="218"/>
      <c r="C123" s="220" t="s">
        <v>65</v>
      </c>
    </row>
    <row r="124" spans="1:5" s="219" customFormat="1" ht="13.5" hidden="1" customHeight="1">
      <c r="A124" s="220" t="s">
        <v>66</v>
      </c>
      <c r="B124" s="218"/>
      <c r="C124" s="220" t="s">
        <v>66</v>
      </c>
    </row>
    <row r="125" spans="1:5" s="219" customFormat="1" ht="13.5" hidden="1" customHeight="1">
      <c r="A125" s="220" t="s">
        <v>67</v>
      </c>
      <c r="B125" s="218"/>
      <c r="C125" s="220" t="s">
        <v>67</v>
      </c>
    </row>
    <row r="126" spans="1:5" s="219" customFormat="1" ht="13.5" hidden="1" customHeight="1">
      <c r="A126" s="221" t="s">
        <v>68</v>
      </c>
      <c r="B126" s="222"/>
      <c r="C126" s="221" t="s">
        <v>68</v>
      </c>
    </row>
  </sheetData>
  <mergeCells count="2">
    <mergeCell ref="A10:C10"/>
    <mergeCell ref="A20:C20"/>
  </mergeCells>
  <phoneticPr fontId="23" type="noConversion"/>
  <hyperlinks>
    <hyperlink ref="A18" r:id="rId1"/>
    <hyperlink ref="B18" r:id="rId2"/>
    <hyperlink ref="C18" r:id="rId3"/>
  </hyperlinks>
  <printOptions horizontalCentered="1" gridLinesSet="0"/>
  <pageMargins left="0.19685039370078741" right="0" top="0.39370078740157483" bottom="0" header="0.31496062992125984" footer="0.31496062992125984"/>
  <pageSetup paperSize="9" orientation="portrait" r:id="rId4"/>
  <headerFooter alignWithMargins="0"/>
  <rowBreaks count="2" manualBreakCount="2">
    <brk id="63" max="2" man="1"/>
    <brk id="91" max="16383" man="1"/>
  </rowBreaks>
  <drawing r:id="rId5"/>
  <legacyDrawing r:id="rId6"/>
  <oleObjects>
    <mc:AlternateContent xmlns:mc="http://schemas.openxmlformats.org/markup-compatibility/2006">
      <mc:Choice Requires="x14">
        <oleObject progId="CorelPhotoPaint.Image.7" shapeId="15362" r:id="rId7">
          <objectPr defaultSize="0" autoPict="0" r:id="rId8">
            <anchor moveWithCells="1" sizeWithCells="1">
              <from>
                <xdr:col>0</xdr:col>
                <xdr:colOff>514350</xdr:colOff>
                <xdr:row>0</xdr:row>
                <xdr:rowOff>85725</xdr:rowOff>
              </from>
              <to>
                <xdr:col>0</xdr:col>
                <xdr:colOff>1171575</xdr:colOff>
                <xdr:row>3</xdr:row>
                <xdr:rowOff>66675</xdr:rowOff>
              </to>
            </anchor>
          </objectPr>
        </oleObject>
      </mc:Choice>
      <mc:Fallback>
        <oleObject progId="CorelPhotoPaint.Image.7" shapeId="15362" r:id="rId7"/>
      </mc:Fallback>
    </mc:AlternateContent>
    <mc:AlternateContent xmlns:mc="http://schemas.openxmlformats.org/markup-compatibility/2006">
      <mc:Choice Requires="x14">
        <oleObject progId="Word.Document.8" shapeId="15363" r:id="rId9">
          <objectPr defaultSize="0" autoPict="0" r:id="rId10">
            <anchor moveWithCells="1" sizeWithCells="1">
              <from>
                <xdr:col>0</xdr:col>
                <xdr:colOff>171450</xdr:colOff>
                <xdr:row>3</xdr:row>
                <xdr:rowOff>142875</xdr:rowOff>
              </from>
              <to>
                <xdr:col>0</xdr:col>
                <xdr:colOff>1562100</xdr:colOff>
                <xdr:row>8</xdr:row>
                <xdr:rowOff>28575</xdr:rowOff>
              </to>
            </anchor>
          </objectPr>
        </oleObject>
      </mc:Choice>
      <mc:Fallback>
        <oleObject progId="Word.Document.8" shapeId="15363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P203"/>
  <sheetViews>
    <sheetView showGridLines="0" zoomScaleNormal="100" workbookViewId="0">
      <selection sqref="A1:H1"/>
    </sheetView>
  </sheetViews>
  <sheetFormatPr baseColWidth="10" defaultRowHeight="18"/>
  <cols>
    <col min="1" max="1" width="13.7109375" style="140" customWidth="1"/>
    <col min="2" max="2" width="11.7109375" style="156" customWidth="1"/>
    <col min="3" max="3" width="16.5703125" style="148" customWidth="1"/>
    <col min="4" max="4" width="1.7109375" style="150" customWidth="1"/>
    <col min="5" max="5" width="11.7109375" style="156" customWidth="1"/>
    <col min="6" max="6" width="16.5703125" style="148" customWidth="1"/>
    <col min="7" max="8" width="11.7109375" style="158" customWidth="1"/>
    <col min="9" max="16" width="11.42578125" style="1"/>
  </cols>
  <sheetData>
    <row r="1" spans="1:8" ht="26.25" thickBot="1">
      <c r="A1" s="444" t="s">
        <v>145</v>
      </c>
      <c r="B1" s="445"/>
      <c r="C1" s="445"/>
      <c r="D1" s="445"/>
      <c r="E1" s="445"/>
      <c r="F1" s="445"/>
      <c r="G1" s="445"/>
      <c r="H1" s="446"/>
    </row>
    <row r="2" spans="1:8">
      <c r="A2" s="106"/>
      <c r="B2" s="227"/>
      <c r="C2" s="141"/>
      <c r="D2" s="149"/>
      <c r="E2" s="151"/>
      <c r="F2" s="141"/>
      <c r="G2" s="157"/>
      <c r="H2" s="157"/>
    </row>
    <row r="3" spans="1:8">
      <c r="A3" s="106"/>
      <c r="B3" s="294" t="s">
        <v>146</v>
      </c>
      <c r="C3" s="142"/>
      <c r="D3" s="143"/>
      <c r="E3" s="152"/>
      <c r="F3" s="142"/>
      <c r="G3" s="139"/>
      <c r="H3" s="139"/>
    </row>
    <row r="4" spans="1:8" ht="18.75" thickBot="1">
      <c r="A4" s="106"/>
      <c r="B4" s="152"/>
      <c r="C4" s="142"/>
      <c r="D4" s="143"/>
      <c r="E4" s="152"/>
      <c r="F4" s="142"/>
      <c r="G4" s="139"/>
      <c r="H4" s="139"/>
    </row>
    <row r="5" spans="1:8" ht="18.75" thickBot="1">
      <c r="A5" s="332" t="s">
        <v>2</v>
      </c>
      <c r="B5" s="327" t="s">
        <v>147</v>
      </c>
      <c r="C5" s="322"/>
      <c r="D5" s="323"/>
      <c r="E5" s="321" t="s">
        <v>148</v>
      </c>
      <c r="F5" s="324"/>
      <c r="G5" s="325" t="s">
        <v>7</v>
      </c>
      <c r="H5" s="326" t="s">
        <v>8</v>
      </c>
    </row>
    <row r="6" spans="1:8">
      <c r="A6" s="399">
        <v>34286</v>
      </c>
      <c r="B6" s="153" t="s">
        <v>109</v>
      </c>
      <c r="C6" s="144"/>
      <c r="D6" s="298" t="s">
        <v>0</v>
      </c>
      <c r="E6" s="318" t="s">
        <v>74</v>
      </c>
      <c r="F6" s="144"/>
      <c r="G6" s="319" t="s">
        <v>170</v>
      </c>
      <c r="H6" s="320" t="s">
        <v>176</v>
      </c>
    </row>
    <row r="7" spans="1:8">
      <c r="A7" s="398">
        <v>34300</v>
      </c>
      <c r="B7" s="328" t="s">
        <v>137</v>
      </c>
      <c r="C7" s="304"/>
      <c r="D7" s="305" t="s">
        <v>0</v>
      </c>
      <c r="E7" s="303" t="s">
        <v>92</v>
      </c>
      <c r="F7" s="304"/>
      <c r="G7" s="300" t="s">
        <v>203</v>
      </c>
      <c r="H7" s="315" t="s">
        <v>204</v>
      </c>
    </row>
    <row r="8" spans="1:8">
      <c r="A8" s="398">
        <v>34350</v>
      </c>
      <c r="B8" s="328" t="s">
        <v>96</v>
      </c>
      <c r="C8" s="304"/>
      <c r="D8" s="305" t="s">
        <v>0</v>
      </c>
      <c r="E8" s="303" t="s">
        <v>137</v>
      </c>
      <c r="F8" s="304"/>
      <c r="G8" s="301" t="s">
        <v>231</v>
      </c>
      <c r="H8" s="315" t="s">
        <v>232</v>
      </c>
    </row>
    <row r="9" spans="1:8">
      <c r="A9" s="398">
        <v>34265</v>
      </c>
      <c r="B9" s="328" t="s">
        <v>123</v>
      </c>
      <c r="C9" s="304"/>
      <c r="D9" s="305" t="s">
        <v>0</v>
      </c>
      <c r="E9" s="303" t="s">
        <v>92</v>
      </c>
      <c r="F9" s="304"/>
      <c r="G9" s="301" t="s">
        <v>162</v>
      </c>
      <c r="H9" s="315" t="s">
        <v>163</v>
      </c>
    </row>
    <row r="10" spans="1:8">
      <c r="A10" s="398">
        <v>34300</v>
      </c>
      <c r="B10" s="328" t="s">
        <v>123</v>
      </c>
      <c r="C10" s="304"/>
      <c r="D10" s="305" t="s">
        <v>0</v>
      </c>
      <c r="E10" s="303" t="s">
        <v>109</v>
      </c>
      <c r="F10" s="304"/>
      <c r="G10" s="301" t="s">
        <v>199</v>
      </c>
      <c r="H10" s="315" t="s">
        <v>200</v>
      </c>
    </row>
    <row r="11" spans="1:8">
      <c r="A11" s="398">
        <v>34308</v>
      </c>
      <c r="B11" s="328" t="s">
        <v>74</v>
      </c>
      <c r="C11" s="304"/>
      <c r="D11" s="305" t="s">
        <v>0</v>
      </c>
      <c r="E11" s="303" t="s">
        <v>96</v>
      </c>
      <c r="F11" s="304"/>
      <c r="G11" s="301" t="s">
        <v>199</v>
      </c>
      <c r="H11" s="315" t="s">
        <v>215</v>
      </c>
    </row>
    <row r="12" spans="1:8">
      <c r="A12" s="398">
        <v>34287</v>
      </c>
      <c r="B12" s="328" t="s">
        <v>74</v>
      </c>
      <c r="C12" s="304"/>
      <c r="D12" s="305" t="s">
        <v>0</v>
      </c>
      <c r="E12" s="303" t="s">
        <v>117</v>
      </c>
      <c r="F12" s="304"/>
      <c r="G12" s="301" t="s">
        <v>151</v>
      </c>
      <c r="H12" s="315" t="s">
        <v>182</v>
      </c>
    </row>
    <row r="13" spans="1:8">
      <c r="A13" s="398">
        <v>34265</v>
      </c>
      <c r="B13" s="328" t="s">
        <v>92</v>
      </c>
      <c r="C13" s="304"/>
      <c r="D13" s="305" t="s">
        <v>0</v>
      </c>
      <c r="E13" s="303" t="s">
        <v>129</v>
      </c>
      <c r="F13" s="304"/>
      <c r="G13" s="301" t="s">
        <v>155</v>
      </c>
      <c r="H13" s="315" t="s">
        <v>159</v>
      </c>
    </row>
    <row r="14" spans="1:8">
      <c r="A14" s="398">
        <v>34272</v>
      </c>
      <c r="B14" s="328" t="s">
        <v>109</v>
      </c>
      <c r="C14" s="304"/>
      <c r="D14" s="305" t="s">
        <v>0</v>
      </c>
      <c r="E14" s="303" t="s">
        <v>129</v>
      </c>
      <c r="F14" s="304"/>
      <c r="G14" s="301" t="s">
        <v>166</v>
      </c>
      <c r="H14" s="315" t="s">
        <v>167</v>
      </c>
    </row>
    <row r="15" spans="1:8">
      <c r="A15" s="398">
        <v>34287</v>
      </c>
      <c r="B15" s="329" t="s">
        <v>101</v>
      </c>
      <c r="C15" s="307"/>
      <c r="D15" s="308" t="s">
        <v>0</v>
      </c>
      <c r="E15" s="306" t="s">
        <v>123</v>
      </c>
      <c r="F15" s="307"/>
      <c r="G15" s="301" t="s">
        <v>188</v>
      </c>
      <c r="H15" s="316" t="s">
        <v>189</v>
      </c>
    </row>
    <row r="16" spans="1:8">
      <c r="A16" s="398">
        <v>34300</v>
      </c>
      <c r="B16" s="329" t="s">
        <v>129</v>
      </c>
      <c r="C16" s="307"/>
      <c r="D16" s="308" t="s">
        <v>0</v>
      </c>
      <c r="E16" s="306" t="s">
        <v>101</v>
      </c>
      <c r="F16" s="307"/>
      <c r="G16" s="301" t="s">
        <v>192</v>
      </c>
      <c r="H16" s="316" t="s">
        <v>193</v>
      </c>
    </row>
    <row r="17" spans="1:8">
      <c r="A17" s="398">
        <v>34285</v>
      </c>
      <c r="B17" s="329" t="s">
        <v>137</v>
      </c>
      <c r="C17" s="307"/>
      <c r="D17" s="308" t="s">
        <v>0</v>
      </c>
      <c r="E17" s="306" t="s">
        <v>81</v>
      </c>
      <c r="F17" s="307"/>
      <c r="G17" s="301" t="s">
        <v>170</v>
      </c>
      <c r="H17" s="316" t="s">
        <v>171</v>
      </c>
    </row>
    <row r="18" spans="1:8">
      <c r="A18" s="398">
        <v>34307</v>
      </c>
      <c r="B18" s="330" t="s">
        <v>81</v>
      </c>
      <c r="C18" s="297"/>
      <c r="D18" s="299" t="s">
        <v>0</v>
      </c>
      <c r="E18" s="296" t="s">
        <v>96</v>
      </c>
      <c r="F18" s="297"/>
      <c r="G18" s="300" t="s">
        <v>211</v>
      </c>
      <c r="H18" s="314" t="s">
        <v>212</v>
      </c>
    </row>
    <row r="19" spans="1:8">
      <c r="A19" s="398">
        <v>34286</v>
      </c>
      <c r="B19" s="328" t="s">
        <v>81</v>
      </c>
      <c r="C19" s="304"/>
      <c r="D19" s="305" t="s">
        <v>0</v>
      </c>
      <c r="E19" s="303" t="s">
        <v>117</v>
      </c>
      <c r="F19" s="304"/>
      <c r="G19" s="301" t="s">
        <v>166</v>
      </c>
      <c r="H19" s="315" t="s">
        <v>179</v>
      </c>
    </row>
    <row r="20" spans="1:8" ht="18.75" thickBot="1">
      <c r="A20" s="351">
        <v>34259</v>
      </c>
      <c r="B20" s="331" t="s">
        <v>117</v>
      </c>
      <c r="C20" s="311"/>
      <c r="D20" s="312" t="s">
        <v>0</v>
      </c>
      <c r="E20" s="310" t="s">
        <v>96</v>
      </c>
      <c r="F20" s="311"/>
      <c r="G20" s="313" t="s">
        <v>155</v>
      </c>
      <c r="H20" s="317" t="s">
        <v>156</v>
      </c>
    </row>
    <row r="21" spans="1:8">
      <c r="A21" s="231"/>
      <c r="B21" s="154"/>
      <c r="C21" s="145"/>
      <c r="D21" s="146"/>
      <c r="E21" s="154"/>
      <c r="F21" s="145"/>
      <c r="G21" s="139"/>
      <c r="H21" s="139"/>
    </row>
    <row r="22" spans="1:8">
      <c r="A22" s="231"/>
      <c r="B22" s="294" t="s">
        <v>149</v>
      </c>
      <c r="C22" s="145"/>
      <c r="D22" s="146"/>
      <c r="E22" s="154"/>
      <c r="F22" s="145"/>
      <c r="G22" s="139"/>
      <c r="H22" s="139"/>
    </row>
    <row r="23" spans="1:8" ht="18.75" thickBot="1">
      <c r="A23" s="231"/>
      <c r="B23" s="154"/>
      <c r="C23" s="145"/>
      <c r="D23" s="146"/>
      <c r="E23" s="154"/>
      <c r="F23" s="145"/>
      <c r="G23" s="139"/>
      <c r="H23" s="139"/>
    </row>
    <row r="24" spans="1:8" ht="18.75" thickBot="1">
      <c r="A24" s="332" t="s">
        <v>2</v>
      </c>
      <c r="B24" s="327" t="s">
        <v>147</v>
      </c>
      <c r="C24" s="322"/>
      <c r="D24" s="323"/>
      <c r="E24" s="321" t="s">
        <v>148</v>
      </c>
      <c r="F24" s="324"/>
      <c r="G24" s="325" t="s">
        <v>7</v>
      </c>
      <c r="H24" s="326" t="s">
        <v>8</v>
      </c>
    </row>
    <row r="25" spans="1:8">
      <c r="A25" s="400">
        <v>34384</v>
      </c>
      <c r="B25" s="153" t="s">
        <v>117</v>
      </c>
      <c r="C25" s="144"/>
      <c r="D25" s="298" t="s">
        <v>0</v>
      </c>
      <c r="E25" s="318" t="s">
        <v>101</v>
      </c>
      <c r="F25" s="144"/>
      <c r="G25" s="319" t="s">
        <v>192</v>
      </c>
      <c r="H25" s="320" t="s">
        <v>241</v>
      </c>
    </row>
    <row r="26" spans="1:8">
      <c r="A26" s="398">
        <v>34349</v>
      </c>
      <c r="B26" s="328" t="s">
        <v>92</v>
      </c>
      <c r="C26" s="304"/>
      <c r="D26" s="305" t="s">
        <v>0</v>
      </c>
      <c r="E26" s="303" t="s">
        <v>74</v>
      </c>
      <c r="F26" s="304"/>
      <c r="G26" s="301" t="s">
        <v>224</v>
      </c>
      <c r="H26" s="315" t="s">
        <v>225</v>
      </c>
    </row>
    <row r="27" spans="1:8">
      <c r="A27" s="398">
        <v>34383</v>
      </c>
      <c r="B27" s="328" t="s">
        <v>101</v>
      </c>
      <c r="C27" s="304"/>
      <c r="D27" s="305" t="s">
        <v>0</v>
      </c>
      <c r="E27" s="303" t="s">
        <v>137</v>
      </c>
      <c r="F27" s="304"/>
      <c r="G27" s="301" t="s">
        <v>192</v>
      </c>
      <c r="H27" s="315" t="s">
        <v>238</v>
      </c>
    </row>
    <row r="28" spans="1:8">
      <c r="A28" s="398">
        <v>34384</v>
      </c>
      <c r="B28" s="328" t="s">
        <v>137</v>
      </c>
      <c r="C28" s="304"/>
      <c r="D28" s="305" t="s">
        <v>0</v>
      </c>
      <c r="E28" s="303" t="s">
        <v>109</v>
      </c>
      <c r="F28" s="304"/>
      <c r="G28" s="301" t="s">
        <v>170</v>
      </c>
      <c r="H28" s="315" t="s">
        <v>244</v>
      </c>
    </row>
    <row r="29" spans="1:8">
      <c r="A29" s="398">
        <v>34385</v>
      </c>
      <c r="B29" s="328" t="s">
        <v>96</v>
      </c>
      <c r="C29" s="304"/>
      <c r="D29" s="305" t="s">
        <v>0</v>
      </c>
      <c r="E29" s="303" t="s">
        <v>101</v>
      </c>
      <c r="F29" s="304"/>
      <c r="G29" s="301" t="s">
        <v>188</v>
      </c>
      <c r="H29" s="315" t="s">
        <v>254</v>
      </c>
    </row>
    <row r="30" spans="1:8">
      <c r="A30" s="398">
        <v>34287</v>
      </c>
      <c r="B30" s="328" t="s">
        <v>137</v>
      </c>
      <c r="C30" s="304"/>
      <c r="D30" s="305" t="s">
        <v>0</v>
      </c>
      <c r="E30" s="303" t="s">
        <v>123</v>
      </c>
      <c r="F30" s="304"/>
      <c r="G30" s="301" t="s">
        <v>166</v>
      </c>
      <c r="H30" s="315" t="s">
        <v>185</v>
      </c>
    </row>
    <row r="31" spans="1:8">
      <c r="A31" s="398">
        <v>34384</v>
      </c>
      <c r="B31" s="328" t="s">
        <v>117</v>
      </c>
      <c r="C31" s="304"/>
      <c r="D31" s="305" t="s">
        <v>0</v>
      </c>
      <c r="E31" s="303" t="s">
        <v>123</v>
      </c>
      <c r="F31" s="304"/>
      <c r="G31" s="301" t="s">
        <v>203</v>
      </c>
      <c r="H31" s="315" t="s">
        <v>247</v>
      </c>
    </row>
    <row r="32" spans="1:8">
      <c r="A32" s="398">
        <v>34314</v>
      </c>
      <c r="B32" s="328" t="s">
        <v>81</v>
      </c>
      <c r="C32" s="304"/>
      <c r="D32" s="305" t="s">
        <v>0</v>
      </c>
      <c r="E32" s="303" t="s">
        <v>129</v>
      </c>
      <c r="F32" s="304"/>
      <c r="G32" s="301" t="s">
        <v>166</v>
      </c>
      <c r="H32" s="315" t="s">
        <v>218</v>
      </c>
    </row>
    <row r="33" spans="1:8">
      <c r="A33" s="398">
        <v>34441</v>
      </c>
      <c r="B33" s="328" t="s">
        <v>129</v>
      </c>
      <c r="C33" s="304"/>
      <c r="D33" s="305" t="s">
        <v>0</v>
      </c>
      <c r="E33" s="303" t="s">
        <v>117</v>
      </c>
      <c r="F33" s="304"/>
      <c r="G33" s="301" t="s">
        <v>276</v>
      </c>
      <c r="H33" s="315" t="s">
        <v>277</v>
      </c>
    </row>
    <row r="34" spans="1:8">
      <c r="A34" s="398">
        <v>34399</v>
      </c>
      <c r="B34" s="329" t="s">
        <v>129</v>
      </c>
      <c r="C34" s="307"/>
      <c r="D34" s="308" t="s">
        <v>0</v>
      </c>
      <c r="E34" s="306" t="s">
        <v>96</v>
      </c>
      <c r="F34" s="307"/>
      <c r="G34" s="309" t="s">
        <v>257</v>
      </c>
      <c r="H34" s="316" t="s">
        <v>189</v>
      </c>
    </row>
    <row r="35" spans="1:8">
      <c r="A35" s="398">
        <v>34461</v>
      </c>
      <c r="B35" s="329" t="s">
        <v>74</v>
      </c>
      <c r="C35" s="307"/>
      <c r="D35" s="308" t="s">
        <v>0</v>
      </c>
      <c r="E35" s="306" t="s">
        <v>101</v>
      </c>
      <c r="F35" s="307"/>
      <c r="G35" s="309" t="s">
        <v>192</v>
      </c>
      <c r="H35" s="316" t="s">
        <v>296</v>
      </c>
    </row>
    <row r="36" spans="1:8">
      <c r="A36" s="398">
        <v>34370</v>
      </c>
      <c r="B36" s="329" t="s">
        <v>123</v>
      </c>
      <c r="C36" s="307"/>
      <c r="D36" s="308" t="s">
        <v>0</v>
      </c>
      <c r="E36" s="306" t="s">
        <v>129</v>
      </c>
      <c r="F36" s="307"/>
      <c r="G36" s="309" t="s">
        <v>199</v>
      </c>
      <c r="H36" s="316" t="s">
        <v>235</v>
      </c>
    </row>
    <row r="37" spans="1:8">
      <c r="A37" s="398">
        <v>34307</v>
      </c>
      <c r="B37" s="329" t="s">
        <v>109</v>
      </c>
      <c r="C37" s="307"/>
      <c r="D37" s="308" t="s">
        <v>0</v>
      </c>
      <c r="E37" s="306" t="s">
        <v>92</v>
      </c>
      <c r="F37" s="307"/>
      <c r="G37" s="309" t="s">
        <v>207</v>
      </c>
      <c r="H37" s="316" t="s">
        <v>208</v>
      </c>
    </row>
    <row r="38" spans="1:8">
      <c r="A38" s="398">
        <v>34343</v>
      </c>
      <c r="B38" s="329" t="s">
        <v>109</v>
      </c>
      <c r="C38" s="307"/>
      <c r="D38" s="308" t="s">
        <v>0</v>
      </c>
      <c r="E38" s="306" t="s">
        <v>81</v>
      </c>
      <c r="F38" s="307"/>
      <c r="G38" s="309" t="s">
        <v>207</v>
      </c>
      <c r="H38" s="316" t="s">
        <v>221</v>
      </c>
    </row>
    <row r="39" spans="1:8" ht="18.75" thickBot="1">
      <c r="A39" s="351">
        <v>34258</v>
      </c>
      <c r="B39" s="338" t="s">
        <v>92</v>
      </c>
      <c r="C39" s="334"/>
      <c r="D39" s="335" t="s">
        <v>0</v>
      </c>
      <c r="E39" s="333" t="s">
        <v>81</v>
      </c>
      <c r="F39" s="334"/>
      <c r="G39" s="336" t="s">
        <v>151</v>
      </c>
      <c r="H39" s="337" t="s">
        <v>152</v>
      </c>
    </row>
    <row r="40" spans="1:8">
      <c r="A40" s="231"/>
    </row>
    <row r="41" spans="1:8">
      <c r="A41" s="231"/>
      <c r="B41" s="339" t="s">
        <v>150</v>
      </c>
    </row>
    <row r="42" spans="1:8" ht="18.75" thickBot="1">
      <c r="A42" s="231"/>
    </row>
    <row r="43" spans="1:8" ht="18.75" thickBot="1">
      <c r="A43" s="332" t="s">
        <v>2</v>
      </c>
      <c r="B43" s="350" t="s">
        <v>147</v>
      </c>
      <c r="C43" s="345"/>
      <c r="D43" s="346"/>
      <c r="E43" s="344" t="s">
        <v>148</v>
      </c>
      <c r="F43" s="347"/>
      <c r="G43" s="348" t="s">
        <v>7</v>
      </c>
      <c r="H43" s="349" t="s">
        <v>8</v>
      </c>
    </row>
    <row r="44" spans="1:8">
      <c r="A44" s="400">
        <v>34447</v>
      </c>
      <c r="B44" s="155" t="s">
        <v>74</v>
      </c>
      <c r="C44" s="147"/>
      <c r="D44" s="340" t="s">
        <v>0</v>
      </c>
      <c r="E44" s="341" t="s">
        <v>81</v>
      </c>
      <c r="F44" s="147"/>
      <c r="G44" s="342" t="s">
        <v>155</v>
      </c>
      <c r="H44" s="343" t="s">
        <v>283</v>
      </c>
    </row>
    <row r="45" spans="1:8">
      <c r="A45" s="398">
        <v>34300</v>
      </c>
      <c r="B45" s="329" t="s">
        <v>101</v>
      </c>
      <c r="C45" s="307"/>
      <c r="D45" s="308" t="s">
        <v>0</v>
      </c>
      <c r="E45" s="306" t="s">
        <v>92</v>
      </c>
      <c r="F45" s="307"/>
      <c r="G45" s="309" t="s">
        <v>155</v>
      </c>
      <c r="H45" s="316" t="s">
        <v>196</v>
      </c>
    </row>
    <row r="46" spans="1:8">
      <c r="A46" s="398">
        <v>34440</v>
      </c>
      <c r="B46" s="329" t="s">
        <v>101</v>
      </c>
      <c r="C46" s="307"/>
      <c r="D46" s="308" t="s">
        <v>0</v>
      </c>
      <c r="E46" s="306" t="s">
        <v>109</v>
      </c>
      <c r="F46" s="307"/>
      <c r="G46" s="309" t="s">
        <v>155</v>
      </c>
      <c r="H46" s="316" t="s">
        <v>273</v>
      </c>
    </row>
    <row r="47" spans="1:8">
      <c r="A47" s="398">
        <v>34398</v>
      </c>
      <c r="B47" s="329" t="s">
        <v>92</v>
      </c>
      <c r="C47" s="307"/>
      <c r="D47" s="308" t="s">
        <v>0</v>
      </c>
      <c r="E47" s="306" t="s">
        <v>96</v>
      </c>
      <c r="F47" s="307"/>
      <c r="G47" s="309" t="s">
        <v>166</v>
      </c>
      <c r="H47" s="316" t="s">
        <v>260</v>
      </c>
    </row>
    <row r="48" spans="1:8">
      <c r="A48" s="398">
        <v>34433</v>
      </c>
      <c r="B48" s="329" t="s">
        <v>92</v>
      </c>
      <c r="C48" s="307"/>
      <c r="D48" s="308" t="s">
        <v>0</v>
      </c>
      <c r="E48" s="306" t="s">
        <v>117</v>
      </c>
      <c r="F48" s="307"/>
      <c r="G48" s="309" t="s">
        <v>170</v>
      </c>
      <c r="H48" s="316" t="s">
        <v>270</v>
      </c>
    </row>
    <row r="49" spans="1:8">
      <c r="A49" s="398">
        <v>34441</v>
      </c>
      <c r="B49" s="329" t="s">
        <v>109</v>
      </c>
      <c r="C49" s="307"/>
      <c r="D49" s="308" t="s">
        <v>0</v>
      </c>
      <c r="E49" s="306" t="s">
        <v>117</v>
      </c>
      <c r="F49" s="307"/>
      <c r="G49" s="309" t="s">
        <v>257</v>
      </c>
      <c r="H49" s="316" t="s">
        <v>280</v>
      </c>
    </row>
    <row r="50" spans="1:8">
      <c r="A50" s="398">
        <v>34349</v>
      </c>
      <c r="B50" s="329" t="s">
        <v>117</v>
      </c>
      <c r="C50" s="307"/>
      <c r="D50" s="308" t="s">
        <v>0</v>
      </c>
      <c r="E50" s="306" t="s">
        <v>137</v>
      </c>
      <c r="F50" s="307"/>
      <c r="G50" s="309" t="s">
        <v>188</v>
      </c>
      <c r="H50" s="316" t="s">
        <v>228</v>
      </c>
    </row>
    <row r="51" spans="1:8">
      <c r="A51" s="398">
        <v>34433</v>
      </c>
      <c r="B51" s="329" t="s">
        <v>74</v>
      </c>
      <c r="C51" s="307"/>
      <c r="D51" s="308" t="s">
        <v>0</v>
      </c>
      <c r="E51" s="306" t="s">
        <v>137</v>
      </c>
      <c r="F51" s="307"/>
      <c r="G51" s="309" t="s">
        <v>266</v>
      </c>
      <c r="H51" s="316" t="s">
        <v>267</v>
      </c>
    </row>
    <row r="52" spans="1:8">
      <c r="A52" s="398">
        <v>34419</v>
      </c>
      <c r="B52" s="329" t="s">
        <v>96</v>
      </c>
      <c r="C52" s="307"/>
      <c r="D52" s="308" t="s">
        <v>0</v>
      </c>
      <c r="E52" s="306" t="s">
        <v>109</v>
      </c>
      <c r="F52" s="307"/>
      <c r="G52" s="309" t="s">
        <v>224</v>
      </c>
      <c r="H52" s="316" t="s">
        <v>263</v>
      </c>
    </row>
    <row r="53" spans="1:8">
      <c r="A53" s="398">
        <v>34455</v>
      </c>
      <c r="B53" s="329" t="s">
        <v>123</v>
      </c>
      <c r="C53" s="307"/>
      <c r="D53" s="308" t="s">
        <v>0</v>
      </c>
      <c r="E53" s="306" t="s">
        <v>74</v>
      </c>
      <c r="F53" s="307"/>
      <c r="G53" s="309" t="s">
        <v>286</v>
      </c>
      <c r="H53" s="316" t="s">
        <v>287</v>
      </c>
    </row>
    <row r="54" spans="1:8">
      <c r="A54" s="398">
        <v>34460</v>
      </c>
      <c r="B54" s="329" t="s">
        <v>123</v>
      </c>
      <c r="C54" s="307"/>
      <c r="D54" s="308" t="s">
        <v>0</v>
      </c>
      <c r="E54" s="306" t="s">
        <v>81</v>
      </c>
      <c r="F54" s="307"/>
      <c r="G54" s="309" t="s">
        <v>199</v>
      </c>
      <c r="H54" s="316" t="s">
        <v>290</v>
      </c>
    </row>
    <row r="55" spans="1:8">
      <c r="A55" s="398">
        <v>34467</v>
      </c>
      <c r="B55" s="329" t="s">
        <v>137</v>
      </c>
      <c r="C55" s="307"/>
      <c r="D55" s="308" t="s">
        <v>0</v>
      </c>
      <c r="E55" s="306" t="s">
        <v>129</v>
      </c>
      <c r="F55" s="307"/>
      <c r="G55" s="309" t="s">
        <v>203</v>
      </c>
      <c r="H55" s="316" t="s">
        <v>299</v>
      </c>
    </row>
    <row r="56" spans="1:8">
      <c r="A56" s="398">
        <v>34468</v>
      </c>
      <c r="B56" s="329" t="s">
        <v>129</v>
      </c>
      <c r="C56" s="307"/>
      <c r="D56" s="308" t="s">
        <v>0</v>
      </c>
      <c r="E56" s="306" t="s">
        <v>74</v>
      </c>
      <c r="F56" s="307"/>
      <c r="G56" s="309" t="s">
        <v>199</v>
      </c>
      <c r="H56" s="316" t="s">
        <v>302</v>
      </c>
    </row>
    <row r="57" spans="1:8">
      <c r="A57" s="398">
        <v>34385</v>
      </c>
      <c r="B57" s="329" t="s">
        <v>96</v>
      </c>
      <c r="C57" s="307"/>
      <c r="D57" s="308" t="s">
        <v>0</v>
      </c>
      <c r="E57" s="306" t="s">
        <v>123</v>
      </c>
      <c r="F57" s="307"/>
      <c r="G57" s="309" t="s">
        <v>250</v>
      </c>
      <c r="H57" s="316" t="s">
        <v>251</v>
      </c>
    </row>
    <row r="58" spans="1:8" ht="18.75" thickBot="1">
      <c r="A58" s="351">
        <v>34461</v>
      </c>
      <c r="B58" s="338" t="s">
        <v>81</v>
      </c>
      <c r="C58" s="334"/>
      <c r="D58" s="335" t="s">
        <v>0</v>
      </c>
      <c r="E58" s="333" t="s">
        <v>101</v>
      </c>
      <c r="F58" s="334"/>
      <c r="G58" s="336" t="s">
        <v>211</v>
      </c>
      <c r="H58" s="337" t="s">
        <v>293</v>
      </c>
    </row>
    <row r="59" spans="1:8">
      <c r="A59" s="231"/>
    </row>
    <row r="60" spans="1:8">
      <c r="A60" s="231"/>
    </row>
    <row r="61" spans="1:8">
      <c r="A61" s="231"/>
    </row>
    <row r="62" spans="1:8">
      <c r="A62" s="231"/>
    </row>
    <row r="63" spans="1:8">
      <c r="A63" s="231"/>
    </row>
    <row r="64" spans="1:8">
      <c r="A64" s="231"/>
    </row>
    <row r="65" spans="1:1">
      <c r="A65" s="231"/>
    </row>
    <row r="66" spans="1:1">
      <c r="A66" s="231"/>
    </row>
    <row r="67" spans="1:1">
      <c r="A67" s="231"/>
    </row>
    <row r="68" spans="1:1">
      <c r="A68" s="231"/>
    </row>
    <row r="69" spans="1:1">
      <c r="A69" s="231"/>
    </row>
    <row r="70" spans="1:1">
      <c r="A70" s="231"/>
    </row>
    <row r="71" spans="1:1">
      <c r="A71" s="231"/>
    </row>
    <row r="72" spans="1:1">
      <c r="A72" s="231"/>
    </row>
    <row r="73" spans="1:1">
      <c r="A73" s="231"/>
    </row>
    <row r="74" spans="1:1">
      <c r="A74" s="231"/>
    </row>
    <row r="75" spans="1:1">
      <c r="A75" s="231"/>
    </row>
    <row r="76" spans="1:1">
      <c r="A76" s="231"/>
    </row>
    <row r="77" spans="1:1">
      <c r="A77" s="231"/>
    </row>
    <row r="78" spans="1:1">
      <c r="A78" s="231"/>
    </row>
    <row r="79" spans="1:1">
      <c r="A79" s="231"/>
    </row>
    <row r="80" spans="1:1">
      <c r="A80" s="231"/>
    </row>
    <row r="81" spans="1:1">
      <c r="A81" s="231"/>
    </row>
    <row r="82" spans="1:1">
      <c r="A82" s="231"/>
    </row>
    <row r="83" spans="1:1">
      <c r="A83" s="231"/>
    </row>
    <row r="84" spans="1:1">
      <c r="A84" s="231"/>
    </row>
    <row r="85" spans="1:1">
      <c r="A85" s="231"/>
    </row>
    <row r="86" spans="1:1">
      <c r="A86" s="231"/>
    </row>
    <row r="87" spans="1:1">
      <c r="A87" s="231"/>
    </row>
    <row r="88" spans="1:1">
      <c r="A88" s="231"/>
    </row>
    <row r="89" spans="1:1">
      <c r="A89" s="231"/>
    </row>
    <row r="90" spans="1:1">
      <c r="A90" s="231"/>
    </row>
    <row r="91" spans="1:1">
      <c r="A91" s="231"/>
    </row>
    <row r="92" spans="1:1">
      <c r="A92" s="231"/>
    </row>
    <row r="93" spans="1:1">
      <c r="A93" s="231"/>
    </row>
    <row r="94" spans="1:1">
      <c r="A94" s="231"/>
    </row>
    <row r="95" spans="1:1">
      <c r="A95" s="231"/>
    </row>
    <row r="96" spans="1:1">
      <c r="A96" s="231"/>
    </row>
    <row r="97" spans="1:1">
      <c r="A97" s="231"/>
    </row>
    <row r="98" spans="1:1">
      <c r="A98" s="231"/>
    </row>
    <row r="99" spans="1:1">
      <c r="A99" s="231"/>
    </row>
    <row r="100" spans="1:1">
      <c r="A100" s="231"/>
    </row>
    <row r="101" spans="1:1">
      <c r="A101" s="231"/>
    </row>
    <row r="102" spans="1:1">
      <c r="A102" s="231"/>
    </row>
    <row r="103" spans="1:1">
      <c r="A103" s="231"/>
    </row>
    <row r="104" spans="1:1">
      <c r="A104" s="231"/>
    </row>
    <row r="105" spans="1:1">
      <c r="A105" s="231"/>
    </row>
    <row r="106" spans="1:1">
      <c r="A106" s="231"/>
    </row>
    <row r="107" spans="1:1">
      <c r="A107" s="231"/>
    </row>
    <row r="108" spans="1:1">
      <c r="A108" s="231"/>
    </row>
    <row r="109" spans="1:1">
      <c r="A109" s="231"/>
    </row>
    <row r="110" spans="1:1">
      <c r="A110" s="231"/>
    </row>
    <row r="111" spans="1:1">
      <c r="A111" s="231"/>
    </row>
    <row r="112" spans="1:1">
      <c r="A112" s="231"/>
    </row>
    <row r="113" spans="1:1">
      <c r="A113" s="231"/>
    </row>
    <row r="114" spans="1:1">
      <c r="A114" s="231"/>
    </row>
    <row r="115" spans="1:1">
      <c r="A115" s="231"/>
    </row>
    <row r="116" spans="1:1">
      <c r="A116" s="231"/>
    </row>
    <row r="117" spans="1:1">
      <c r="A117" s="231"/>
    </row>
    <row r="118" spans="1:1">
      <c r="A118" s="231"/>
    </row>
    <row r="119" spans="1:1">
      <c r="A119" s="231"/>
    </row>
    <row r="120" spans="1:1">
      <c r="A120" s="231"/>
    </row>
    <row r="121" spans="1:1">
      <c r="A121" s="231"/>
    </row>
    <row r="122" spans="1:1">
      <c r="A122" s="231"/>
    </row>
    <row r="123" spans="1:1">
      <c r="A123" s="231"/>
    </row>
    <row r="124" spans="1:1">
      <c r="A124" s="231"/>
    </row>
    <row r="125" spans="1:1">
      <c r="A125" s="231"/>
    </row>
    <row r="126" spans="1:1">
      <c r="A126" s="231"/>
    </row>
    <row r="127" spans="1:1">
      <c r="A127" s="231"/>
    </row>
    <row r="128" spans="1:1">
      <c r="A128" s="231"/>
    </row>
    <row r="129" spans="1:1">
      <c r="A129" s="231"/>
    </row>
    <row r="130" spans="1:1">
      <c r="A130" s="231"/>
    </row>
    <row r="131" spans="1:1">
      <c r="A131" s="231"/>
    </row>
    <row r="132" spans="1:1">
      <c r="A132" s="231"/>
    </row>
    <row r="133" spans="1:1">
      <c r="A133" s="231"/>
    </row>
    <row r="134" spans="1:1">
      <c r="A134" s="231"/>
    </row>
    <row r="135" spans="1:1">
      <c r="A135" s="231"/>
    </row>
    <row r="136" spans="1:1">
      <c r="A136" s="231"/>
    </row>
    <row r="137" spans="1:1">
      <c r="A137" s="231"/>
    </row>
    <row r="138" spans="1:1">
      <c r="A138" s="231"/>
    </row>
    <row r="139" spans="1:1">
      <c r="A139" s="231"/>
    </row>
    <row r="140" spans="1:1">
      <c r="A140" s="231"/>
    </row>
    <row r="141" spans="1:1">
      <c r="A141" s="231"/>
    </row>
    <row r="142" spans="1:1">
      <c r="A142" s="231"/>
    </row>
    <row r="143" spans="1:1">
      <c r="A143" s="231"/>
    </row>
    <row r="144" spans="1:1">
      <c r="A144" s="231"/>
    </row>
    <row r="145" spans="1:1">
      <c r="A145" s="231"/>
    </row>
    <row r="146" spans="1:1">
      <c r="A146" s="231"/>
    </row>
    <row r="147" spans="1:1">
      <c r="A147" s="231"/>
    </row>
    <row r="148" spans="1:1">
      <c r="A148" s="231"/>
    </row>
    <row r="149" spans="1:1">
      <c r="A149" s="231"/>
    </row>
    <row r="150" spans="1:1">
      <c r="A150" s="231"/>
    </row>
    <row r="151" spans="1:1">
      <c r="A151" s="231"/>
    </row>
    <row r="152" spans="1:1">
      <c r="A152" s="231"/>
    </row>
    <row r="153" spans="1:1">
      <c r="A153" s="231"/>
    </row>
    <row r="154" spans="1:1">
      <c r="A154" s="231"/>
    </row>
    <row r="155" spans="1:1">
      <c r="A155" s="231"/>
    </row>
    <row r="156" spans="1:1">
      <c r="A156" s="231"/>
    </row>
    <row r="157" spans="1:1">
      <c r="A157" s="231"/>
    </row>
    <row r="158" spans="1:1">
      <c r="A158" s="231"/>
    </row>
    <row r="159" spans="1:1">
      <c r="A159" s="231"/>
    </row>
    <row r="160" spans="1:1">
      <c r="A160" s="231"/>
    </row>
    <row r="161" spans="1:1">
      <c r="A161" s="231"/>
    </row>
    <row r="162" spans="1:1">
      <c r="A162" s="231"/>
    </row>
    <row r="163" spans="1:1">
      <c r="A163" s="231"/>
    </row>
    <row r="164" spans="1:1">
      <c r="A164" s="231"/>
    </row>
    <row r="165" spans="1:1">
      <c r="A165" s="231"/>
    </row>
    <row r="166" spans="1:1">
      <c r="A166" s="231"/>
    </row>
    <row r="167" spans="1:1">
      <c r="A167" s="231"/>
    </row>
    <row r="168" spans="1:1">
      <c r="A168" s="231"/>
    </row>
    <row r="169" spans="1:1">
      <c r="A169" s="231"/>
    </row>
    <row r="170" spans="1:1">
      <c r="A170" s="231"/>
    </row>
    <row r="171" spans="1:1">
      <c r="A171" s="231"/>
    </row>
    <row r="172" spans="1:1">
      <c r="A172" s="231"/>
    </row>
    <row r="173" spans="1:1">
      <c r="A173" s="231"/>
    </row>
    <row r="174" spans="1:1">
      <c r="A174" s="231"/>
    </row>
    <row r="175" spans="1:1">
      <c r="A175" s="231"/>
    </row>
    <row r="176" spans="1:1">
      <c r="A176" s="231"/>
    </row>
    <row r="177" spans="1:1">
      <c r="A177" s="231"/>
    </row>
    <row r="178" spans="1:1">
      <c r="A178" s="231"/>
    </row>
    <row r="179" spans="1:1">
      <c r="A179" s="231"/>
    </row>
    <row r="180" spans="1:1">
      <c r="A180" s="231"/>
    </row>
    <row r="181" spans="1:1">
      <c r="A181" s="231"/>
    </row>
    <row r="182" spans="1:1">
      <c r="A182" s="231"/>
    </row>
    <row r="183" spans="1:1">
      <c r="A183" s="231"/>
    </row>
    <row r="184" spans="1:1">
      <c r="A184" s="231"/>
    </row>
    <row r="185" spans="1:1">
      <c r="A185" s="231"/>
    </row>
    <row r="186" spans="1:1">
      <c r="A186" s="231"/>
    </row>
    <row r="187" spans="1:1">
      <c r="A187" s="231"/>
    </row>
    <row r="188" spans="1:1">
      <c r="A188" s="231"/>
    </row>
    <row r="189" spans="1:1">
      <c r="A189" s="231"/>
    </row>
    <row r="190" spans="1:1">
      <c r="A190" s="231"/>
    </row>
    <row r="191" spans="1:1">
      <c r="A191" s="231"/>
    </row>
    <row r="192" spans="1:1">
      <c r="A192" s="231"/>
    </row>
    <row r="193" spans="1:1">
      <c r="A193" s="231"/>
    </row>
    <row r="194" spans="1:1">
      <c r="A194" s="231"/>
    </row>
    <row r="195" spans="1:1">
      <c r="A195" s="231"/>
    </row>
    <row r="196" spans="1:1">
      <c r="A196" s="231"/>
    </row>
    <row r="197" spans="1:1">
      <c r="A197" s="231"/>
    </row>
    <row r="198" spans="1:1">
      <c r="A198" s="231"/>
    </row>
    <row r="199" spans="1:1">
      <c r="A199" s="231"/>
    </row>
    <row r="200" spans="1:1">
      <c r="A200" s="231"/>
    </row>
    <row r="201" spans="1:1">
      <c r="A201" s="231"/>
    </row>
    <row r="202" spans="1:1">
      <c r="A202" s="231"/>
    </row>
    <row r="203" spans="1:1">
      <c r="A203" s="231"/>
    </row>
  </sheetData>
  <mergeCells count="1">
    <mergeCell ref="A1:H1"/>
  </mergeCells>
  <phoneticPr fontId="0" type="noConversion"/>
  <pageMargins left="1.1811023622047245" right="0.78740157480314965" top="0.59055118110236227" bottom="0.59055118110236227" header="0.51181102362204722" footer="0.51181102362204722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X55"/>
  <sheetViews>
    <sheetView showGridLines="0" zoomScale="90" workbookViewId="0">
      <selection activeCell="A2" sqref="A2:T2"/>
    </sheetView>
  </sheetViews>
  <sheetFormatPr baseColWidth="10" defaultColWidth="6.28515625" defaultRowHeight="12.75"/>
  <cols>
    <col min="1" max="1" width="5.28515625" style="1" bestFit="1" customWidth="1"/>
    <col min="2" max="2" width="4.140625" customWidth="1"/>
    <col min="3" max="3" width="1.7109375" customWidth="1"/>
    <col min="4" max="4" width="11" customWidth="1"/>
    <col min="5" max="5" width="2.7109375" customWidth="1"/>
    <col min="6" max="6" width="29.140625" customWidth="1"/>
    <col min="7" max="7" width="1.5703125" bestFit="1" customWidth="1"/>
    <col min="8" max="8" width="33.140625" style="3" customWidth="1"/>
    <col min="9" max="9" width="19.5703125" hidden="1" customWidth="1"/>
    <col min="10" max="10" width="2.28515625" bestFit="1" customWidth="1"/>
    <col min="11" max="11" width="6.28515625" hidden="1" customWidth="1"/>
    <col min="12" max="12" width="5.5703125" bestFit="1" customWidth="1"/>
    <col min="13" max="13" width="1.5703125" bestFit="1" customWidth="1"/>
    <col min="14" max="14" width="5.5703125" bestFit="1" customWidth="1"/>
    <col min="15" max="15" width="3" customWidth="1"/>
    <col min="16" max="16" width="6.7109375" bestFit="1" customWidth="1"/>
    <col min="17" max="17" width="1.5703125" bestFit="1" customWidth="1"/>
    <col min="18" max="18" width="6.7109375" bestFit="1" customWidth="1"/>
    <col min="19" max="19" width="2.85546875" customWidth="1"/>
    <col min="20" max="20" width="6.140625" bestFit="1" customWidth="1"/>
    <col min="21" max="21" width="6.28515625" customWidth="1"/>
    <col min="22" max="22" width="3.28515625" hidden="1" customWidth="1"/>
    <col min="23" max="23" width="2" hidden="1" customWidth="1"/>
    <col min="24" max="24" width="3.28515625" hidden="1" customWidth="1"/>
  </cols>
  <sheetData>
    <row r="1" spans="1:24" ht="24.95" customHeight="1" thickBot="1"/>
    <row r="2" spans="1:24" ht="32.1" customHeight="1" thickBot="1">
      <c r="A2" s="447" t="s">
        <v>9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9"/>
    </row>
    <row r="3" spans="1:24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4" s="53" customFormat="1" ht="12.75" customHeight="1" thickBot="1">
      <c r="A4" s="83"/>
      <c r="B4" s="49"/>
      <c r="C4" s="49"/>
      <c r="D4" s="101"/>
      <c r="E4" s="58" t="s">
        <v>15</v>
      </c>
      <c r="F4" s="66">
        <f>V55*2+W55</f>
        <v>51</v>
      </c>
      <c r="G4" s="51" t="s">
        <v>1</v>
      </c>
      <c r="H4" s="65">
        <f>X55*2+W55</f>
        <v>39</v>
      </c>
      <c r="I4" s="66"/>
      <c r="J4" s="61"/>
      <c r="K4" s="65"/>
      <c r="L4" s="64">
        <f>SUBTOTAL(9,L8:L54)</f>
        <v>744</v>
      </c>
      <c r="M4" s="62" t="s">
        <v>1</v>
      </c>
      <c r="N4" s="62">
        <f>SUBTOTAL(9,N8:N54)</f>
        <v>696</v>
      </c>
      <c r="O4" s="62"/>
      <c r="P4" s="62">
        <f>SUBTOTAL(9,P8:P54)</f>
        <v>2603</v>
      </c>
      <c r="Q4" s="62" t="s">
        <v>1</v>
      </c>
      <c r="R4" s="62">
        <f>SUBTOTAL(9,R8:R54)</f>
        <v>2565</v>
      </c>
      <c r="S4" s="62"/>
      <c r="T4" s="63">
        <f>SUBTOTAL(9,T8:T54)</f>
        <v>38</v>
      </c>
    </row>
    <row r="5" spans="1:24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4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4" ht="6.95" customHeight="1">
      <c r="A7" s="47"/>
      <c r="B7" s="47">
        <v>45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>
      <c r="A8" s="354">
        <v>1</v>
      </c>
      <c r="B8" s="80">
        <v>1</v>
      </c>
      <c r="C8" s="4"/>
      <c r="D8" s="46">
        <v>34258</v>
      </c>
      <c r="E8" s="4"/>
      <c r="F8" s="4" t="s">
        <v>92</v>
      </c>
      <c r="G8" s="45" t="s">
        <v>0</v>
      </c>
      <c r="H8" s="4" t="s">
        <v>81</v>
      </c>
      <c r="I8" s="4" t="s">
        <v>144</v>
      </c>
      <c r="J8" s="4"/>
      <c r="K8" s="4"/>
      <c r="L8" s="4">
        <v>18</v>
      </c>
      <c r="M8" s="45" t="s">
        <v>1</v>
      </c>
      <c r="N8" s="4">
        <v>14</v>
      </c>
      <c r="O8" s="4"/>
      <c r="P8" s="4">
        <v>64</v>
      </c>
      <c r="Q8" s="4" t="s">
        <v>1</v>
      </c>
      <c r="R8" s="4">
        <v>57</v>
      </c>
      <c r="S8" s="4"/>
      <c r="T8" s="4">
        <v>7</v>
      </c>
      <c r="V8" s="4">
        <f t="shared" ref="V8:V54" si="0">IF(L8&gt;N8,1,0)</f>
        <v>1</v>
      </c>
      <c r="W8" s="4">
        <f t="shared" ref="W8:W54" si="1">IF(ISNUMBER(N8),IF(L8=N8,1,0),)</f>
        <v>0</v>
      </c>
      <c r="X8" s="4">
        <f t="shared" ref="X8:X54" si="2">IF(L8&lt;N8,1,0)</f>
        <v>0</v>
      </c>
    </row>
    <row r="9" spans="1:24">
      <c r="A9" s="354">
        <v>2</v>
      </c>
      <c r="B9" s="80">
        <v>2</v>
      </c>
      <c r="C9" s="4"/>
      <c r="D9" s="46">
        <v>34259</v>
      </c>
      <c r="E9" s="4"/>
      <c r="F9" s="4" t="s">
        <v>117</v>
      </c>
      <c r="G9" s="45" t="s">
        <v>0</v>
      </c>
      <c r="H9" s="4" t="s">
        <v>96</v>
      </c>
      <c r="I9" s="4" t="s">
        <v>144</v>
      </c>
      <c r="J9" s="4"/>
      <c r="K9" s="4"/>
      <c r="L9" s="4">
        <v>20</v>
      </c>
      <c r="M9" s="45" t="s">
        <v>1</v>
      </c>
      <c r="N9" s="4">
        <v>12</v>
      </c>
      <c r="O9" s="4"/>
      <c r="P9" s="4">
        <v>62</v>
      </c>
      <c r="Q9" s="4" t="s">
        <v>1</v>
      </c>
      <c r="R9" s="4">
        <v>49</v>
      </c>
      <c r="S9" s="4"/>
      <c r="T9" s="4">
        <v>13</v>
      </c>
      <c r="V9" s="4">
        <f t="shared" si="0"/>
        <v>1</v>
      </c>
      <c r="W9" s="4">
        <f t="shared" si="1"/>
        <v>0</v>
      </c>
      <c r="X9" s="4">
        <f t="shared" si="2"/>
        <v>0</v>
      </c>
    </row>
    <row r="10" spans="1:24">
      <c r="A10" s="354">
        <v>3</v>
      </c>
      <c r="B10" s="80">
        <v>3</v>
      </c>
      <c r="C10" s="4"/>
      <c r="D10" s="46">
        <v>34265</v>
      </c>
      <c r="E10" s="4"/>
      <c r="F10" s="4" t="s">
        <v>92</v>
      </c>
      <c r="G10" s="45" t="s">
        <v>0</v>
      </c>
      <c r="H10" s="4" t="s">
        <v>129</v>
      </c>
      <c r="I10" s="4" t="s">
        <v>144</v>
      </c>
      <c r="J10" s="4"/>
      <c r="K10" s="4"/>
      <c r="L10" s="4">
        <v>20</v>
      </c>
      <c r="M10" s="45" t="s">
        <v>1</v>
      </c>
      <c r="N10" s="4">
        <v>12</v>
      </c>
      <c r="O10" s="4"/>
      <c r="P10" s="4">
        <v>64</v>
      </c>
      <c r="Q10" s="4" t="s">
        <v>1</v>
      </c>
      <c r="R10" s="4">
        <v>50</v>
      </c>
      <c r="S10" s="4"/>
      <c r="T10" s="4">
        <v>14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>
      <c r="A11" s="354">
        <v>4</v>
      </c>
      <c r="B11" s="80">
        <v>4</v>
      </c>
      <c r="C11" s="4"/>
      <c r="D11" s="46">
        <v>34265</v>
      </c>
      <c r="E11" s="401">
        <v>0</v>
      </c>
      <c r="F11" s="4" t="s">
        <v>123</v>
      </c>
      <c r="G11" s="45" t="s">
        <v>0</v>
      </c>
      <c r="H11" s="4" t="s">
        <v>92</v>
      </c>
      <c r="I11" s="4" t="s">
        <v>144</v>
      </c>
      <c r="J11" s="4"/>
      <c r="K11" s="4"/>
      <c r="L11" s="4">
        <v>10</v>
      </c>
      <c r="M11" s="45" t="s">
        <v>1</v>
      </c>
      <c r="N11" s="4">
        <v>22</v>
      </c>
      <c r="O11" s="4"/>
      <c r="P11" s="4">
        <v>58</v>
      </c>
      <c r="Q11" s="4" t="s">
        <v>1</v>
      </c>
      <c r="R11" s="4">
        <v>73</v>
      </c>
      <c r="S11" s="4"/>
      <c r="T11" s="4">
        <v>-15</v>
      </c>
      <c r="V11" s="4">
        <f t="shared" si="0"/>
        <v>0</v>
      </c>
      <c r="W11" s="4">
        <f t="shared" si="1"/>
        <v>0</v>
      </c>
      <c r="X11" s="4">
        <f t="shared" si="2"/>
        <v>1</v>
      </c>
    </row>
    <row r="12" spans="1:24">
      <c r="A12" s="354">
        <v>5</v>
      </c>
      <c r="B12" s="80">
        <v>5</v>
      </c>
      <c r="C12" s="4"/>
      <c r="D12" s="46">
        <v>34272</v>
      </c>
      <c r="E12" s="4"/>
      <c r="F12" s="4" t="s">
        <v>109</v>
      </c>
      <c r="G12" s="45" t="s">
        <v>0</v>
      </c>
      <c r="H12" s="4" t="s">
        <v>129</v>
      </c>
      <c r="I12" s="4" t="s">
        <v>144</v>
      </c>
      <c r="J12" s="4"/>
      <c r="K12" s="4"/>
      <c r="L12" s="4">
        <v>17</v>
      </c>
      <c r="M12" s="45" t="s">
        <v>1</v>
      </c>
      <c r="N12" s="4">
        <v>15</v>
      </c>
      <c r="O12" s="4"/>
      <c r="P12" s="4">
        <v>60</v>
      </c>
      <c r="Q12" s="4" t="s">
        <v>1</v>
      </c>
      <c r="R12" s="4">
        <v>47</v>
      </c>
      <c r="S12" s="4"/>
      <c r="T12" s="4">
        <v>13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>
      <c r="A13" s="354">
        <v>6</v>
      </c>
      <c r="B13" s="80">
        <v>6</v>
      </c>
      <c r="C13" s="4"/>
      <c r="D13" s="46">
        <v>34285</v>
      </c>
      <c r="E13" s="401">
        <v>0</v>
      </c>
      <c r="F13" s="4" t="s">
        <v>137</v>
      </c>
      <c r="G13" s="45" t="s">
        <v>0</v>
      </c>
      <c r="H13" s="4" t="s">
        <v>81</v>
      </c>
      <c r="I13" s="4" t="s">
        <v>144</v>
      </c>
      <c r="J13" s="4"/>
      <c r="K13" s="4"/>
      <c r="L13" s="4">
        <v>12</v>
      </c>
      <c r="M13" s="45" t="s">
        <v>1</v>
      </c>
      <c r="N13" s="4">
        <v>20</v>
      </c>
      <c r="O13" s="4"/>
      <c r="P13" s="4">
        <v>52</v>
      </c>
      <c r="Q13" s="4" t="s">
        <v>1</v>
      </c>
      <c r="R13" s="4">
        <v>75</v>
      </c>
      <c r="S13" s="4"/>
      <c r="T13" s="4">
        <v>-23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>
      <c r="A14" s="354">
        <v>7</v>
      </c>
      <c r="B14" s="80">
        <v>7</v>
      </c>
      <c r="C14" s="4"/>
      <c r="D14" s="46">
        <v>34286</v>
      </c>
      <c r="E14" s="401">
        <v>0</v>
      </c>
      <c r="F14" s="4" t="s">
        <v>109</v>
      </c>
      <c r="G14" s="45" t="s">
        <v>0</v>
      </c>
      <c r="H14" s="4" t="s">
        <v>74</v>
      </c>
      <c r="I14" s="4" t="s">
        <v>144</v>
      </c>
      <c r="J14" s="4"/>
      <c r="K14" s="4"/>
      <c r="L14" s="4">
        <v>12</v>
      </c>
      <c r="M14" s="45" t="s">
        <v>1</v>
      </c>
      <c r="N14" s="4">
        <v>20</v>
      </c>
      <c r="O14" s="4"/>
      <c r="P14" s="4">
        <v>54</v>
      </c>
      <c r="Q14" s="4" t="s">
        <v>1</v>
      </c>
      <c r="R14" s="4">
        <v>70</v>
      </c>
      <c r="S14" s="4"/>
      <c r="T14" s="4">
        <v>-16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>
      <c r="A15" s="354">
        <v>8</v>
      </c>
      <c r="B15" s="80">
        <v>8</v>
      </c>
      <c r="C15" s="4"/>
      <c r="D15" s="46">
        <v>34286</v>
      </c>
      <c r="E15" s="4"/>
      <c r="F15" s="4" t="s">
        <v>81</v>
      </c>
      <c r="G15" s="45" t="s">
        <v>0</v>
      </c>
      <c r="H15" s="4" t="s">
        <v>117</v>
      </c>
      <c r="I15" s="4" t="s">
        <v>144</v>
      </c>
      <c r="J15" s="4"/>
      <c r="K15" s="4"/>
      <c r="L15" s="4">
        <v>17</v>
      </c>
      <c r="M15" s="45" t="s">
        <v>1</v>
      </c>
      <c r="N15" s="4">
        <v>15</v>
      </c>
      <c r="O15" s="4"/>
      <c r="P15" s="4">
        <v>62</v>
      </c>
      <c r="Q15" s="4" t="s">
        <v>1</v>
      </c>
      <c r="R15" s="4">
        <v>59</v>
      </c>
      <c r="S15" s="4"/>
      <c r="T15" s="4">
        <v>3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>
      <c r="A16" s="354">
        <v>9</v>
      </c>
      <c r="B16" s="80">
        <v>9</v>
      </c>
      <c r="C16" s="4"/>
      <c r="D16" s="46">
        <v>34287</v>
      </c>
      <c r="E16" s="4"/>
      <c r="F16" s="4" t="s">
        <v>74</v>
      </c>
      <c r="G16" s="45" t="s">
        <v>0</v>
      </c>
      <c r="H16" s="4" t="s">
        <v>117</v>
      </c>
      <c r="I16" s="4" t="s">
        <v>144</v>
      </c>
      <c r="J16" s="4"/>
      <c r="K16" s="4"/>
      <c r="L16" s="4">
        <v>18</v>
      </c>
      <c r="M16" s="45" t="s">
        <v>1</v>
      </c>
      <c r="N16" s="4">
        <v>14</v>
      </c>
      <c r="O16" s="4"/>
      <c r="P16" s="4">
        <v>65</v>
      </c>
      <c r="Q16" s="4" t="s">
        <v>1</v>
      </c>
      <c r="R16" s="4">
        <v>54</v>
      </c>
      <c r="S16" s="4"/>
      <c r="T16" s="4">
        <v>11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>
      <c r="A17" s="354">
        <v>10</v>
      </c>
      <c r="B17" s="80">
        <v>10</v>
      </c>
      <c r="C17" s="4"/>
      <c r="D17" s="46">
        <v>34287</v>
      </c>
      <c r="E17" s="4"/>
      <c r="F17" s="4" t="s">
        <v>137</v>
      </c>
      <c r="G17" s="45" t="s">
        <v>0</v>
      </c>
      <c r="H17" s="4" t="s">
        <v>123</v>
      </c>
      <c r="I17" s="4" t="s">
        <v>144</v>
      </c>
      <c r="J17" s="4"/>
      <c r="K17" s="4"/>
      <c r="L17" s="4">
        <v>17</v>
      </c>
      <c r="M17" s="45" t="s">
        <v>1</v>
      </c>
      <c r="N17" s="4">
        <v>15</v>
      </c>
      <c r="O17" s="4"/>
      <c r="P17" s="4">
        <v>61</v>
      </c>
      <c r="Q17" s="4" t="s">
        <v>1</v>
      </c>
      <c r="R17" s="4">
        <v>59</v>
      </c>
      <c r="S17" s="4"/>
      <c r="T17" s="4">
        <v>2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>
      <c r="A18" s="354">
        <v>11</v>
      </c>
      <c r="B18" s="80">
        <v>11</v>
      </c>
      <c r="C18" s="4"/>
      <c r="D18" s="46">
        <v>34287</v>
      </c>
      <c r="E18" s="401">
        <v>0</v>
      </c>
      <c r="F18" s="4" t="s">
        <v>101</v>
      </c>
      <c r="G18" s="45" t="s">
        <v>0</v>
      </c>
      <c r="H18" s="4" t="s">
        <v>123</v>
      </c>
      <c r="I18" s="4" t="s">
        <v>144</v>
      </c>
      <c r="J18" s="4"/>
      <c r="K18" s="4"/>
      <c r="L18" s="4">
        <v>15</v>
      </c>
      <c r="M18" s="45" t="s">
        <v>1</v>
      </c>
      <c r="N18" s="4">
        <v>17</v>
      </c>
      <c r="O18" s="4"/>
      <c r="P18" s="4">
        <v>49</v>
      </c>
      <c r="Q18" s="4" t="s">
        <v>1</v>
      </c>
      <c r="R18" s="4">
        <v>52</v>
      </c>
      <c r="S18" s="4"/>
      <c r="T18" s="4">
        <v>-3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>
      <c r="A19" s="354">
        <v>12</v>
      </c>
      <c r="B19" s="80">
        <v>12</v>
      </c>
      <c r="C19" s="4"/>
      <c r="D19" s="46">
        <v>34300</v>
      </c>
      <c r="E19" s="4"/>
      <c r="F19" s="4" t="s">
        <v>129</v>
      </c>
      <c r="G19" s="45" t="s">
        <v>0</v>
      </c>
      <c r="H19" s="4" t="s">
        <v>101</v>
      </c>
      <c r="I19" s="4" t="s">
        <v>144</v>
      </c>
      <c r="J19" s="4"/>
      <c r="K19" s="4"/>
      <c r="L19" s="4">
        <v>19</v>
      </c>
      <c r="M19" s="45" t="s">
        <v>1</v>
      </c>
      <c r="N19" s="4">
        <v>13</v>
      </c>
      <c r="O19" s="4"/>
      <c r="P19" s="4">
        <v>41</v>
      </c>
      <c r="Q19" s="4" t="s">
        <v>1</v>
      </c>
      <c r="R19" s="4">
        <v>39</v>
      </c>
      <c r="S19" s="4"/>
      <c r="T19" s="4">
        <v>2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>
      <c r="A20" s="354">
        <v>13</v>
      </c>
      <c r="B20" s="80">
        <v>13</v>
      </c>
      <c r="C20" s="4"/>
      <c r="D20" s="46">
        <v>34300</v>
      </c>
      <c r="E20" s="4"/>
      <c r="F20" s="4" t="s">
        <v>101</v>
      </c>
      <c r="G20" s="45" t="s">
        <v>0</v>
      </c>
      <c r="H20" s="4" t="s">
        <v>92</v>
      </c>
      <c r="I20" s="4" t="s">
        <v>144</v>
      </c>
      <c r="J20" s="4"/>
      <c r="K20" s="4"/>
      <c r="L20" s="4">
        <v>20</v>
      </c>
      <c r="M20" s="45" t="s">
        <v>1</v>
      </c>
      <c r="N20" s="4">
        <v>12</v>
      </c>
      <c r="O20" s="4"/>
      <c r="P20" s="4">
        <v>59</v>
      </c>
      <c r="Q20" s="4" t="s">
        <v>1</v>
      </c>
      <c r="R20" s="4">
        <v>46</v>
      </c>
      <c r="S20" s="4"/>
      <c r="T20" s="4">
        <v>13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>
      <c r="A21" s="354">
        <v>14</v>
      </c>
      <c r="B21" s="80">
        <v>14</v>
      </c>
      <c r="C21" s="4"/>
      <c r="D21" s="46">
        <v>34300</v>
      </c>
      <c r="E21" s="4"/>
      <c r="F21" s="4" t="s">
        <v>123</v>
      </c>
      <c r="G21" s="45" t="s">
        <v>0</v>
      </c>
      <c r="H21" s="4" t="s">
        <v>109</v>
      </c>
      <c r="I21" s="4" t="s">
        <v>144</v>
      </c>
      <c r="J21" s="4"/>
      <c r="K21" s="4"/>
      <c r="L21" s="4">
        <v>16</v>
      </c>
      <c r="M21" s="45" t="s">
        <v>1</v>
      </c>
      <c r="N21" s="4">
        <v>16</v>
      </c>
      <c r="O21" s="4"/>
      <c r="P21" s="4">
        <v>47</v>
      </c>
      <c r="Q21" s="4" t="s">
        <v>1</v>
      </c>
      <c r="R21" s="4">
        <v>52</v>
      </c>
      <c r="S21" s="4"/>
      <c r="T21" s="4">
        <v>-5</v>
      </c>
      <c r="V21" s="4">
        <f t="shared" si="0"/>
        <v>0</v>
      </c>
      <c r="W21" s="4">
        <f t="shared" si="1"/>
        <v>1</v>
      </c>
      <c r="X21" s="4">
        <f t="shared" si="2"/>
        <v>0</v>
      </c>
    </row>
    <row r="22" spans="1:24">
      <c r="A22" s="354">
        <v>15</v>
      </c>
      <c r="B22" s="80">
        <v>15</v>
      </c>
      <c r="C22" s="4"/>
      <c r="D22" s="46">
        <v>34300</v>
      </c>
      <c r="E22" s="401">
        <v>0</v>
      </c>
      <c r="F22" s="4" t="s">
        <v>137</v>
      </c>
      <c r="G22" s="45" t="s">
        <v>0</v>
      </c>
      <c r="H22" s="4" t="s">
        <v>92</v>
      </c>
      <c r="I22" s="4" t="s">
        <v>144</v>
      </c>
      <c r="J22" s="4"/>
      <c r="K22" s="4"/>
      <c r="L22" s="4">
        <v>14</v>
      </c>
      <c r="M22" s="45" t="s">
        <v>1</v>
      </c>
      <c r="N22" s="4">
        <v>18</v>
      </c>
      <c r="O22" s="4"/>
      <c r="P22" s="4">
        <v>70</v>
      </c>
      <c r="Q22" s="4" t="s">
        <v>1</v>
      </c>
      <c r="R22" s="4">
        <v>83</v>
      </c>
      <c r="S22" s="4"/>
      <c r="T22" s="4">
        <v>-13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>
      <c r="A23" s="354">
        <v>16</v>
      </c>
      <c r="B23" s="80">
        <v>16</v>
      </c>
      <c r="C23" s="4"/>
      <c r="D23" s="46">
        <v>34307</v>
      </c>
      <c r="E23" s="4"/>
      <c r="F23" s="4" t="s">
        <v>109</v>
      </c>
      <c r="G23" s="45" t="s">
        <v>0</v>
      </c>
      <c r="H23" s="4" t="s">
        <v>92</v>
      </c>
      <c r="I23" s="4" t="s">
        <v>144</v>
      </c>
      <c r="J23" s="4"/>
      <c r="K23" s="4"/>
      <c r="L23" s="4">
        <v>21</v>
      </c>
      <c r="M23" s="45" t="s">
        <v>1</v>
      </c>
      <c r="N23" s="4">
        <v>11</v>
      </c>
      <c r="O23" s="4"/>
      <c r="P23" s="4">
        <v>73</v>
      </c>
      <c r="Q23" s="4" t="s">
        <v>1</v>
      </c>
      <c r="R23" s="4">
        <v>60</v>
      </c>
      <c r="S23" s="4"/>
      <c r="T23" s="4">
        <v>13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>
      <c r="A24" s="354">
        <v>17</v>
      </c>
      <c r="B24" s="80">
        <v>17</v>
      </c>
      <c r="C24" s="4"/>
      <c r="D24" s="46">
        <v>34307</v>
      </c>
      <c r="E24" s="4"/>
      <c r="F24" s="4" t="s">
        <v>81</v>
      </c>
      <c r="G24" s="45" t="s">
        <v>0</v>
      </c>
      <c r="H24" s="4" t="s">
        <v>96</v>
      </c>
      <c r="I24" s="4" t="s">
        <v>144</v>
      </c>
      <c r="J24" s="4"/>
      <c r="K24" s="4"/>
      <c r="L24" s="4">
        <v>22</v>
      </c>
      <c r="M24" s="45" t="s">
        <v>1</v>
      </c>
      <c r="N24" s="4">
        <v>10</v>
      </c>
      <c r="O24" s="4"/>
      <c r="P24" s="4">
        <v>85</v>
      </c>
      <c r="Q24" s="4" t="s">
        <v>1</v>
      </c>
      <c r="R24" s="4">
        <v>70</v>
      </c>
      <c r="S24" s="4"/>
      <c r="T24" s="4">
        <v>15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>
      <c r="A25" s="354">
        <v>18</v>
      </c>
      <c r="B25" s="80">
        <v>18</v>
      </c>
      <c r="C25" s="4"/>
      <c r="D25" s="46">
        <v>34308</v>
      </c>
      <c r="E25" s="4"/>
      <c r="F25" s="4" t="s">
        <v>74</v>
      </c>
      <c r="G25" s="45" t="s">
        <v>0</v>
      </c>
      <c r="H25" s="4" t="s">
        <v>96</v>
      </c>
      <c r="I25" s="4" t="s">
        <v>144</v>
      </c>
      <c r="J25" s="4"/>
      <c r="K25" s="4"/>
      <c r="L25" s="4">
        <v>16</v>
      </c>
      <c r="M25" s="45" t="s">
        <v>1</v>
      </c>
      <c r="N25" s="4">
        <v>16</v>
      </c>
      <c r="O25" s="4"/>
      <c r="P25" s="4">
        <v>64</v>
      </c>
      <c r="Q25" s="4" t="s">
        <v>1</v>
      </c>
      <c r="R25" s="4">
        <v>55</v>
      </c>
      <c r="S25" s="4"/>
      <c r="T25" s="4">
        <v>9</v>
      </c>
      <c r="V25" s="4">
        <f t="shared" si="0"/>
        <v>0</v>
      </c>
      <c r="W25" s="4">
        <f t="shared" si="1"/>
        <v>1</v>
      </c>
      <c r="X25" s="4">
        <f t="shared" si="2"/>
        <v>0</v>
      </c>
    </row>
    <row r="26" spans="1:24">
      <c r="A26" s="354">
        <v>19</v>
      </c>
      <c r="B26" s="80">
        <v>19</v>
      </c>
      <c r="C26" s="4"/>
      <c r="D26" s="46">
        <v>34314</v>
      </c>
      <c r="E26" s="4"/>
      <c r="F26" s="4" t="s">
        <v>81</v>
      </c>
      <c r="G26" s="45" t="s">
        <v>0</v>
      </c>
      <c r="H26" s="4" t="s">
        <v>129</v>
      </c>
      <c r="I26" s="4" t="s">
        <v>144</v>
      </c>
      <c r="J26" s="4"/>
      <c r="K26" s="4"/>
      <c r="L26" s="4">
        <v>17</v>
      </c>
      <c r="M26" s="45" t="s">
        <v>1</v>
      </c>
      <c r="N26" s="4">
        <v>15</v>
      </c>
      <c r="O26" s="4"/>
      <c r="P26" s="4">
        <v>60</v>
      </c>
      <c r="Q26" s="4" t="s">
        <v>1</v>
      </c>
      <c r="R26" s="4">
        <v>52</v>
      </c>
      <c r="S26" s="4"/>
      <c r="T26" s="4">
        <v>8</v>
      </c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>
      <c r="A27" s="354">
        <v>20</v>
      </c>
      <c r="B27" s="80">
        <v>20</v>
      </c>
      <c r="C27" s="4"/>
      <c r="D27" s="46">
        <v>34343</v>
      </c>
      <c r="E27" s="4"/>
      <c r="F27" s="4" t="s">
        <v>109</v>
      </c>
      <c r="G27" s="45" t="s">
        <v>0</v>
      </c>
      <c r="H27" s="4" t="s">
        <v>81</v>
      </c>
      <c r="I27" s="4" t="s">
        <v>144</v>
      </c>
      <c r="J27" s="4"/>
      <c r="K27" s="4"/>
      <c r="L27" s="4">
        <v>21</v>
      </c>
      <c r="M27" s="45" t="s">
        <v>1</v>
      </c>
      <c r="N27" s="4">
        <v>11</v>
      </c>
      <c r="O27" s="4"/>
      <c r="P27" s="4">
        <v>63</v>
      </c>
      <c r="Q27" s="4" t="s">
        <v>1</v>
      </c>
      <c r="R27" s="4">
        <v>45</v>
      </c>
      <c r="S27" s="4"/>
      <c r="T27" s="4">
        <v>18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>
      <c r="A28" s="354">
        <v>21</v>
      </c>
      <c r="B28" s="80">
        <v>21</v>
      </c>
      <c r="C28" s="4"/>
      <c r="D28" s="46">
        <v>34349</v>
      </c>
      <c r="E28" s="401">
        <v>0</v>
      </c>
      <c r="F28" s="4" t="s">
        <v>92</v>
      </c>
      <c r="G28" s="45" t="s">
        <v>0</v>
      </c>
      <c r="H28" s="4" t="s">
        <v>74</v>
      </c>
      <c r="I28" s="4" t="s">
        <v>144</v>
      </c>
      <c r="J28" s="4"/>
      <c r="K28" s="4"/>
      <c r="L28" s="4">
        <v>13</v>
      </c>
      <c r="M28" s="45" t="s">
        <v>1</v>
      </c>
      <c r="N28" s="4">
        <v>19</v>
      </c>
      <c r="O28" s="4"/>
      <c r="P28" s="4">
        <v>50</v>
      </c>
      <c r="Q28" s="4" t="s">
        <v>1</v>
      </c>
      <c r="R28" s="4">
        <v>67</v>
      </c>
      <c r="S28" s="4"/>
      <c r="T28" s="4">
        <v>-17</v>
      </c>
      <c r="V28" s="4">
        <f t="shared" si="0"/>
        <v>0</v>
      </c>
      <c r="W28" s="4">
        <f t="shared" si="1"/>
        <v>0</v>
      </c>
      <c r="X28" s="4">
        <f t="shared" si="2"/>
        <v>1</v>
      </c>
    </row>
    <row r="29" spans="1:24">
      <c r="A29" s="354">
        <v>22</v>
      </c>
      <c r="B29" s="80">
        <v>22</v>
      </c>
      <c r="C29" s="4"/>
      <c r="D29" s="46">
        <v>34349</v>
      </c>
      <c r="E29" s="401">
        <v>0</v>
      </c>
      <c r="F29" s="4" t="s">
        <v>117</v>
      </c>
      <c r="G29" s="45" t="s">
        <v>0</v>
      </c>
      <c r="H29" s="4" t="s">
        <v>137</v>
      </c>
      <c r="I29" s="4" t="s">
        <v>144</v>
      </c>
      <c r="J29" s="4"/>
      <c r="K29" s="4"/>
      <c r="L29" s="4">
        <v>15</v>
      </c>
      <c r="M29" s="45" t="s">
        <v>1</v>
      </c>
      <c r="N29" s="4">
        <v>17</v>
      </c>
      <c r="O29" s="4"/>
      <c r="P29" s="4">
        <v>57</v>
      </c>
      <c r="Q29" s="4" t="s">
        <v>1</v>
      </c>
      <c r="R29" s="4">
        <v>61</v>
      </c>
      <c r="S29" s="4"/>
      <c r="T29" s="4">
        <v>-4</v>
      </c>
      <c r="V29" s="4">
        <f t="shared" si="0"/>
        <v>0</v>
      </c>
      <c r="W29" s="4">
        <f t="shared" si="1"/>
        <v>0</v>
      </c>
      <c r="X29" s="4">
        <f t="shared" si="2"/>
        <v>1</v>
      </c>
    </row>
    <row r="30" spans="1:24">
      <c r="A30" s="354">
        <v>23</v>
      </c>
      <c r="B30" s="80">
        <v>23</v>
      </c>
      <c r="C30" s="4"/>
      <c r="D30" s="46">
        <v>34350</v>
      </c>
      <c r="E30" s="4"/>
      <c r="F30" s="4" t="s">
        <v>96</v>
      </c>
      <c r="G30" s="45" t="s">
        <v>0</v>
      </c>
      <c r="H30" s="4" t="s">
        <v>137</v>
      </c>
      <c r="I30" s="4" t="s">
        <v>144</v>
      </c>
      <c r="J30" s="4"/>
      <c r="K30" s="4"/>
      <c r="L30" s="4">
        <v>26</v>
      </c>
      <c r="M30" s="45" t="s">
        <v>1</v>
      </c>
      <c r="N30" s="4">
        <v>6</v>
      </c>
      <c r="O30" s="4"/>
      <c r="P30" s="4">
        <v>82</v>
      </c>
      <c r="Q30" s="4" t="s">
        <v>1</v>
      </c>
      <c r="R30" s="4">
        <v>54</v>
      </c>
      <c r="S30" s="4"/>
      <c r="T30" s="4">
        <v>28</v>
      </c>
      <c r="V30" s="4">
        <f t="shared" si="0"/>
        <v>1</v>
      </c>
      <c r="W30" s="4">
        <f t="shared" si="1"/>
        <v>0</v>
      </c>
      <c r="X30" s="4">
        <f t="shared" si="2"/>
        <v>0</v>
      </c>
    </row>
    <row r="31" spans="1:24">
      <c r="A31" s="354">
        <v>24</v>
      </c>
      <c r="B31" s="80">
        <v>24</v>
      </c>
      <c r="C31" s="4"/>
      <c r="D31" s="46">
        <v>34370</v>
      </c>
      <c r="E31" s="4"/>
      <c r="F31" s="4" t="s">
        <v>123</v>
      </c>
      <c r="G31" s="45" t="s">
        <v>0</v>
      </c>
      <c r="H31" s="4" t="s">
        <v>129</v>
      </c>
      <c r="I31" s="4" t="s">
        <v>144</v>
      </c>
      <c r="J31" s="4"/>
      <c r="K31" s="4"/>
      <c r="L31" s="4">
        <v>16</v>
      </c>
      <c r="M31" s="45" t="s">
        <v>1</v>
      </c>
      <c r="N31" s="4">
        <v>16</v>
      </c>
      <c r="O31" s="4"/>
      <c r="P31" s="4">
        <v>41</v>
      </c>
      <c r="Q31" s="4" t="s">
        <v>1</v>
      </c>
      <c r="R31" s="4">
        <v>43</v>
      </c>
      <c r="S31" s="4"/>
      <c r="T31" s="4">
        <v>-2</v>
      </c>
      <c r="V31" s="4">
        <f t="shared" si="0"/>
        <v>0</v>
      </c>
      <c r="W31" s="4">
        <f t="shared" si="1"/>
        <v>1</v>
      </c>
      <c r="X31" s="4">
        <f t="shared" si="2"/>
        <v>0</v>
      </c>
    </row>
    <row r="32" spans="1:24">
      <c r="A32" s="354">
        <v>25</v>
      </c>
      <c r="B32" s="80">
        <v>25</v>
      </c>
      <c r="C32" s="4"/>
      <c r="D32" s="46">
        <v>34383</v>
      </c>
      <c r="E32" s="4"/>
      <c r="F32" s="4" t="s">
        <v>101</v>
      </c>
      <c r="G32" s="45" t="s">
        <v>0</v>
      </c>
      <c r="H32" s="4" t="s">
        <v>137</v>
      </c>
      <c r="I32" s="4" t="s">
        <v>144</v>
      </c>
      <c r="J32" s="4"/>
      <c r="K32" s="4"/>
      <c r="L32" s="4">
        <v>19</v>
      </c>
      <c r="M32" s="45" t="s">
        <v>1</v>
      </c>
      <c r="N32" s="4">
        <v>13</v>
      </c>
      <c r="O32" s="4"/>
      <c r="P32" s="4">
        <v>59</v>
      </c>
      <c r="Q32" s="4" t="s">
        <v>1</v>
      </c>
      <c r="R32" s="4">
        <v>58</v>
      </c>
      <c r="S32" s="4"/>
      <c r="T32" s="4">
        <v>1</v>
      </c>
      <c r="V32" s="4">
        <f t="shared" si="0"/>
        <v>1</v>
      </c>
      <c r="W32" s="4">
        <f t="shared" si="1"/>
        <v>0</v>
      </c>
      <c r="X32" s="4">
        <f t="shared" si="2"/>
        <v>0</v>
      </c>
    </row>
    <row r="33" spans="1:24">
      <c r="A33" s="354">
        <v>26</v>
      </c>
      <c r="B33" s="80">
        <v>26</v>
      </c>
      <c r="C33" s="4"/>
      <c r="D33" s="46">
        <v>34384</v>
      </c>
      <c r="E33" s="4"/>
      <c r="F33" s="4" t="s">
        <v>117</v>
      </c>
      <c r="G33" s="45" t="s">
        <v>0</v>
      </c>
      <c r="H33" s="4" t="s">
        <v>101</v>
      </c>
      <c r="I33" s="4" t="s">
        <v>144</v>
      </c>
      <c r="J33" s="4"/>
      <c r="K33" s="4"/>
      <c r="L33" s="4">
        <v>19</v>
      </c>
      <c r="M33" s="45" t="s">
        <v>1</v>
      </c>
      <c r="N33" s="4">
        <v>13</v>
      </c>
      <c r="O33" s="4"/>
      <c r="P33" s="4">
        <v>51</v>
      </c>
      <c r="Q33" s="4" t="s">
        <v>1</v>
      </c>
      <c r="R33" s="4">
        <v>47</v>
      </c>
      <c r="S33" s="4"/>
      <c r="T33" s="4">
        <v>4</v>
      </c>
      <c r="V33" s="4">
        <f t="shared" si="0"/>
        <v>1</v>
      </c>
      <c r="W33" s="4">
        <f t="shared" si="1"/>
        <v>0</v>
      </c>
      <c r="X33" s="4">
        <f t="shared" si="2"/>
        <v>0</v>
      </c>
    </row>
    <row r="34" spans="1:24">
      <c r="A34" s="354">
        <v>27</v>
      </c>
      <c r="B34" s="80">
        <v>27</v>
      </c>
      <c r="C34" s="4"/>
      <c r="D34" s="46">
        <v>34384</v>
      </c>
      <c r="E34" s="401">
        <v>0</v>
      </c>
      <c r="F34" s="4" t="s">
        <v>137</v>
      </c>
      <c r="G34" s="45" t="s">
        <v>0</v>
      </c>
      <c r="H34" s="4" t="s">
        <v>109</v>
      </c>
      <c r="I34" s="4" t="s">
        <v>144</v>
      </c>
      <c r="J34" s="4"/>
      <c r="K34" s="4"/>
      <c r="L34" s="4">
        <v>12</v>
      </c>
      <c r="M34" s="45" t="s">
        <v>1</v>
      </c>
      <c r="N34" s="4">
        <v>20</v>
      </c>
      <c r="O34" s="4"/>
      <c r="P34" s="4">
        <v>59</v>
      </c>
      <c r="Q34" s="4" t="s">
        <v>1</v>
      </c>
      <c r="R34" s="4">
        <v>66</v>
      </c>
      <c r="S34" s="4"/>
      <c r="T34" s="4">
        <v>-7</v>
      </c>
      <c r="V34" s="4">
        <f t="shared" si="0"/>
        <v>0</v>
      </c>
      <c r="W34" s="4">
        <f t="shared" si="1"/>
        <v>0</v>
      </c>
      <c r="X34" s="4">
        <f t="shared" si="2"/>
        <v>1</v>
      </c>
    </row>
    <row r="35" spans="1:24">
      <c r="A35" s="354">
        <v>28</v>
      </c>
      <c r="B35" s="80">
        <v>28</v>
      </c>
      <c r="C35" s="4"/>
      <c r="D35" s="46">
        <v>34384</v>
      </c>
      <c r="E35" s="401">
        <v>0</v>
      </c>
      <c r="F35" s="4" t="s">
        <v>117</v>
      </c>
      <c r="G35" s="45" t="s">
        <v>0</v>
      </c>
      <c r="H35" s="4" t="s">
        <v>123</v>
      </c>
      <c r="I35" s="4" t="s">
        <v>144</v>
      </c>
      <c r="J35" s="4"/>
      <c r="K35" s="4"/>
      <c r="L35" s="4">
        <v>14</v>
      </c>
      <c r="M35" s="45" t="s">
        <v>1</v>
      </c>
      <c r="N35" s="4">
        <v>18</v>
      </c>
      <c r="O35" s="4"/>
      <c r="P35" s="4">
        <v>63</v>
      </c>
      <c r="Q35" s="4" t="s">
        <v>1</v>
      </c>
      <c r="R35" s="4">
        <v>60</v>
      </c>
      <c r="S35" s="4"/>
      <c r="T35" s="4">
        <v>3</v>
      </c>
      <c r="V35" s="4">
        <f t="shared" si="0"/>
        <v>0</v>
      </c>
      <c r="W35" s="4">
        <f t="shared" si="1"/>
        <v>0</v>
      </c>
      <c r="X35" s="4">
        <f t="shared" si="2"/>
        <v>1</v>
      </c>
    </row>
    <row r="36" spans="1:24">
      <c r="A36" s="354">
        <v>29</v>
      </c>
      <c r="B36" s="80">
        <v>29</v>
      </c>
      <c r="C36" s="4"/>
      <c r="D36" s="46">
        <v>34385</v>
      </c>
      <c r="E36" s="4"/>
      <c r="F36" s="4" t="s">
        <v>96</v>
      </c>
      <c r="G36" s="45" t="s">
        <v>0</v>
      </c>
      <c r="H36" s="4" t="s">
        <v>123</v>
      </c>
      <c r="I36" s="4" t="s">
        <v>144</v>
      </c>
      <c r="J36" s="4"/>
      <c r="K36" s="4"/>
      <c r="L36" s="4">
        <v>24</v>
      </c>
      <c r="M36" s="45" t="s">
        <v>1</v>
      </c>
      <c r="N36" s="4">
        <v>8</v>
      </c>
      <c r="O36" s="4"/>
      <c r="P36" s="4">
        <v>67</v>
      </c>
      <c r="Q36" s="4" t="s">
        <v>1</v>
      </c>
      <c r="R36" s="4">
        <v>49</v>
      </c>
      <c r="S36" s="4"/>
      <c r="T36" s="4">
        <v>18</v>
      </c>
      <c r="V36" s="4">
        <f t="shared" si="0"/>
        <v>1</v>
      </c>
      <c r="W36" s="4">
        <f t="shared" si="1"/>
        <v>0</v>
      </c>
      <c r="X36" s="4">
        <f t="shared" si="2"/>
        <v>0</v>
      </c>
    </row>
    <row r="37" spans="1:24">
      <c r="A37" s="354">
        <v>30</v>
      </c>
      <c r="B37" s="80">
        <v>30</v>
      </c>
      <c r="C37" s="4"/>
      <c r="D37" s="46">
        <v>34385</v>
      </c>
      <c r="E37" s="401">
        <v>0</v>
      </c>
      <c r="F37" s="4" t="s">
        <v>96</v>
      </c>
      <c r="G37" s="45" t="s">
        <v>0</v>
      </c>
      <c r="H37" s="4" t="s">
        <v>101</v>
      </c>
      <c r="I37" s="4" t="s">
        <v>144</v>
      </c>
      <c r="J37" s="4"/>
      <c r="K37" s="4"/>
      <c r="L37" s="4">
        <v>15</v>
      </c>
      <c r="M37" s="45" t="s">
        <v>1</v>
      </c>
      <c r="N37" s="4">
        <v>17</v>
      </c>
      <c r="O37" s="4"/>
      <c r="P37" s="4">
        <v>48</v>
      </c>
      <c r="Q37" s="4" t="s">
        <v>1</v>
      </c>
      <c r="R37" s="4">
        <v>55</v>
      </c>
      <c r="S37" s="4"/>
      <c r="T37" s="4">
        <v>-7</v>
      </c>
      <c r="V37" s="4">
        <f t="shared" si="0"/>
        <v>0</v>
      </c>
      <c r="W37" s="4">
        <f t="shared" si="1"/>
        <v>0</v>
      </c>
      <c r="X37" s="4">
        <f t="shared" si="2"/>
        <v>1</v>
      </c>
    </row>
    <row r="38" spans="1:24">
      <c r="A38" s="354">
        <v>31</v>
      </c>
      <c r="B38" s="80">
        <v>31</v>
      </c>
      <c r="C38" s="4"/>
      <c r="D38" s="46">
        <v>34398</v>
      </c>
      <c r="E38" s="4"/>
      <c r="F38" s="4" t="s">
        <v>92</v>
      </c>
      <c r="G38" s="45" t="s">
        <v>0</v>
      </c>
      <c r="H38" s="4" t="s">
        <v>96</v>
      </c>
      <c r="I38" s="4" t="s">
        <v>144</v>
      </c>
      <c r="J38" s="4"/>
      <c r="K38" s="4"/>
      <c r="L38" s="4">
        <v>17</v>
      </c>
      <c r="M38" s="45" t="s">
        <v>1</v>
      </c>
      <c r="N38" s="4">
        <v>15</v>
      </c>
      <c r="O38" s="4"/>
      <c r="P38" s="4">
        <v>52</v>
      </c>
      <c r="Q38" s="4" t="s">
        <v>1</v>
      </c>
      <c r="R38" s="4">
        <v>60</v>
      </c>
      <c r="S38" s="4"/>
      <c r="T38" s="4">
        <v>-8</v>
      </c>
      <c r="V38" s="4">
        <f t="shared" si="0"/>
        <v>1</v>
      </c>
      <c r="W38" s="4">
        <f t="shared" si="1"/>
        <v>0</v>
      </c>
      <c r="X38" s="4">
        <f t="shared" si="2"/>
        <v>0</v>
      </c>
    </row>
    <row r="39" spans="1:24">
      <c r="A39" s="354">
        <v>32</v>
      </c>
      <c r="B39" s="80">
        <v>32</v>
      </c>
      <c r="C39" s="4"/>
      <c r="D39" s="46">
        <v>34399</v>
      </c>
      <c r="E39" s="401">
        <v>0</v>
      </c>
      <c r="F39" s="4" t="s">
        <v>129</v>
      </c>
      <c r="G39" s="45" t="s">
        <v>0</v>
      </c>
      <c r="H39" s="4" t="s">
        <v>96</v>
      </c>
      <c r="I39" s="4" t="s">
        <v>144</v>
      </c>
      <c r="J39" s="4"/>
      <c r="K39" s="4"/>
      <c r="L39" s="4">
        <v>11</v>
      </c>
      <c r="M39" s="45" t="s">
        <v>1</v>
      </c>
      <c r="N39" s="4">
        <v>21</v>
      </c>
      <c r="O39" s="4"/>
      <c r="P39" s="4">
        <v>49</v>
      </c>
      <c r="Q39" s="4" t="s">
        <v>1</v>
      </c>
      <c r="R39" s="4">
        <v>52</v>
      </c>
      <c r="S39" s="4"/>
      <c r="T39" s="4">
        <v>-3</v>
      </c>
      <c r="V39" s="4">
        <f t="shared" si="0"/>
        <v>0</v>
      </c>
      <c r="W39" s="4">
        <f t="shared" si="1"/>
        <v>0</v>
      </c>
      <c r="X39" s="4">
        <f t="shared" si="2"/>
        <v>1</v>
      </c>
    </row>
    <row r="40" spans="1:24">
      <c r="A40" s="354">
        <v>33</v>
      </c>
      <c r="B40" s="80">
        <v>33</v>
      </c>
      <c r="C40" s="4"/>
      <c r="D40" s="46">
        <v>34419</v>
      </c>
      <c r="E40" s="401">
        <v>0</v>
      </c>
      <c r="F40" s="4" t="s">
        <v>96</v>
      </c>
      <c r="G40" s="45" t="s">
        <v>0</v>
      </c>
      <c r="H40" s="4" t="s">
        <v>109</v>
      </c>
      <c r="I40" s="4" t="s">
        <v>144</v>
      </c>
      <c r="J40" s="4"/>
      <c r="K40" s="4"/>
      <c r="L40" s="4">
        <v>13</v>
      </c>
      <c r="M40" s="45" t="s">
        <v>1</v>
      </c>
      <c r="N40" s="4">
        <v>19</v>
      </c>
      <c r="O40" s="4"/>
      <c r="P40" s="4">
        <v>51</v>
      </c>
      <c r="Q40" s="4" t="s">
        <v>1</v>
      </c>
      <c r="R40" s="4">
        <v>64</v>
      </c>
      <c r="S40" s="4"/>
      <c r="T40" s="4">
        <v>-13</v>
      </c>
      <c r="V40" s="4">
        <f t="shared" si="0"/>
        <v>0</v>
      </c>
      <c r="W40" s="4">
        <f t="shared" si="1"/>
        <v>0</v>
      </c>
      <c r="X40" s="4">
        <f t="shared" si="2"/>
        <v>1</v>
      </c>
    </row>
    <row r="41" spans="1:24">
      <c r="A41" s="354">
        <v>34</v>
      </c>
      <c r="B41" s="80">
        <v>34</v>
      </c>
      <c r="C41" s="4"/>
      <c r="D41" s="46">
        <v>34433</v>
      </c>
      <c r="E41" s="4"/>
      <c r="F41" s="4" t="s">
        <v>74</v>
      </c>
      <c r="G41" s="45" t="s">
        <v>0</v>
      </c>
      <c r="H41" s="4" t="s">
        <v>137</v>
      </c>
      <c r="I41" s="4" t="s">
        <v>144</v>
      </c>
      <c r="J41" s="4"/>
      <c r="K41" s="4"/>
      <c r="L41" s="4">
        <v>23</v>
      </c>
      <c r="M41" s="45" t="s">
        <v>1</v>
      </c>
      <c r="N41" s="4">
        <v>9</v>
      </c>
      <c r="O41" s="4"/>
      <c r="P41" s="4">
        <v>63</v>
      </c>
      <c r="Q41" s="4" t="s">
        <v>1</v>
      </c>
      <c r="R41" s="4">
        <v>44</v>
      </c>
      <c r="S41" s="4"/>
      <c r="T41" s="4">
        <v>19</v>
      </c>
      <c r="V41" s="4">
        <f t="shared" si="0"/>
        <v>1</v>
      </c>
      <c r="W41" s="4">
        <f t="shared" si="1"/>
        <v>0</v>
      </c>
      <c r="X41" s="4">
        <f t="shared" si="2"/>
        <v>0</v>
      </c>
    </row>
    <row r="42" spans="1:24">
      <c r="A42" s="354">
        <v>35</v>
      </c>
      <c r="B42" s="80">
        <v>35</v>
      </c>
      <c r="C42" s="4"/>
      <c r="D42" s="46">
        <v>34433</v>
      </c>
      <c r="E42" s="401">
        <v>0</v>
      </c>
      <c r="F42" s="4" t="s">
        <v>92</v>
      </c>
      <c r="G42" s="45" t="s">
        <v>0</v>
      </c>
      <c r="H42" s="4" t="s">
        <v>117</v>
      </c>
      <c r="I42" s="4" t="s">
        <v>144</v>
      </c>
      <c r="J42" s="4"/>
      <c r="K42" s="4"/>
      <c r="L42" s="4">
        <v>12</v>
      </c>
      <c r="M42" s="45" t="s">
        <v>1</v>
      </c>
      <c r="N42" s="4">
        <v>20</v>
      </c>
      <c r="O42" s="4"/>
      <c r="P42" s="4">
        <v>47</v>
      </c>
      <c r="Q42" s="4" t="s">
        <v>1</v>
      </c>
      <c r="R42" s="4">
        <v>62</v>
      </c>
      <c r="S42" s="4"/>
      <c r="T42" s="4">
        <v>-15</v>
      </c>
      <c r="V42" s="4">
        <f t="shared" si="0"/>
        <v>0</v>
      </c>
      <c r="W42" s="4">
        <f t="shared" si="1"/>
        <v>0</v>
      </c>
      <c r="X42" s="4">
        <f t="shared" si="2"/>
        <v>1</v>
      </c>
    </row>
    <row r="43" spans="1:24">
      <c r="A43" s="354">
        <v>36</v>
      </c>
      <c r="B43" s="80">
        <v>36</v>
      </c>
      <c r="C43" s="4"/>
      <c r="D43" s="46">
        <v>34440</v>
      </c>
      <c r="E43" s="4"/>
      <c r="F43" s="4" t="s">
        <v>101</v>
      </c>
      <c r="G43" s="45" t="s">
        <v>0</v>
      </c>
      <c r="H43" s="4" t="s">
        <v>109</v>
      </c>
      <c r="I43" s="4" t="s">
        <v>144</v>
      </c>
      <c r="J43" s="4"/>
      <c r="K43" s="4"/>
      <c r="L43" s="4">
        <v>20</v>
      </c>
      <c r="M43" s="45" t="s">
        <v>1</v>
      </c>
      <c r="N43" s="4">
        <v>12</v>
      </c>
      <c r="O43" s="4"/>
      <c r="P43" s="4">
        <v>61</v>
      </c>
      <c r="Q43" s="4" t="s">
        <v>1</v>
      </c>
      <c r="R43" s="4">
        <v>44</v>
      </c>
      <c r="S43" s="4"/>
      <c r="T43" s="4">
        <v>17</v>
      </c>
      <c r="V43" s="4">
        <f t="shared" si="0"/>
        <v>1</v>
      </c>
      <c r="W43" s="4">
        <f t="shared" si="1"/>
        <v>0</v>
      </c>
      <c r="X43" s="4">
        <f t="shared" si="2"/>
        <v>0</v>
      </c>
    </row>
    <row r="44" spans="1:24">
      <c r="A44" s="354">
        <v>37</v>
      </c>
      <c r="B44" s="80">
        <v>37</v>
      </c>
      <c r="C44" s="4"/>
      <c r="D44" s="46">
        <v>34441</v>
      </c>
      <c r="E44" s="401">
        <v>0</v>
      </c>
      <c r="F44" s="4" t="s">
        <v>129</v>
      </c>
      <c r="G44" s="45" t="s">
        <v>0</v>
      </c>
      <c r="H44" s="4" t="s">
        <v>117</v>
      </c>
      <c r="I44" s="4" t="s">
        <v>144</v>
      </c>
      <c r="J44" s="4"/>
      <c r="K44" s="4"/>
      <c r="L44" s="4">
        <v>9</v>
      </c>
      <c r="M44" s="45" t="s">
        <v>1</v>
      </c>
      <c r="N44" s="4">
        <v>23</v>
      </c>
      <c r="O44" s="4"/>
      <c r="P44" s="4">
        <v>43</v>
      </c>
      <c r="Q44" s="4" t="s">
        <v>1</v>
      </c>
      <c r="R44" s="4">
        <v>54</v>
      </c>
      <c r="S44" s="4"/>
      <c r="T44" s="4">
        <v>-11</v>
      </c>
      <c r="V44" s="4">
        <f t="shared" si="0"/>
        <v>0</v>
      </c>
      <c r="W44" s="4">
        <f t="shared" si="1"/>
        <v>0</v>
      </c>
      <c r="X44" s="4">
        <f t="shared" si="2"/>
        <v>1</v>
      </c>
    </row>
    <row r="45" spans="1:24">
      <c r="A45" s="354">
        <v>38</v>
      </c>
      <c r="B45" s="80">
        <v>38</v>
      </c>
      <c r="C45" s="4"/>
      <c r="D45" s="46">
        <v>34441</v>
      </c>
      <c r="E45" s="401">
        <v>0</v>
      </c>
      <c r="F45" s="4" t="s">
        <v>109</v>
      </c>
      <c r="G45" s="45" t="s">
        <v>0</v>
      </c>
      <c r="H45" s="4" t="s">
        <v>117</v>
      </c>
      <c r="I45" s="4" t="s">
        <v>144</v>
      </c>
      <c r="J45" s="4"/>
      <c r="K45" s="4"/>
      <c r="L45" s="4">
        <v>11</v>
      </c>
      <c r="M45" s="45" t="s">
        <v>1</v>
      </c>
      <c r="N45" s="4">
        <v>21</v>
      </c>
      <c r="O45" s="4"/>
      <c r="P45" s="4">
        <v>58</v>
      </c>
      <c r="Q45" s="4" t="s">
        <v>1</v>
      </c>
      <c r="R45" s="4">
        <v>70</v>
      </c>
      <c r="S45" s="4"/>
      <c r="T45" s="4">
        <v>-12</v>
      </c>
      <c r="V45" s="4">
        <f t="shared" si="0"/>
        <v>0</v>
      </c>
      <c r="W45" s="4">
        <f t="shared" si="1"/>
        <v>0</v>
      </c>
      <c r="X45" s="4">
        <f t="shared" si="2"/>
        <v>1</v>
      </c>
    </row>
    <row r="46" spans="1:24">
      <c r="A46" s="354">
        <v>39</v>
      </c>
      <c r="B46" s="80">
        <v>39</v>
      </c>
      <c r="C46" s="4"/>
      <c r="D46" s="46">
        <v>34447</v>
      </c>
      <c r="E46" s="4"/>
      <c r="F46" s="4" t="s">
        <v>74</v>
      </c>
      <c r="G46" s="45" t="s">
        <v>0</v>
      </c>
      <c r="H46" s="4" t="s">
        <v>81</v>
      </c>
      <c r="I46" s="4" t="s">
        <v>144</v>
      </c>
      <c r="J46" s="4"/>
      <c r="K46" s="4"/>
      <c r="L46" s="4">
        <v>20</v>
      </c>
      <c r="M46" s="45" t="s">
        <v>1</v>
      </c>
      <c r="N46" s="4">
        <v>12</v>
      </c>
      <c r="O46" s="4"/>
      <c r="P46" s="4">
        <v>60</v>
      </c>
      <c r="Q46" s="4" t="s">
        <v>1</v>
      </c>
      <c r="R46" s="4">
        <v>54</v>
      </c>
      <c r="S46" s="4"/>
      <c r="T46" s="4">
        <v>6</v>
      </c>
      <c r="V46" s="4">
        <f t="shared" si="0"/>
        <v>1</v>
      </c>
      <c r="W46" s="4">
        <f t="shared" si="1"/>
        <v>0</v>
      </c>
      <c r="X46" s="4">
        <f t="shared" si="2"/>
        <v>0</v>
      </c>
    </row>
    <row r="47" spans="1:24">
      <c r="A47" s="354">
        <v>40</v>
      </c>
      <c r="B47" s="80">
        <v>40</v>
      </c>
      <c r="C47" s="4"/>
      <c r="D47" s="46">
        <v>34455</v>
      </c>
      <c r="E47" s="401">
        <v>0</v>
      </c>
      <c r="F47" s="4" t="s">
        <v>123</v>
      </c>
      <c r="G47" s="45" t="s">
        <v>0</v>
      </c>
      <c r="H47" s="4" t="s">
        <v>74</v>
      </c>
      <c r="I47" s="4" t="s">
        <v>144</v>
      </c>
      <c r="J47" s="4"/>
      <c r="K47" s="4"/>
      <c r="L47" s="4">
        <v>6</v>
      </c>
      <c r="M47" s="45" t="s">
        <v>1</v>
      </c>
      <c r="N47" s="4">
        <v>26</v>
      </c>
      <c r="O47" s="4"/>
      <c r="P47" s="4">
        <v>45</v>
      </c>
      <c r="Q47" s="4" t="s">
        <v>1</v>
      </c>
      <c r="R47" s="4">
        <v>71</v>
      </c>
      <c r="S47" s="4"/>
      <c r="T47" s="4">
        <v>-26</v>
      </c>
      <c r="V47" s="4">
        <f t="shared" si="0"/>
        <v>0</v>
      </c>
      <c r="W47" s="4">
        <f t="shared" si="1"/>
        <v>0</v>
      </c>
      <c r="X47" s="4">
        <f t="shared" si="2"/>
        <v>1</v>
      </c>
    </row>
    <row r="48" spans="1:24">
      <c r="A48" s="354">
        <v>41</v>
      </c>
      <c r="B48" s="80">
        <v>41</v>
      </c>
      <c r="C48" s="4"/>
      <c r="D48" s="46">
        <v>34460</v>
      </c>
      <c r="E48" s="4"/>
      <c r="F48" s="4" t="s">
        <v>123</v>
      </c>
      <c r="G48" s="45" t="s">
        <v>0</v>
      </c>
      <c r="H48" s="4" t="s">
        <v>81</v>
      </c>
      <c r="I48" s="4" t="s">
        <v>144</v>
      </c>
      <c r="J48" s="4"/>
      <c r="K48" s="4"/>
      <c r="L48" s="4">
        <v>16</v>
      </c>
      <c r="M48" s="45" t="s">
        <v>1</v>
      </c>
      <c r="N48" s="4">
        <v>16</v>
      </c>
      <c r="O48" s="4"/>
      <c r="P48" s="4">
        <v>70</v>
      </c>
      <c r="Q48" s="4" t="s">
        <v>1</v>
      </c>
      <c r="R48" s="4">
        <v>69</v>
      </c>
      <c r="S48" s="4"/>
      <c r="T48" s="4">
        <v>1</v>
      </c>
      <c r="V48" s="4">
        <f t="shared" si="0"/>
        <v>0</v>
      </c>
      <c r="W48" s="4">
        <f t="shared" si="1"/>
        <v>1</v>
      </c>
      <c r="X48" s="4">
        <f t="shared" si="2"/>
        <v>0</v>
      </c>
    </row>
    <row r="49" spans="1:24">
      <c r="A49" s="354">
        <v>42</v>
      </c>
      <c r="B49" s="80">
        <v>42</v>
      </c>
      <c r="C49" s="4"/>
      <c r="D49" s="46">
        <v>34461</v>
      </c>
      <c r="E49" s="4"/>
      <c r="F49" s="4" t="s">
        <v>81</v>
      </c>
      <c r="G49" s="45" t="s">
        <v>0</v>
      </c>
      <c r="H49" s="4" t="s">
        <v>101</v>
      </c>
      <c r="I49" s="4" t="s">
        <v>144</v>
      </c>
      <c r="J49" s="4"/>
      <c r="K49" s="4"/>
      <c r="L49" s="4">
        <v>22</v>
      </c>
      <c r="M49" s="45" t="s">
        <v>1</v>
      </c>
      <c r="N49" s="4">
        <v>10</v>
      </c>
      <c r="O49" s="4"/>
      <c r="P49" s="4">
        <v>63</v>
      </c>
      <c r="Q49" s="4" t="s">
        <v>1</v>
      </c>
      <c r="R49" s="4">
        <v>53</v>
      </c>
      <c r="S49" s="4"/>
      <c r="T49" s="4">
        <v>10</v>
      </c>
      <c r="V49" s="4">
        <f t="shared" si="0"/>
        <v>1</v>
      </c>
      <c r="W49" s="4">
        <f t="shared" si="1"/>
        <v>0</v>
      </c>
      <c r="X49" s="4">
        <f t="shared" si="2"/>
        <v>0</v>
      </c>
    </row>
    <row r="50" spans="1:24">
      <c r="A50" s="354">
        <v>43</v>
      </c>
      <c r="B50" s="80">
        <v>43</v>
      </c>
      <c r="C50" s="4"/>
      <c r="D50" s="46">
        <v>34461</v>
      </c>
      <c r="E50" s="4"/>
      <c r="F50" s="4" t="s">
        <v>74</v>
      </c>
      <c r="G50" s="45" t="s">
        <v>0</v>
      </c>
      <c r="H50" s="4" t="s">
        <v>101</v>
      </c>
      <c r="I50" s="4" t="s">
        <v>144</v>
      </c>
      <c r="J50" s="4"/>
      <c r="K50" s="4"/>
      <c r="L50" s="4">
        <v>19</v>
      </c>
      <c r="M50" s="45" t="s">
        <v>1</v>
      </c>
      <c r="N50" s="4">
        <v>13</v>
      </c>
      <c r="O50" s="4"/>
      <c r="P50" s="4">
        <v>45</v>
      </c>
      <c r="Q50" s="4" t="s">
        <v>1</v>
      </c>
      <c r="R50" s="4">
        <v>41</v>
      </c>
      <c r="S50" s="4"/>
      <c r="T50" s="4">
        <v>4</v>
      </c>
      <c r="V50" s="4">
        <f t="shared" si="0"/>
        <v>1</v>
      </c>
      <c r="W50" s="4">
        <f t="shared" si="1"/>
        <v>0</v>
      </c>
      <c r="X50" s="4">
        <f t="shared" si="2"/>
        <v>0</v>
      </c>
    </row>
    <row r="51" spans="1:24">
      <c r="A51" s="354">
        <v>44</v>
      </c>
      <c r="B51" s="80">
        <v>44</v>
      </c>
      <c r="C51" s="4"/>
      <c r="D51" s="46">
        <v>34467</v>
      </c>
      <c r="E51" s="401">
        <v>0</v>
      </c>
      <c r="F51" s="4" t="s">
        <v>137</v>
      </c>
      <c r="G51" s="45" t="s">
        <v>0</v>
      </c>
      <c r="H51" s="4" t="s">
        <v>129</v>
      </c>
      <c r="I51" s="4" t="s">
        <v>144</v>
      </c>
      <c r="J51" s="4"/>
      <c r="K51" s="4"/>
      <c r="L51" s="4">
        <v>14</v>
      </c>
      <c r="M51" s="45" t="s">
        <v>1</v>
      </c>
      <c r="N51" s="4">
        <v>18</v>
      </c>
      <c r="O51" s="4"/>
      <c r="P51" s="4">
        <v>58</v>
      </c>
      <c r="Q51" s="4" t="s">
        <v>1</v>
      </c>
      <c r="R51" s="4">
        <v>63</v>
      </c>
      <c r="S51" s="4"/>
      <c r="T51" s="4">
        <v>-5</v>
      </c>
      <c r="V51" s="4">
        <f t="shared" si="0"/>
        <v>0</v>
      </c>
      <c r="W51" s="4">
        <f t="shared" si="1"/>
        <v>0</v>
      </c>
      <c r="X51" s="4">
        <f t="shared" si="2"/>
        <v>1</v>
      </c>
    </row>
    <row r="52" spans="1:24">
      <c r="A52" s="354">
        <v>45</v>
      </c>
      <c r="B52" s="80">
        <v>45</v>
      </c>
      <c r="C52" s="4"/>
      <c r="D52" s="46">
        <v>34468</v>
      </c>
      <c r="E52" s="4"/>
      <c r="F52" s="4" t="s">
        <v>129</v>
      </c>
      <c r="G52" s="45" t="s">
        <v>0</v>
      </c>
      <c r="H52" s="4" t="s">
        <v>74</v>
      </c>
      <c r="I52" s="4" t="s">
        <v>144</v>
      </c>
      <c r="J52" s="4"/>
      <c r="K52" s="4"/>
      <c r="L52" s="4">
        <v>16</v>
      </c>
      <c r="M52" s="45" t="s">
        <v>1</v>
      </c>
      <c r="N52" s="4">
        <v>16</v>
      </c>
      <c r="O52" s="4"/>
      <c r="P52" s="4">
        <v>48</v>
      </c>
      <c r="Q52" s="4" t="s">
        <v>1</v>
      </c>
      <c r="R52" s="4">
        <v>57</v>
      </c>
      <c r="S52" s="4"/>
      <c r="T52" s="4">
        <v>-9</v>
      </c>
      <c r="V52" s="4">
        <f t="shared" si="0"/>
        <v>0</v>
      </c>
      <c r="W52" s="4">
        <f t="shared" si="1"/>
        <v>1</v>
      </c>
      <c r="X52" s="4">
        <f t="shared" si="2"/>
        <v>0</v>
      </c>
    </row>
    <row r="53" spans="1:24">
      <c r="A53" s="45"/>
      <c r="B53" s="80"/>
      <c r="C53" s="4"/>
      <c r="D53" s="46"/>
      <c r="E53" s="4"/>
      <c r="F53" s="4"/>
      <c r="G53" s="45"/>
      <c r="H53" s="4"/>
      <c r="I53" s="4"/>
      <c r="J53" s="4"/>
      <c r="K53" s="4"/>
      <c r="L53" s="4"/>
      <c r="M53" s="45"/>
      <c r="N53" s="4"/>
      <c r="O53" s="4"/>
      <c r="P53" s="4"/>
      <c r="Q53" s="4"/>
      <c r="R53" s="4"/>
      <c r="S53" s="4"/>
      <c r="T53" s="4"/>
      <c r="V53" s="4">
        <f t="shared" si="0"/>
        <v>0</v>
      </c>
      <c r="W53" s="4">
        <f t="shared" si="1"/>
        <v>0</v>
      </c>
      <c r="X53" s="4">
        <f t="shared" si="2"/>
        <v>0</v>
      </c>
    </row>
    <row r="54" spans="1:24">
      <c r="A54" s="45"/>
      <c r="B54" s="80"/>
      <c r="C54" s="4"/>
      <c r="D54" s="46"/>
      <c r="E54" s="4"/>
      <c r="F54" s="4"/>
      <c r="G54" s="45"/>
      <c r="H54" s="4"/>
      <c r="I54" s="4"/>
      <c r="J54" s="4"/>
      <c r="K54" s="4"/>
      <c r="L54" s="4"/>
      <c r="M54" s="45"/>
      <c r="N54" s="4"/>
      <c r="O54" s="4"/>
      <c r="P54" s="4"/>
      <c r="Q54" s="4"/>
      <c r="R54" s="4"/>
      <c r="S54" s="4"/>
      <c r="T54" s="4"/>
      <c r="V54" s="4">
        <f t="shared" si="0"/>
        <v>0</v>
      </c>
      <c r="W54" s="4">
        <f t="shared" si="1"/>
        <v>0</v>
      </c>
      <c r="X54" s="4">
        <f t="shared" si="2"/>
        <v>0</v>
      </c>
    </row>
    <row r="55" spans="1:24">
      <c r="V55" s="99">
        <f>SUBTOTAL(9,Auswertung1_Mannschaftsspiele)</f>
        <v>23</v>
      </c>
      <c r="W55" s="99">
        <f>SUBTOTAL(9,Auswertung2_Mannschaftsspiele)</f>
        <v>5</v>
      </c>
      <c r="X55" s="99">
        <f>SUBTOTAL(9,Auswertung3_Mannschaftsspiele)</f>
        <v>17</v>
      </c>
    </row>
  </sheetData>
  <autoFilter ref="B7:T54"/>
  <mergeCells count="1">
    <mergeCell ref="A2:T2"/>
  </mergeCells>
  <phoneticPr fontId="0" type="noConversion"/>
  <pageMargins left="0" right="0" top="0.19685039370078741" bottom="0.59055118110236227" header="0.51181102362204722" footer="0.51181102362204722"/>
  <pageSetup paperSize="9" scale="7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sortieren_mannschaft_punkte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5</xdr:col>
                    <xdr:colOff>447675</xdr:colOff>
                    <xdr:row>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5" name="Button 19">
              <controlPr defaultSize="0" print="0" autoFill="0" autoPict="0" macro="[0]!sortieren_mannschaft_reihenfolge">
                <anchor moveWithCells="1" sizeWithCells="1">
                  <from>
                    <xdr:col>5</xdr:col>
                    <xdr:colOff>447675</xdr:colOff>
                    <xdr:row>0</xdr:row>
                    <xdr:rowOff>0</xdr:rowOff>
                  </from>
                  <to>
                    <xdr:col>7</xdr:col>
                    <xdr:colOff>723900</xdr:colOff>
                    <xdr:row>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11"/>
  <dimension ref="A1:AD40"/>
  <sheetViews>
    <sheetView showGridLines="0" zoomScale="86" workbookViewId="0"/>
  </sheetViews>
  <sheetFormatPr baseColWidth="10" defaultRowHeight="12.75"/>
  <cols>
    <col min="1" max="1" width="5.28515625" style="1" bestFit="1" customWidth="1"/>
    <col min="2" max="2" width="24.42578125" bestFit="1" customWidth="1"/>
    <col min="3" max="3" width="2.140625" customWidth="1"/>
    <col min="4" max="4" width="6.7109375" bestFit="1" customWidth="1"/>
    <col min="5" max="5" width="6.140625" bestFit="1" customWidth="1"/>
    <col min="6" max="6" width="5.140625" bestFit="1" customWidth="1"/>
    <col min="7" max="7" width="4.140625" bestFit="1" customWidth="1"/>
    <col min="8" max="8" width="5.140625" bestFit="1" customWidth="1"/>
    <col min="9" max="9" width="4" customWidth="1"/>
    <col min="10" max="10" width="4.42578125" bestFit="1" customWidth="1"/>
    <col min="11" max="11" width="1.5703125" customWidth="1"/>
    <col min="12" max="12" width="5.140625" customWidth="1"/>
    <col min="13" max="13" width="3.140625" customWidth="1"/>
    <col min="14" max="14" width="6.140625" bestFit="1" customWidth="1"/>
    <col min="15" max="15" width="1.5703125" bestFit="1" customWidth="1"/>
    <col min="16" max="16" width="6.140625" bestFit="1" customWidth="1"/>
    <col min="17" max="17" width="3.42578125" customWidth="1"/>
    <col min="18" max="18" width="6.140625" bestFit="1" customWidth="1"/>
    <col min="19" max="19" width="1.5703125" bestFit="1" customWidth="1"/>
    <col min="20" max="20" width="6.140625" bestFit="1" customWidth="1"/>
    <col min="21" max="21" width="2.5703125" customWidth="1"/>
    <col min="22" max="22" width="5.7109375" bestFit="1" customWidth="1"/>
    <col min="23" max="25" width="4" customWidth="1"/>
    <col min="26" max="26" width="7" bestFit="1" customWidth="1"/>
    <col min="27" max="27" width="2.42578125" customWidth="1"/>
    <col min="28" max="28" width="5.5703125" bestFit="1" customWidth="1"/>
    <col min="29" max="29" width="1.5703125" bestFit="1" customWidth="1"/>
    <col min="30" max="30" width="5.5703125" bestFit="1" customWidth="1"/>
  </cols>
  <sheetData>
    <row r="1" spans="1:30" ht="24.95" customHeight="1" thickBot="1"/>
    <row r="2" spans="1:30" ht="32.1" customHeight="1" thickBot="1">
      <c r="A2" s="447" t="s">
        <v>31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9"/>
    </row>
    <row r="3" spans="1:3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SUM(D8:D19)</f>
        <v>90</v>
      </c>
      <c r="E4" s="51"/>
      <c r="F4" s="51">
        <f>SUM(F8:F19)</f>
        <v>40</v>
      </c>
      <c r="G4" s="51">
        <f>SUM(G8:G19)</f>
        <v>10</v>
      </c>
      <c r="H4" s="51">
        <f>SUM(H8:H19)</f>
        <v>40</v>
      </c>
      <c r="I4" s="51"/>
      <c r="J4" s="51">
        <f>SUBTOTAL(9,J8:J19)</f>
        <v>90</v>
      </c>
      <c r="K4" s="51" t="s">
        <v>1</v>
      </c>
      <c r="L4" s="51">
        <f>SUBTOTAL(9,L8:L19)</f>
        <v>90</v>
      </c>
      <c r="M4" s="51"/>
      <c r="N4" s="51">
        <f>SUBTOTAL(9,N8:N19)</f>
        <v>1440</v>
      </c>
      <c r="O4" s="51" t="s">
        <v>1</v>
      </c>
      <c r="P4" s="51">
        <f>SUBTOTAL(9,P8:P19)</f>
        <v>1440</v>
      </c>
      <c r="Q4" s="51"/>
      <c r="R4" s="51">
        <f>SUBTOTAL(9,R8:R19)</f>
        <v>5168</v>
      </c>
      <c r="S4" s="51" t="s">
        <v>1</v>
      </c>
      <c r="T4" s="51">
        <f>SUBTOTAL(9,T8:T19)</f>
        <v>5168</v>
      </c>
      <c r="U4" s="51"/>
      <c r="V4" s="52">
        <f>SUBTOTAL(9,V8:V19)</f>
        <v>0</v>
      </c>
      <c r="X4" s="450" t="s">
        <v>24</v>
      </c>
      <c r="Y4" s="451"/>
      <c r="Z4" s="451"/>
      <c r="AA4" s="451"/>
      <c r="AB4" s="451"/>
      <c r="AC4" s="451"/>
      <c r="AD4" s="452"/>
    </row>
    <row r="5" spans="1:3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1:30" ht="6.95" customHeight="1">
      <c r="B7" s="67">
        <v>10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53">
        <v>1</v>
      </c>
      <c r="B8" t="s">
        <v>74</v>
      </c>
      <c r="D8">
        <v>9</v>
      </c>
      <c r="F8">
        <v>7</v>
      </c>
      <c r="G8">
        <v>2</v>
      </c>
      <c r="H8">
        <v>0</v>
      </c>
      <c r="J8">
        <v>16</v>
      </c>
      <c r="K8" t="s">
        <v>1</v>
      </c>
      <c r="L8">
        <v>2</v>
      </c>
      <c r="N8">
        <v>177</v>
      </c>
      <c r="O8" t="s">
        <v>1</v>
      </c>
      <c r="P8">
        <v>111</v>
      </c>
      <c r="R8">
        <v>562</v>
      </c>
      <c r="S8" t="s">
        <v>1</v>
      </c>
      <c r="T8">
        <v>445</v>
      </c>
      <c r="V8">
        <v>117</v>
      </c>
      <c r="X8" s="87">
        <v>1.7777777777777777</v>
      </c>
      <c r="Z8" s="98">
        <v>19.666666666666668</v>
      </c>
      <c r="AB8" s="87">
        <v>62.444444444444443</v>
      </c>
      <c r="AC8" s="87" t="s">
        <v>1</v>
      </c>
      <c r="AD8" s="87">
        <v>49.444444444444443</v>
      </c>
    </row>
    <row r="9" spans="1:30" ht="12.75" customHeight="1">
      <c r="A9" s="353">
        <v>2</v>
      </c>
      <c r="B9" t="s">
        <v>81</v>
      </c>
      <c r="D9">
        <v>9</v>
      </c>
      <c r="F9">
        <v>5</v>
      </c>
      <c r="G9">
        <v>1</v>
      </c>
      <c r="H9">
        <v>3</v>
      </c>
      <c r="J9">
        <v>11</v>
      </c>
      <c r="K9" t="s">
        <v>1</v>
      </c>
      <c r="L9">
        <v>7</v>
      </c>
      <c r="N9">
        <v>151</v>
      </c>
      <c r="O9" t="s">
        <v>1</v>
      </c>
      <c r="P9">
        <v>137</v>
      </c>
      <c r="R9">
        <v>570</v>
      </c>
      <c r="S9" t="s">
        <v>1</v>
      </c>
      <c r="T9">
        <v>543</v>
      </c>
      <c r="V9">
        <v>27</v>
      </c>
      <c r="X9" s="87">
        <v>1.2222222222222223</v>
      </c>
      <c r="Z9" s="98">
        <v>16.777777777777779</v>
      </c>
      <c r="AB9" s="87">
        <v>63.333333333333336</v>
      </c>
      <c r="AC9" s="87" t="s">
        <v>1</v>
      </c>
      <c r="AD9" s="87">
        <v>60.333333333333336</v>
      </c>
    </row>
    <row r="10" spans="1:30" ht="12.75" customHeight="1">
      <c r="A10" s="353">
        <v>3</v>
      </c>
      <c r="B10" t="s">
        <v>109</v>
      </c>
      <c r="D10">
        <v>9</v>
      </c>
      <c r="F10">
        <v>5</v>
      </c>
      <c r="G10">
        <v>1</v>
      </c>
      <c r="H10">
        <v>3</v>
      </c>
      <c r="J10">
        <v>11</v>
      </c>
      <c r="K10" t="s">
        <v>1</v>
      </c>
      <c r="L10">
        <v>7</v>
      </c>
      <c r="N10">
        <v>149</v>
      </c>
      <c r="O10" t="s">
        <v>1</v>
      </c>
      <c r="P10">
        <v>139</v>
      </c>
      <c r="R10">
        <v>534</v>
      </c>
      <c r="S10" t="s">
        <v>1</v>
      </c>
      <c r="T10">
        <v>510</v>
      </c>
      <c r="V10">
        <v>24</v>
      </c>
      <c r="X10" s="87">
        <v>1.2222222222222223</v>
      </c>
      <c r="Z10" s="98">
        <v>16.555555555555557</v>
      </c>
      <c r="AB10" s="87">
        <v>59.333333333333336</v>
      </c>
      <c r="AC10" s="87" t="s">
        <v>1</v>
      </c>
      <c r="AD10" s="87">
        <v>56.666666666666664</v>
      </c>
    </row>
    <row r="11" spans="1:30" ht="12.75" customHeight="1">
      <c r="A11" s="353">
        <v>4</v>
      </c>
      <c r="B11" t="s">
        <v>117</v>
      </c>
      <c r="D11">
        <v>9</v>
      </c>
      <c r="F11">
        <v>5</v>
      </c>
      <c r="G11">
        <v>0</v>
      </c>
      <c r="H11">
        <v>4</v>
      </c>
      <c r="J11">
        <v>10</v>
      </c>
      <c r="K11" t="s">
        <v>1</v>
      </c>
      <c r="L11">
        <v>8</v>
      </c>
      <c r="N11">
        <v>161</v>
      </c>
      <c r="O11" t="s">
        <v>1</v>
      </c>
      <c r="P11">
        <v>127</v>
      </c>
      <c r="R11">
        <v>532</v>
      </c>
      <c r="S11" t="s">
        <v>1</v>
      </c>
      <c r="T11">
        <v>492</v>
      </c>
      <c r="V11">
        <v>40</v>
      </c>
      <c r="X11" s="87">
        <v>1.1111111111111112</v>
      </c>
      <c r="Z11" s="98">
        <v>17.888888888888889</v>
      </c>
      <c r="AB11" s="87">
        <v>59.111111111111114</v>
      </c>
      <c r="AC11" s="87" t="s">
        <v>1</v>
      </c>
      <c r="AD11" s="87">
        <v>54.666666666666664</v>
      </c>
    </row>
    <row r="12" spans="1:30" ht="12.75" customHeight="1">
      <c r="A12" s="353">
        <v>5</v>
      </c>
      <c r="B12" t="s">
        <v>92</v>
      </c>
      <c r="D12">
        <v>9</v>
      </c>
      <c r="F12">
        <v>5</v>
      </c>
      <c r="G12">
        <v>0</v>
      </c>
      <c r="H12">
        <v>4</v>
      </c>
      <c r="J12">
        <v>10</v>
      </c>
      <c r="K12" t="s">
        <v>1</v>
      </c>
      <c r="L12">
        <v>8</v>
      </c>
      <c r="N12">
        <v>143</v>
      </c>
      <c r="O12" t="s">
        <v>1</v>
      </c>
      <c r="P12">
        <v>145</v>
      </c>
      <c r="R12">
        <v>539</v>
      </c>
      <c r="S12" t="s">
        <v>1</v>
      </c>
      <c r="T12">
        <v>556</v>
      </c>
      <c r="V12">
        <v>-17</v>
      </c>
      <c r="X12" s="87">
        <v>1.1111111111111112</v>
      </c>
      <c r="Z12" s="98">
        <v>15.888888888888889</v>
      </c>
      <c r="AB12" s="87">
        <v>59.888888888888886</v>
      </c>
      <c r="AC12" s="87" t="s">
        <v>1</v>
      </c>
      <c r="AD12" s="87">
        <v>61.777777777777779</v>
      </c>
    </row>
    <row r="13" spans="1:30" ht="12.75" customHeight="1">
      <c r="A13" s="353">
        <v>6</v>
      </c>
      <c r="B13" t="s">
        <v>101</v>
      </c>
      <c r="D13">
        <v>9</v>
      </c>
      <c r="F13">
        <v>4</v>
      </c>
      <c r="G13">
        <v>0</v>
      </c>
      <c r="H13">
        <v>5</v>
      </c>
      <c r="J13">
        <v>8</v>
      </c>
      <c r="K13" t="s">
        <v>1</v>
      </c>
      <c r="L13">
        <v>10</v>
      </c>
      <c r="N13">
        <v>140</v>
      </c>
      <c r="O13" t="s">
        <v>1</v>
      </c>
      <c r="P13">
        <v>148</v>
      </c>
      <c r="R13">
        <v>463</v>
      </c>
      <c r="S13" t="s">
        <v>1</v>
      </c>
      <c r="T13">
        <v>448</v>
      </c>
      <c r="V13">
        <v>15</v>
      </c>
      <c r="X13" s="87">
        <v>0.88888888888888884</v>
      </c>
      <c r="Z13" s="98">
        <v>15.555555555555555</v>
      </c>
      <c r="AB13" s="87">
        <v>51.444444444444443</v>
      </c>
      <c r="AC13" s="87" t="s">
        <v>1</v>
      </c>
      <c r="AD13" s="87">
        <v>49.777777777777779</v>
      </c>
    </row>
    <row r="14" spans="1:30" ht="12.75" customHeight="1">
      <c r="A14" s="353">
        <v>7</v>
      </c>
      <c r="B14" t="s">
        <v>96</v>
      </c>
      <c r="D14">
        <v>9</v>
      </c>
      <c r="F14">
        <v>3</v>
      </c>
      <c r="G14">
        <v>1</v>
      </c>
      <c r="H14">
        <v>5</v>
      </c>
      <c r="J14">
        <v>7</v>
      </c>
      <c r="K14" t="s">
        <v>1</v>
      </c>
      <c r="L14">
        <v>11</v>
      </c>
      <c r="N14">
        <v>152</v>
      </c>
      <c r="O14" t="s">
        <v>1</v>
      </c>
      <c r="P14">
        <v>136</v>
      </c>
      <c r="R14">
        <v>534</v>
      </c>
      <c r="S14" t="s">
        <v>1</v>
      </c>
      <c r="T14">
        <v>534</v>
      </c>
      <c r="V14">
        <v>0</v>
      </c>
      <c r="X14" s="87">
        <v>0.77777777777777779</v>
      </c>
      <c r="Z14" s="98">
        <v>16.888888888888889</v>
      </c>
      <c r="AB14" s="87">
        <v>59.333333333333336</v>
      </c>
      <c r="AC14" s="87" t="s">
        <v>1</v>
      </c>
      <c r="AD14" s="87">
        <v>59.333333333333336</v>
      </c>
    </row>
    <row r="15" spans="1:30" ht="12.75" customHeight="1">
      <c r="A15" s="353">
        <v>8</v>
      </c>
      <c r="B15" t="s">
        <v>123</v>
      </c>
      <c r="D15">
        <v>9</v>
      </c>
      <c r="F15">
        <v>2</v>
      </c>
      <c r="G15">
        <v>3</v>
      </c>
      <c r="H15">
        <v>4</v>
      </c>
      <c r="J15">
        <v>7</v>
      </c>
      <c r="K15" t="s">
        <v>1</v>
      </c>
      <c r="L15">
        <v>11</v>
      </c>
      <c r="N15">
        <v>122</v>
      </c>
      <c r="O15" t="s">
        <v>1</v>
      </c>
      <c r="P15">
        <v>166</v>
      </c>
      <c r="R15">
        <v>481</v>
      </c>
      <c r="S15" t="s">
        <v>1</v>
      </c>
      <c r="T15">
        <v>548</v>
      </c>
      <c r="V15">
        <v>-67</v>
      </c>
      <c r="X15" s="87">
        <v>0.77777777777777779</v>
      </c>
      <c r="Z15" s="98">
        <v>13.555555555555555</v>
      </c>
      <c r="AB15" s="87">
        <v>53.444444444444443</v>
      </c>
      <c r="AC15" s="87" t="s">
        <v>1</v>
      </c>
      <c r="AD15" s="87">
        <v>60.888888888888886</v>
      </c>
    </row>
    <row r="16" spans="1:30" ht="12.75" customHeight="1">
      <c r="A16" s="353">
        <v>9</v>
      </c>
      <c r="B16" t="s">
        <v>129</v>
      </c>
      <c r="D16">
        <v>9</v>
      </c>
      <c r="F16">
        <v>2</v>
      </c>
      <c r="G16">
        <v>2</v>
      </c>
      <c r="H16">
        <v>5</v>
      </c>
      <c r="J16">
        <v>6</v>
      </c>
      <c r="K16" t="s">
        <v>1</v>
      </c>
      <c r="L16">
        <v>12</v>
      </c>
      <c r="N16">
        <v>131</v>
      </c>
      <c r="O16" t="s">
        <v>1</v>
      </c>
      <c r="P16">
        <v>157</v>
      </c>
      <c r="R16">
        <v>436</v>
      </c>
      <c r="S16" t="s">
        <v>1</v>
      </c>
      <c r="T16">
        <v>485</v>
      </c>
      <c r="V16">
        <v>-49</v>
      </c>
      <c r="X16" s="87">
        <v>0.66666666666666663</v>
      </c>
      <c r="Z16" s="98">
        <v>14.555555555555555</v>
      </c>
      <c r="AB16" s="87">
        <v>48.444444444444443</v>
      </c>
      <c r="AC16" s="87" t="s">
        <v>1</v>
      </c>
      <c r="AD16" s="87">
        <v>53.888888888888886</v>
      </c>
    </row>
    <row r="17" spans="1:30" ht="12.75" customHeight="1">
      <c r="A17" s="353">
        <v>10</v>
      </c>
      <c r="B17" t="s">
        <v>137</v>
      </c>
      <c r="D17">
        <v>9</v>
      </c>
      <c r="F17">
        <v>2</v>
      </c>
      <c r="G17">
        <v>0</v>
      </c>
      <c r="H17">
        <v>7</v>
      </c>
      <c r="J17">
        <v>4</v>
      </c>
      <c r="K17" t="s">
        <v>1</v>
      </c>
      <c r="L17">
        <v>14</v>
      </c>
      <c r="N17">
        <v>114</v>
      </c>
      <c r="O17" t="s">
        <v>1</v>
      </c>
      <c r="P17">
        <v>174</v>
      </c>
      <c r="R17">
        <v>517</v>
      </c>
      <c r="S17" t="s">
        <v>1</v>
      </c>
      <c r="T17">
        <v>607</v>
      </c>
      <c r="V17">
        <v>-90</v>
      </c>
      <c r="X17" s="87">
        <v>0.44444444444444442</v>
      </c>
      <c r="Z17" s="98">
        <v>12.666666666666666</v>
      </c>
      <c r="AB17" s="87">
        <v>57.444444444444443</v>
      </c>
      <c r="AC17" s="87" t="s">
        <v>1</v>
      </c>
      <c r="AD17" s="87">
        <v>67.444444444444443</v>
      </c>
    </row>
    <row r="18" spans="1:30" ht="12.75" customHeight="1">
      <c r="X18" s="87"/>
      <c r="Z18" s="98"/>
      <c r="AB18" s="87"/>
      <c r="AC18" s="87"/>
      <c r="AD18" s="87"/>
    </row>
    <row r="19" spans="1:30" ht="12.75" customHeight="1">
      <c r="X19" s="87"/>
      <c r="Z19" s="98"/>
      <c r="AB19" s="87"/>
      <c r="AC19" s="87"/>
      <c r="AD19" s="87"/>
    </row>
    <row r="25" spans="1:30">
      <c r="C25" s="2"/>
      <c r="M25" s="1"/>
    </row>
    <row r="26" spans="1:30">
      <c r="C26" s="2"/>
      <c r="M26" s="1"/>
    </row>
    <row r="27" spans="1:30">
      <c r="C27" s="2"/>
      <c r="M27" s="1"/>
    </row>
    <row r="28" spans="1:30">
      <c r="C28" s="2"/>
      <c r="M28" s="1"/>
    </row>
    <row r="29" spans="1:30">
      <c r="C29" s="2"/>
      <c r="M29" s="1"/>
    </row>
    <row r="30" spans="1:30">
      <c r="C30" s="2"/>
      <c r="M30" s="1"/>
    </row>
    <row r="31" spans="1:30">
      <c r="C31" s="2"/>
      <c r="M31" s="1"/>
    </row>
    <row r="32" spans="1:30">
      <c r="C32" s="2"/>
      <c r="M32" s="1"/>
    </row>
    <row r="33" spans="3:13">
      <c r="C33" s="2"/>
      <c r="M33" s="1"/>
    </row>
    <row r="34" spans="3:13">
      <c r="C34" s="2"/>
      <c r="M34" s="1"/>
    </row>
    <row r="35" spans="3:13">
      <c r="C35" s="2"/>
      <c r="M35" s="1"/>
    </row>
    <row r="36" spans="3:13">
      <c r="C36" s="2"/>
      <c r="M36" s="1"/>
    </row>
    <row r="37" spans="3:13">
      <c r="C37" s="2"/>
      <c r="M37" s="1"/>
    </row>
    <row r="38" spans="3:13">
      <c r="C38" s="2"/>
      <c r="M38" s="1"/>
    </row>
    <row r="39" spans="3:13">
      <c r="C39" s="2"/>
      <c r="M39" s="1"/>
    </row>
    <row r="40" spans="3:13">
      <c r="C40" s="2"/>
      <c r="M40" s="1"/>
    </row>
  </sheetData>
  <autoFilter ref="B7:AD19"/>
  <mergeCells count="2">
    <mergeCell ref="X4:AD4"/>
    <mergeCell ref="A2:AD2"/>
  </mergeCells>
  <phoneticPr fontId="0" type="noConversion"/>
  <pageMargins left="0.19685039370078741" right="0.19685039370078741" top="0.19685039370078741" bottom="0.98425196850393704" header="0.51181102362204722" footer="0.51181102362204722"/>
  <pageSetup paperSize="9"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U743"/>
  <sheetViews>
    <sheetView showGridLines="0" zoomScale="80" workbookViewId="0">
      <selection activeCell="A2" sqref="A2:Q2"/>
    </sheetView>
  </sheetViews>
  <sheetFormatPr baseColWidth="10" defaultRowHeight="12.75"/>
  <cols>
    <col min="1" max="1" width="5.28515625" style="1" bestFit="1" customWidth="1"/>
    <col min="2" max="2" width="5.7109375" bestFit="1" customWidth="1"/>
    <col min="3" max="3" width="5.140625" bestFit="1" customWidth="1"/>
    <col min="4" max="4" width="10.85546875" bestFit="1" customWidth="1"/>
    <col min="5" max="5" width="28.5703125" customWidth="1"/>
    <col min="6" max="6" width="1.7109375" style="3" bestFit="1" customWidth="1"/>
    <col min="7" max="7" width="28.5703125" customWidth="1"/>
    <col min="8" max="8" width="1.7109375" style="100" bestFit="1" customWidth="1"/>
    <col min="9" max="9" width="23.140625" hidden="1" customWidth="1"/>
    <col min="10" max="10" width="4" customWidth="1"/>
    <col min="11" max="11" width="23.85546875" bestFit="1" customWidth="1"/>
    <col min="12" max="12" width="1.5703125" bestFit="1" customWidth="1"/>
    <col min="13" max="13" width="24.140625" bestFit="1" customWidth="1"/>
    <col min="14" max="14" width="2.140625" customWidth="1"/>
    <col min="15" max="15" width="6.5703125" bestFit="1" customWidth="1"/>
    <col min="16" max="16" width="2" customWidth="1"/>
    <col min="17" max="17" width="6.5703125" bestFit="1" customWidth="1"/>
    <col min="18" max="18" width="4.5703125" customWidth="1"/>
    <col min="19" max="21" width="3" hidden="1" customWidth="1"/>
  </cols>
  <sheetData>
    <row r="1" spans="1:21" ht="24.95" customHeight="1" thickBot="1"/>
    <row r="2" spans="1:21" ht="32.25" customHeight="1" thickBot="1">
      <c r="A2" s="447" t="s">
        <v>10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9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1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744</v>
      </c>
      <c r="L4" s="56" t="s">
        <v>1</v>
      </c>
      <c r="M4" s="59">
        <f>SUBTOTAL(9,Auswertung3_Einzelergebnisse)*2+SUBTOTAL(9,Auswertung2_Einzelergebnisse)</f>
        <v>696</v>
      </c>
      <c r="N4" s="56"/>
      <c r="O4" s="56">
        <f>SUBTOTAL(9,O8:O729)</f>
        <v>2603</v>
      </c>
      <c r="P4" s="56" t="s">
        <v>1</v>
      </c>
      <c r="Q4" s="57">
        <f>SUBTOTAL(9,Q8:Q729)</f>
        <v>2565</v>
      </c>
      <c r="R4"/>
      <c r="S4"/>
      <c r="T4"/>
    </row>
    <row r="6" spans="1:21">
      <c r="A6" s="102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21" ht="6.95" customHeight="1">
      <c r="A7" s="295"/>
      <c r="B7" s="1"/>
      <c r="C7" s="1"/>
      <c r="D7" s="1"/>
      <c r="E7" s="1"/>
      <c r="F7" s="1"/>
      <c r="G7" s="1"/>
      <c r="H7" s="106"/>
      <c r="I7" s="1"/>
    </row>
    <row r="8" spans="1:21">
      <c r="A8" s="405">
        <v>1</v>
      </c>
      <c r="B8" s="68">
        <v>1</v>
      </c>
      <c r="C8">
        <v>1</v>
      </c>
      <c r="D8" s="81">
        <v>34258</v>
      </c>
      <c r="E8" s="2" t="s">
        <v>92</v>
      </c>
      <c r="F8" s="94" t="s">
        <v>0</v>
      </c>
      <c r="G8" s="2" t="s">
        <v>81</v>
      </c>
      <c r="H8" s="107"/>
      <c r="I8" s="2" t="s">
        <v>144</v>
      </c>
      <c r="K8" s="2" t="s">
        <v>87</v>
      </c>
      <c r="L8" t="s">
        <v>0</v>
      </c>
      <c r="M8" s="2" t="s">
        <v>82</v>
      </c>
      <c r="O8">
        <v>4</v>
      </c>
      <c r="P8" s="1" t="s">
        <v>1</v>
      </c>
      <c r="Q8">
        <v>3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>
      <c r="A9" s="405">
        <v>2</v>
      </c>
      <c r="B9" s="68">
        <v>1</v>
      </c>
      <c r="C9">
        <v>2</v>
      </c>
      <c r="D9" s="81">
        <v>34258</v>
      </c>
      <c r="E9" s="2" t="s">
        <v>92</v>
      </c>
      <c r="F9" s="94" t="s">
        <v>0</v>
      </c>
      <c r="G9" s="2" t="s">
        <v>81</v>
      </c>
      <c r="H9" s="107"/>
      <c r="I9" s="2" t="s">
        <v>144</v>
      </c>
      <c r="K9" s="2" t="s">
        <v>90</v>
      </c>
      <c r="L9" t="s">
        <v>0</v>
      </c>
      <c r="M9" s="2" t="s">
        <v>305</v>
      </c>
      <c r="O9">
        <v>6</v>
      </c>
      <c r="P9" s="1" t="s">
        <v>1</v>
      </c>
      <c r="Q9">
        <v>2</v>
      </c>
      <c r="S9">
        <f t="shared" ref="S9:S24" si="0">IF(O9&gt;Q9,1,0)</f>
        <v>1</v>
      </c>
      <c r="T9">
        <f t="shared" ref="T9:T24" si="1">IF(ISNUMBER(Q9),IF(O9=Q9,1,0),0)</f>
        <v>0</v>
      </c>
      <c r="U9">
        <f t="shared" ref="U9:U24" si="2">IF(O9&lt;Q9,1,0)</f>
        <v>0</v>
      </c>
    </row>
    <row r="10" spans="1:21">
      <c r="A10" s="405">
        <v>3</v>
      </c>
      <c r="B10" s="68">
        <v>1</v>
      </c>
      <c r="C10">
        <v>3</v>
      </c>
      <c r="D10" s="81">
        <v>34258</v>
      </c>
      <c r="E10" s="2" t="s">
        <v>92</v>
      </c>
      <c r="F10" s="94" t="s">
        <v>0</v>
      </c>
      <c r="G10" s="2" t="s">
        <v>81</v>
      </c>
      <c r="H10" s="107"/>
      <c r="I10" s="2" t="s">
        <v>144</v>
      </c>
      <c r="K10" s="2" t="s">
        <v>88</v>
      </c>
      <c r="L10" t="s">
        <v>0</v>
      </c>
      <c r="M10" s="2" t="s">
        <v>85</v>
      </c>
      <c r="O10">
        <v>6</v>
      </c>
      <c r="P10" s="1" t="s">
        <v>1</v>
      </c>
      <c r="Q10">
        <v>3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>
      <c r="A11" s="405">
        <v>4</v>
      </c>
      <c r="B11" s="68">
        <v>1</v>
      </c>
      <c r="C11">
        <v>4</v>
      </c>
      <c r="D11" s="81">
        <v>34258</v>
      </c>
      <c r="E11" s="2" t="s">
        <v>92</v>
      </c>
      <c r="F11" s="94" t="s">
        <v>0</v>
      </c>
      <c r="G11" s="2" t="s">
        <v>81</v>
      </c>
      <c r="H11" s="107">
        <v>0</v>
      </c>
      <c r="I11" s="2" t="s">
        <v>144</v>
      </c>
      <c r="K11" s="2" t="s">
        <v>93</v>
      </c>
      <c r="L11" t="s">
        <v>0</v>
      </c>
      <c r="M11" s="2" t="s">
        <v>83</v>
      </c>
      <c r="O11">
        <v>2</v>
      </c>
      <c r="P11" s="1" t="s">
        <v>1</v>
      </c>
      <c r="Q11">
        <v>6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>
      <c r="A12" s="405">
        <v>5</v>
      </c>
      <c r="B12" s="68">
        <v>1</v>
      </c>
      <c r="C12">
        <v>5</v>
      </c>
      <c r="D12" s="81">
        <v>34258</v>
      </c>
      <c r="E12" s="2" t="s">
        <v>92</v>
      </c>
      <c r="F12" s="94" t="s">
        <v>0</v>
      </c>
      <c r="G12" s="2" t="s">
        <v>81</v>
      </c>
      <c r="H12" s="107">
        <v>0</v>
      </c>
      <c r="I12" s="2" t="s">
        <v>144</v>
      </c>
      <c r="K12" s="2" t="s">
        <v>90</v>
      </c>
      <c r="L12" t="s">
        <v>0</v>
      </c>
      <c r="M12" s="2" t="s">
        <v>82</v>
      </c>
      <c r="O12">
        <v>1</v>
      </c>
      <c r="P12" s="1" t="s">
        <v>1</v>
      </c>
      <c r="Q12">
        <v>3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>
      <c r="A13" s="405">
        <v>6</v>
      </c>
      <c r="B13" s="68">
        <v>1</v>
      </c>
      <c r="C13">
        <v>6</v>
      </c>
      <c r="D13" s="81">
        <v>34258</v>
      </c>
      <c r="E13" s="2" t="s">
        <v>92</v>
      </c>
      <c r="F13" s="94" t="s">
        <v>0</v>
      </c>
      <c r="G13" s="2" t="s">
        <v>81</v>
      </c>
      <c r="H13" s="107"/>
      <c r="I13" s="2" t="s">
        <v>144</v>
      </c>
      <c r="K13" s="2" t="s">
        <v>88</v>
      </c>
      <c r="L13" t="s">
        <v>0</v>
      </c>
      <c r="M13" s="2" t="s">
        <v>305</v>
      </c>
      <c r="O13">
        <v>7</v>
      </c>
      <c r="P13" s="1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>
      <c r="A14" s="405">
        <v>7</v>
      </c>
      <c r="B14" s="68">
        <v>1</v>
      </c>
      <c r="C14">
        <v>7</v>
      </c>
      <c r="D14" s="81">
        <v>34258</v>
      </c>
      <c r="E14" s="2" t="s">
        <v>92</v>
      </c>
      <c r="F14" s="94" t="s">
        <v>0</v>
      </c>
      <c r="G14" s="2" t="s">
        <v>81</v>
      </c>
      <c r="H14" s="107">
        <v>0</v>
      </c>
      <c r="I14" s="2" t="s">
        <v>144</v>
      </c>
      <c r="K14" s="2" t="s">
        <v>93</v>
      </c>
      <c r="L14" t="s">
        <v>0</v>
      </c>
      <c r="M14" s="2" t="s">
        <v>85</v>
      </c>
      <c r="O14">
        <v>5</v>
      </c>
      <c r="P14" s="1" t="s">
        <v>1</v>
      </c>
      <c r="Q14">
        <v>6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>
      <c r="A15" s="405">
        <v>8</v>
      </c>
      <c r="B15" s="68">
        <v>1</v>
      </c>
      <c r="C15">
        <v>8</v>
      </c>
      <c r="D15" s="81">
        <v>34258</v>
      </c>
      <c r="E15" s="2" t="s">
        <v>92</v>
      </c>
      <c r="F15" s="94" t="s">
        <v>0</v>
      </c>
      <c r="G15" s="2" t="s">
        <v>81</v>
      </c>
      <c r="H15" s="107">
        <v>0</v>
      </c>
      <c r="I15" s="2" t="s">
        <v>144</v>
      </c>
      <c r="K15" s="2" t="s">
        <v>87</v>
      </c>
      <c r="L15" t="s">
        <v>0</v>
      </c>
      <c r="M15" s="2" t="s">
        <v>83</v>
      </c>
      <c r="O15">
        <v>2</v>
      </c>
      <c r="P15" s="1" t="s">
        <v>1</v>
      </c>
      <c r="Q15">
        <v>4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>
      <c r="A16" s="405">
        <v>9</v>
      </c>
      <c r="B16" s="68">
        <v>1</v>
      </c>
      <c r="C16">
        <v>9</v>
      </c>
      <c r="D16" s="81">
        <v>34258</v>
      </c>
      <c r="E16" s="2" t="s">
        <v>92</v>
      </c>
      <c r="F16" s="94" t="s">
        <v>0</v>
      </c>
      <c r="G16" s="2" t="s">
        <v>81</v>
      </c>
      <c r="H16" s="107"/>
      <c r="I16" s="2" t="s">
        <v>144</v>
      </c>
      <c r="K16" s="2" t="s">
        <v>93</v>
      </c>
      <c r="L16" t="s">
        <v>0</v>
      </c>
      <c r="M16" s="2" t="s">
        <v>305</v>
      </c>
      <c r="O16">
        <v>3</v>
      </c>
      <c r="P16" s="1" t="s">
        <v>1</v>
      </c>
      <c r="Q16">
        <v>3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>
      <c r="A17" s="405">
        <v>10</v>
      </c>
      <c r="B17" s="68">
        <v>1</v>
      </c>
      <c r="C17">
        <v>10</v>
      </c>
      <c r="D17" s="81">
        <v>34258</v>
      </c>
      <c r="E17" s="2" t="s">
        <v>92</v>
      </c>
      <c r="F17" s="94" t="s">
        <v>0</v>
      </c>
      <c r="G17" s="2" t="s">
        <v>81</v>
      </c>
      <c r="H17" s="107"/>
      <c r="I17" s="2" t="s">
        <v>144</v>
      </c>
      <c r="K17" s="2" t="s">
        <v>88</v>
      </c>
      <c r="L17" t="s">
        <v>0</v>
      </c>
      <c r="M17" s="2" t="s">
        <v>82</v>
      </c>
      <c r="O17">
        <v>4</v>
      </c>
      <c r="P17" s="1" t="s">
        <v>1</v>
      </c>
      <c r="Q17">
        <v>1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>
      <c r="A18" s="405">
        <v>11</v>
      </c>
      <c r="B18" s="68">
        <v>1</v>
      </c>
      <c r="C18">
        <v>11</v>
      </c>
      <c r="D18" s="81">
        <v>34258</v>
      </c>
      <c r="E18" s="2" t="s">
        <v>92</v>
      </c>
      <c r="F18" s="94" t="s">
        <v>0</v>
      </c>
      <c r="G18" s="2" t="s">
        <v>81</v>
      </c>
      <c r="H18" s="107"/>
      <c r="I18" s="2" t="s">
        <v>144</v>
      </c>
      <c r="K18" s="2" t="s">
        <v>90</v>
      </c>
      <c r="L18" t="s">
        <v>0</v>
      </c>
      <c r="M18" s="2" t="s">
        <v>83</v>
      </c>
      <c r="O18">
        <v>2</v>
      </c>
      <c r="P18" s="1" t="s">
        <v>1</v>
      </c>
      <c r="Q18">
        <v>0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>
      <c r="A19" s="405">
        <v>12</v>
      </c>
      <c r="B19" s="68">
        <v>1</v>
      </c>
      <c r="C19">
        <v>12</v>
      </c>
      <c r="D19" s="81">
        <v>34258</v>
      </c>
      <c r="E19" s="2" t="s">
        <v>92</v>
      </c>
      <c r="F19" s="94" t="s">
        <v>0</v>
      </c>
      <c r="G19" s="2" t="s">
        <v>81</v>
      </c>
      <c r="H19" s="107"/>
      <c r="I19" s="2" t="s">
        <v>144</v>
      </c>
      <c r="K19" s="2" t="s">
        <v>87</v>
      </c>
      <c r="L19" t="s">
        <v>0</v>
      </c>
      <c r="M19" s="2" t="s">
        <v>85</v>
      </c>
      <c r="O19">
        <v>8</v>
      </c>
      <c r="P19" s="1" t="s">
        <v>1</v>
      </c>
      <c r="Q19">
        <v>3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>
      <c r="A20" s="405">
        <v>13</v>
      </c>
      <c r="B20" s="68">
        <v>1</v>
      </c>
      <c r="C20">
        <v>13</v>
      </c>
      <c r="D20" s="81">
        <v>34258</v>
      </c>
      <c r="E20" s="2" t="s">
        <v>92</v>
      </c>
      <c r="F20" s="94" t="s">
        <v>0</v>
      </c>
      <c r="G20" s="2" t="s">
        <v>81</v>
      </c>
      <c r="H20" s="107"/>
      <c r="I20" s="2" t="s">
        <v>144</v>
      </c>
      <c r="K20" s="2" t="s">
        <v>87</v>
      </c>
      <c r="L20" t="s">
        <v>0</v>
      </c>
      <c r="M20" s="2" t="s">
        <v>305</v>
      </c>
      <c r="O20">
        <v>6</v>
      </c>
      <c r="P20" s="1" t="s">
        <v>1</v>
      </c>
      <c r="Q20">
        <v>1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>
      <c r="A21" s="405">
        <v>14</v>
      </c>
      <c r="B21" s="68">
        <v>1</v>
      </c>
      <c r="C21">
        <v>14</v>
      </c>
      <c r="D21" s="81">
        <v>34258</v>
      </c>
      <c r="E21" s="2" t="s">
        <v>92</v>
      </c>
      <c r="F21" s="94" t="s">
        <v>0</v>
      </c>
      <c r="G21" s="2" t="s">
        <v>81</v>
      </c>
      <c r="H21" s="107">
        <v>0</v>
      </c>
      <c r="I21" s="2" t="s">
        <v>144</v>
      </c>
      <c r="K21" s="2" t="s">
        <v>93</v>
      </c>
      <c r="L21" t="s">
        <v>0</v>
      </c>
      <c r="M21" s="2" t="s">
        <v>82</v>
      </c>
      <c r="O21">
        <v>1</v>
      </c>
      <c r="P21" s="1" t="s">
        <v>1</v>
      </c>
      <c r="Q21">
        <v>10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>
      <c r="A22" s="405">
        <v>15</v>
      </c>
      <c r="B22" s="68">
        <v>1</v>
      </c>
      <c r="C22">
        <v>15</v>
      </c>
      <c r="D22" s="81">
        <v>34258</v>
      </c>
      <c r="E22" s="2" t="s">
        <v>92</v>
      </c>
      <c r="F22" s="94" t="s">
        <v>0</v>
      </c>
      <c r="G22" s="2" t="s">
        <v>81</v>
      </c>
      <c r="H22" s="107"/>
      <c r="I22" s="2" t="s">
        <v>144</v>
      </c>
      <c r="K22" s="2" t="s">
        <v>88</v>
      </c>
      <c r="L22" t="s">
        <v>0</v>
      </c>
      <c r="M22" s="2" t="s">
        <v>83</v>
      </c>
      <c r="O22">
        <v>4</v>
      </c>
      <c r="P22" s="1" t="s">
        <v>1</v>
      </c>
      <c r="Q22">
        <v>4</v>
      </c>
      <c r="S22">
        <f t="shared" si="0"/>
        <v>0</v>
      </c>
      <c r="T22">
        <f t="shared" si="1"/>
        <v>1</v>
      </c>
      <c r="U22">
        <f t="shared" si="2"/>
        <v>0</v>
      </c>
    </row>
    <row r="23" spans="1:21">
      <c r="A23" s="405">
        <v>16</v>
      </c>
      <c r="B23" s="68">
        <v>1</v>
      </c>
      <c r="C23">
        <v>16</v>
      </c>
      <c r="D23" s="81">
        <v>34258</v>
      </c>
      <c r="E23" s="2" t="s">
        <v>92</v>
      </c>
      <c r="F23" s="94" t="s">
        <v>0</v>
      </c>
      <c r="G23" s="2" t="s">
        <v>81</v>
      </c>
      <c r="H23" s="107">
        <v>0</v>
      </c>
      <c r="I23" s="2" t="s">
        <v>144</v>
      </c>
      <c r="K23" s="2" t="s">
        <v>90</v>
      </c>
      <c r="L23" t="s">
        <v>0</v>
      </c>
      <c r="M23" s="2" t="s">
        <v>85</v>
      </c>
      <c r="O23">
        <v>3</v>
      </c>
      <c r="P23" s="1" t="s">
        <v>1</v>
      </c>
      <c r="Q23">
        <v>6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>
      <c r="A24" s="405">
        <v>17</v>
      </c>
      <c r="B24" s="68">
        <v>2</v>
      </c>
      <c r="C24">
        <v>1</v>
      </c>
      <c r="D24" s="81">
        <v>34259</v>
      </c>
      <c r="E24" s="2" t="s">
        <v>117</v>
      </c>
      <c r="F24" s="94" t="s">
        <v>0</v>
      </c>
      <c r="G24" s="2" t="s">
        <v>96</v>
      </c>
      <c r="H24" s="107"/>
      <c r="I24" s="2" t="s">
        <v>144</v>
      </c>
      <c r="K24" s="2" t="s">
        <v>120</v>
      </c>
      <c r="L24" t="s">
        <v>0</v>
      </c>
      <c r="M24" s="2" t="s">
        <v>99</v>
      </c>
      <c r="O24">
        <v>4</v>
      </c>
      <c r="P24" s="1" t="s">
        <v>1</v>
      </c>
      <c r="Q24">
        <v>1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>
      <c r="A25" s="405">
        <v>18</v>
      </c>
      <c r="B25" s="68">
        <v>2</v>
      </c>
      <c r="C25">
        <v>2</v>
      </c>
      <c r="D25" s="81">
        <v>34259</v>
      </c>
      <c r="E25" s="2" t="s">
        <v>117</v>
      </c>
      <c r="F25" s="94" t="s">
        <v>0</v>
      </c>
      <c r="G25" s="2" t="s">
        <v>96</v>
      </c>
      <c r="H25" s="107">
        <v>0</v>
      </c>
      <c r="I25" s="2" t="s">
        <v>144</v>
      </c>
      <c r="K25" s="2" t="s">
        <v>116</v>
      </c>
      <c r="L25" t="s">
        <v>0</v>
      </c>
      <c r="M25" s="2" t="s">
        <v>98</v>
      </c>
      <c r="O25">
        <v>1</v>
      </c>
      <c r="P25" s="1" t="s">
        <v>1</v>
      </c>
      <c r="Q25">
        <v>2</v>
      </c>
      <c r="S25">
        <f t="shared" ref="S25:S40" si="3">IF(O25&gt;Q25,1,0)</f>
        <v>0</v>
      </c>
      <c r="T25">
        <f t="shared" ref="T25:T40" si="4">IF(ISNUMBER(Q25),IF(O25=Q25,1,0),0)</f>
        <v>0</v>
      </c>
      <c r="U25">
        <f t="shared" ref="U25:U40" si="5">IF(O25&lt;Q25,1,0)</f>
        <v>1</v>
      </c>
    </row>
    <row r="26" spans="1:21">
      <c r="A26" s="405">
        <v>19</v>
      </c>
      <c r="B26" s="68">
        <v>2</v>
      </c>
      <c r="C26">
        <v>3</v>
      </c>
      <c r="D26" s="81">
        <v>34259</v>
      </c>
      <c r="E26" s="2" t="s">
        <v>117</v>
      </c>
      <c r="F26" s="94" t="s">
        <v>0</v>
      </c>
      <c r="G26" s="2" t="s">
        <v>96</v>
      </c>
      <c r="H26" s="107">
        <v>0</v>
      </c>
      <c r="I26" s="2" t="s">
        <v>144</v>
      </c>
      <c r="K26" s="2" t="s">
        <v>119</v>
      </c>
      <c r="L26" t="s">
        <v>0</v>
      </c>
      <c r="M26" s="2" t="s">
        <v>95</v>
      </c>
      <c r="O26">
        <v>3</v>
      </c>
      <c r="P26" s="1" t="s">
        <v>1</v>
      </c>
      <c r="Q26">
        <v>4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>
      <c r="A27" s="405">
        <v>20</v>
      </c>
      <c r="B27" s="68">
        <v>2</v>
      </c>
      <c r="C27">
        <v>4</v>
      </c>
      <c r="D27" s="81">
        <v>34259</v>
      </c>
      <c r="E27" s="2" t="s">
        <v>117</v>
      </c>
      <c r="F27" s="94" t="s">
        <v>0</v>
      </c>
      <c r="G27" s="2" t="s">
        <v>96</v>
      </c>
      <c r="H27" s="107"/>
      <c r="I27" s="2" t="s">
        <v>144</v>
      </c>
      <c r="K27" s="2" t="s">
        <v>118</v>
      </c>
      <c r="L27" t="s">
        <v>0</v>
      </c>
      <c r="M27" s="2" t="s">
        <v>100</v>
      </c>
      <c r="O27">
        <v>3</v>
      </c>
      <c r="P27" s="1" t="s">
        <v>1</v>
      </c>
      <c r="Q27">
        <v>2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>
      <c r="A28" s="405">
        <v>21</v>
      </c>
      <c r="B28" s="68">
        <v>2</v>
      </c>
      <c r="C28">
        <v>5</v>
      </c>
      <c r="D28" s="81">
        <v>34259</v>
      </c>
      <c r="E28" s="2" t="s">
        <v>117</v>
      </c>
      <c r="F28" s="94" t="s">
        <v>0</v>
      </c>
      <c r="G28" s="2" t="s">
        <v>96</v>
      </c>
      <c r="H28" s="107"/>
      <c r="I28" s="2" t="s">
        <v>144</v>
      </c>
      <c r="K28" s="2" t="s">
        <v>116</v>
      </c>
      <c r="L28" t="s">
        <v>0</v>
      </c>
      <c r="M28" s="2" t="s">
        <v>99</v>
      </c>
      <c r="O28">
        <v>4</v>
      </c>
      <c r="P28" s="1" t="s">
        <v>1</v>
      </c>
      <c r="Q28">
        <v>4</v>
      </c>
      <c r="S28">
        <f t="shared" si="3"/>
        <v>0</v>
      </c>
      <c r="T28">
        <f t="shared" si="4"/>
        <v>1</v>
      </c>
      <c r="U28">
        <f t="shared" si="5"/>
        <v>0</v>
      </c>
    </row>
    <row r="29" spans="1:21">
      <c r="A29" s="405">
        <v>22</v>
      </c>
      <c r="B29" s="68">
        <v>2</v>
      </c>
      <c r="C29">
        <v>6</v>
      </c>
      <c r="D29" s="81">
        <v>34259</v>
      </c>
      <c r="E29" s="2" t="s">
        <v>117</v>
      </c>
      <c r="F29" s="94" t="s">
        <v>0</v>
      </c>
      <c r="G29" s="2" t="s">
        <v>96</v>
      </c>
      <c r="H29" s="107"/>
      <c r="I29" s="2" t="s">
        <v>144</v>
      </c>
      <c r="K29" s="2" t="s">
        <v>119</v>
      </c>
      <c r="L29" t="s">
        <v>0</v>
      </c>
      <c r="M29" s="2" t="s">
        <v>98</v>
      </c>
      <c r="O29">
        <v>4</v>
      </c>
      <c r="P29" s="1" t="s">
        <v>1</v>
      </c>
      <c r="Q29">
        <v>3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>
      <c r="A30" s="405">
        <v>23</v>
      </c>
      <c r="B30" s="68">
        <v>2</v>
      </c>
      <c r="C30">
        <v>7</v>
      </c>
      <c r="D30" s="81">
        <v>34259</v>
      </c>
      <c r="E30" s="2" t="s">
        <v>117</v>
      </c>
      <c r="F30" s="94" t="s">
        <v>0</v>
      </c>
      <c r="G30" s="2" t="s">
        <v>96</v>
      </c>
      <c r="H30" s="107">
        <v>0</v>
      </c>
      <c r="I30" s="2" t="s">
        <v>144</v>
      </c>
      <c r="K30" s="2" t="s">
        <v>118</v>
      </c>
      <c r="L30" t="s">
        <v>0</v>
      </c>
      <c r="M30" s="2" t="s">
        <v>95</v>
      </c>
      <c r="O30">
        <v>2</v>
      </c>
      <c r="P30" s="1" t="s">
        <v>1</v>
      </c>
      <c r="Q30">
        <v>4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>
      <c r="A31" s="405">
        <v>24</v>
      </c>
      <c r="B31" s="68">
        <v>2</v>
      </c>
      <c r="C31">
        <v>8</v>
      </c>
      <c r="D31" s="81">
        <v>34259</v>
      </c>
      <c r="E31" s="2" t="s">
        <v>117</v>
      </c>
      <c r="F31" s="94" t="s">
        <v>0</v>
      </c>
      <c r="G31" s="2" t="s">
        <v>96</v>
      </c>
      <c r="H31" s="107"/>
      <c r="I31" s="2" t="s">
        <v>144</v>
      </c>
      <c r="K31" s="2" t="s">
        <v>120</v>
      </c>
      <c r="L31" t="s">
        <v>0</v>
      </c>
      <c r="M31" s="2" t="s">
        <v>100</v>
      </c>
      <c r="O31">
        <v>4</v>
      </c>
      <c r="P31" s="1" t="s">
        <v>1</v>
      </c>
      <c r="Q31">
        <v>1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>
      <c r="A32" s="405">
        <v>25</v>
      </c>
      <c r="B32" s="68">
        <v>2</v>
      </c>
      <c r="C32">
        <v>9</v>
      </c>
      <c r="D32" s="81">
        <v>34259</v>
      </c>
      <c r="E32" s="2" t="s">
        <v>117</v>
      </c>
      <c r="F32" s="94" t="s">
        <v>0</v>
      </c>
      <c r="G32" s="2" t="s">
        <v>96</v>
      </c>
      <c r="H32" s="107"/>
      <c r="I32" s="2" t="s">
        <v>144</v>
      </c>
      <c r="K32" s="2" t="s">
        <v>118</v>
      </c>
      <c r="L32" t="s">
        <v>0</v>
      </c>
      <c r="M32" s="2" t="s">
        <v>98</v>
      </c>
      <c r="O32">
        <v>4</v>
      </c>
      <c r="P32" s="1" t="s">
        <v>1</v>
      </c>
      <c r="Q32">
        <v>1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>
      <c r="A33" s="405">
        <v>26</v>
      </c>
      <c r="B33" s="68">
        <v>2</v>
      </c>
      <c r="C33">
        <v>10</v>
      </c>
      <c r="D33" s="81">
        <v>34259</v>
      </c>
      <c r="E33" s="2" t="s">
        <v>117</v>
      </c>
      <c r="F33" s="94" t="s">
        <v>0</v>
      </c>
      <c r="G33" s="2" t="s">
        <v>96</v>
      </c>
      <c r="H33" s="107"/>
      <c r="I33" s="2" t="s">
        <v>144</v>
      </c>
      <c r="K33" s="2" t="s">
        <v>119</v>
      </c>
      <c r="L33" t="s">
        <v>0</v>
      </c>
      <c r="M33" s="2" t="s">
        <v>99</v>
      </c>
      <c r="O33">
        <v>7</v>
      </c>
      <c r="P33" s="1" t="s">
        <v>1</v>
      </c>
      <c r="Q33">
        <v>4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>
      <c r="A34" s="405">
        <v>27</v>
      </c>
      <c r="B34" s="68">
        <v>2</v>
      </c>
      <c r="C34">
        <v>11</v>
      </c>
      <c r="D34" s="81">
        <v>34259</v>
      </c>
      <c r="E34" s="2" t="s">
        <v>117</v>
      </c>
      <c r="F34" s="94" t="s">
        <v>0</v>
      </c>
      <c r="G34" s="2" t="s">
        <v>96</v>
      </c>
      <c r="H34" s="107"/>
      <c r="I34" s="2" t="s">
        <v>144</v>
      </c>
      <c r="K34" s="2" t="s">
        <v>116</v>
      </c>
      <c r="L34" t="s">
        <v>0</v>
      </c>
      <c r="M34" s="2" t="s">
        <v>100</v>
      </c>
      <c r="O34">
        <v>6</v>
      </c>
      <c r="P34" s="1" t="s">
        <v>1</v>
      </c>
      <c r="Q34">
        <v>2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>
      <c r="A35" s="405">
        <v>28</v>
      </c>
      <c r="B35" s="68">
        <v>2</v>
      </c>
      <c r="C35">
        <v>12</v>
      </c>
      <c r="D35" s="81">
        <v>34259</v>
      </c>
      <c r="E35" s="2" t="s">
        <v>117</v>
      </c>
      <c r="F35" s="94" t="s">
        <v>0</v>
      </c>
      <c r="G35" s="2" t="s">
        <v>96</v>
      </c>
      <c r="H35" s="107">
        <v>0</v>
      </c>
      <c r="I35" s="2" t="s">
        <v>144</v>
      </c>
      <c r="K35" s="2" t="s">
        <v>120</v>
      </c>
      <c r="L35" t="s">
        <v>0</v>
      </c>
      <c r="M35" s="2" t="s">
        <v>95</v>
      </c>
      <c r="O35">
        <v>2</v>
      </c>
      <c r="P35" s="1" t="s">
        <v>1</v>
      </c>
      <c r="Q35">
        <v>7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>
      <c r="A36" s="405">
        <v>29</v>
      </c>
      <c r="B36" s="68">
        <v>2</v>
      </c>
      <c r="C36">
        <v>13</v>
      </c>
      <c r="D36" s="81">
        <v>34259</v>
      </c>
      <c r="E36" s="2" t="s">
        <v>117</v>
      </c>
      <c r="F36" s="94" t="s">
        <v>0</v>
      </c>
      <c r="G36" s="2" t="s">
        <v>96</v>
      </c>
      <c r="H36" s="107"/>
      <c r="I36" s="2" t="s">
        <v>144</v>
      </c>
      <c r="K36" s="2" t="s">
        <v>120</v>
      </c>
      <c r="L36" t="s">
        <v>0</v>
      </c>
      <c r="M36" s="2" t="s">
        <v>98</v>
      </c>
      <c r="O36">
        <v>6</v>
      </c>
      <c r="P36" s="1" t="s">
        <v>1</v>
      </c>
      <c r="Q36">
        <v>2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>
      <c r="A37" s="405">
        <v>30</v>
      </c>
      <c r="B37" s="68">
        <v>2</v>
      </c>
      <c r="C37">
        <v>14</v>
      </c>
      <c r="D37" s="81">
        <v>34259</v>
      </c>
      <c r="E37" s="2" t="s">
        <v>117</v>
      </c>
      <c r="F37" s="94" t="s">
        <v>0</v>
      </c>
      <c r="G37" s="2" t="s">
        <v>96</v>
      </c>
      <c r="H37" s="107">
        <v>0</v>
      </c>
      <c r="I37" s="2" t="s">
        <v>144</v>
      </c>
      <c r="K37" s="2" t="s">
        <v>118</v>
      </c>
      <c r="L37" t="s">
        <v>0</v>
      </c>
      <c r="M37" s="2" t="s">
        <v>99</v>
      </c>
      <c r="O37">
        <v>5</v>
      </c>
      <c r="P37" s="1" t="s">
        <v>1</v>
      </c>
      <c r="Q37">
        <v>7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>
      <c r="A38" s="405">
        <v>31</v>
      </c>
      <c r="B38" s="68">
        <v>2</v>
      </c>
      <c r="C38">
        <v>15</v>
      </c>
      <c r="D38" s="81">
        <v>34259</v>
      </c>
      <c r="E38" s="2" t="s">
        <v>117</v>
      </c>
      <c r="F38" s="94" t="s">
        <v>0</v>
      </c>
      <c r="G38" s="2" t="s">
        <v>96</v>
      </c>
      <c r="H38" s="107"/>
      <c r="I38" s="2" t="s">
        <v>144</v>
      </c>
      <c r="K38" s="2" t="s">
        <v>119</v>
      </c>
      <c r="L38" t="s">
        <v>0</v>
      </c>
      <c r="M38" s="2" t="s">
        <v>100</v>
      </c>
      <c r="O38">
        <v>5</v>
      </c>
      <c r="P38" s="1" t="s">
        <v>1</v>
      </c>
      <c r="Q38">
        <v>3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>
      <c r="A39" s="405">
        <v>32</v>
      </c>
      <c r="B39" s="68">
        <v>2</v>
      </c>
      <c r="C39">
        <v>16</v>
      </c>
      <c r="D39" s="81">
        <v>34259</v>
      </c>
      <c r="E39" s="2" t="s">
        <v>117</v>
      </c>
      <c r="F39" s="94" t="s">
        <v>0</v>
      </c>
      <c r="G39" s="2" t="s">
        <v>96</v>
      </c>
      <c r="H39" s="107"/>
      <c r="I39" s="2" t="s">
        <v>144</v>
      </c>
      <c r="K39" s="2" t="s">
        <v>116</v>
      </c>
      <c r="L39" t="s">
        <v>0</v>
      </c>
      <c r="M39" s="2" t="s">
        <v>95</v>
      </c>
      <c r="O39">
        <v>2</v>
      </c>
      <c r="P39" s="1" t="s">
        <v>1</v>
      </c>
      <c r="Q39">
        <v>2</v>
      </c>
      <c r="S39">
        <f t="shared" si="3"/>
        <v>0</v>
      </c>
      <c r="T39">
        <f t="shared" si="4"/>
        <v>1</v>
      </c>
      <c r="U39">
        <f t="shared" si="5"/>
        <v>0</v>
      </c>
    </row>
    <row r="40" spans="1:21">
      <c r="A40" s="405">
        <v>33</v>
      </c>
      <c r="B40" s="68">
        <v>3</v>
      </c>
      <c r="C40">
        <v>1</v>
      </c>
      <c r="D40" s="81">
        <v>34265</v>
      </c>
      <c r="E40" s="2" t="s">
        <v>92</v>
      </c>
      <c r="F40" s="94" t="s">
        <v>0</v>
      </c>
      <c r="G40" s="2" t="s">
        <v>129</v>
      </c>
      <c r="H40" s="107"/>
      <c r="I40" s="2" t="s">
        <v>144</v>
      </c>
      <c r="K40" s="2" t="s">
        <v>87</v>
      </c>
      <c r="L40" t="s">
        <v>0</v>
      </c>
      <c r="M40" s="2" t="s">
        <v>131</v>
      </c>
      <c r="O40">
        <v>4</v>
      </c>
      <c r="P40" s="1" t="s">
        <v>1</v>
      </c>
      <c r="Q40">
        <v>2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>
      <c r="A41" s="405">
        <v>34</v>
      </c>
      <c r="B41" s="68">
        <v>3</v>
      </c>
      <c r="C41">
        <v>2</v>
      </c>
      <c r="D41" s="81">
        <v>34265</v>
      </c>
      <c r="E41" s="2" t="s">
        <v>92</v>
      </c>
      <c r="F41" s="94" t="s">
        <v>0</v>
      </c>
      <c r="G41" s="2" t="s">
        <v>129</v>
      </c>
      <c r="H41" s="107">
        <v>0</v>
      </c>
      <c r="I41" s="2" t="s">
        <v>144</v>
      </c>
      <c r="K41" s="2" t="s">
        <v>90</v>
      </c>
      <c r="L41" t="s">
        <v>0</v>
      </c>
      <c r="M41" s="2" t="s">
        <v>132</v>
      </c>
      <c r="O41">
        <v>2</v>
      </c>
      <c r="P41" s="1" t="s">
        <v>1</v>
      </c>
      <c r="Q41">
        <v>6</v>
      </c>
      <c r="S41">
        <f t="shared" ref="S41:S56" si="6">IF(O41&gt;Q41,1,0)</f>
        <v>0</v>
      </c>
      <c r="T41">
        <f t="shared" ref="T41:T56" si="7">IF(ISNUMBER(Q41),IF(O41=Q41,1,0),0)</f>
        <v>0</v>
      </c>
      <c r="U41">
        <f t="shared" ref="U41:U56" si="8">IF(O41&lt;Q41,1,0)</f>
        <v>1</v>
      </c>
    </row>
    <row r="42" spans="1:21">
      <c r="A42" s="405">
        <v>35</v>
      </c>
      <c r="B42" s="68">
        <v>3</v>
      </c>
      <c r="C42">
        <v>3</v>
      </c>
      <c r="D42" s="81">
        <v>34265</v>
      </c>
      <c r="E42" s="2" t="s">
        <v>92</v>
      </c>
      <c r="F42" s="94" t="s">
        <v>0</v>
      </c>
      <c r="G42" s="2" t="s">
        <v>129</v>
      </c>
      <c r="H42" s="107"/>
      <c r="I42" s="2" t="s">
        <v>144</v>
      </c>
      <c r="K42" s="2" t="s">
        <v>88</v>
      </c>
      <c r="L42" t="s">
        <v>0</v>
      </c>
      <c r="M42" s="2" t="s">
        <v>130</v>
      </c>
      <c r="O42">
        <v>4</v>
      </c>
      <c r="P42" s="1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>
      <c r="A43" s="405">
        <v>36</v>
      </c>
      <c r="B43" s="68">
        <v>3</v>
      </c>
      <c r="C43">
        <v>4</v>
      </c>
      <c r="D43" s="81">
        <v>34265</v>
      </c>
      <c r="E43" s="2" t="s">
        <v>92</v>
      </c>
      <c r="F43" s="94" t="s">
        <v>0</v>
      </c>
      <c r="G43" s="2" t="s">
        <v>129</v>
      </c>
      <c r="H43" s="107"/>
      <c r="I43" s="2" t="s">
        <v>144</v>
      </c>
      <c r="K43" s="2" t="s">
        <v>93</v>
      </c>
      <c r="L43" t="s">
        <v>0</v>
      </c>
      <c r="M43" s="2" t="s">
        <v>133</v>
      </c>
      <c r="O43">
        <v>2</v>
      </c>
      <c r="P43" s="1" t="s">
        <v>1</v>
      </c>
      <c r="Q43">
        <v>2</v>
      </c>
      <c r="S43">
        <f t="shared" si="6"/>
        <v>0</v>
      </c>
      <c r="T43">
        <f t="shared" si="7"/>
        <v>1</v>
      </c>
      <c r="U43">
        <f t="shared" si="8"/>
        <v>0</v>
      </c>
    </row>
    <row r="44" spans="1:21">
      <c r="A44" s="405">
        <v>37</v>
      </c>
      <c r="B44" s="68">
        <v>3</v>
      </c>
      <c r="C44">
        <v>5</v>
      </c>
      <c r="D44" s="81">
        <v>34265</v>
      </c>
      <c r="E44" s="2" t="s">
        <v>92</v>
      </c>
      <c r="F44" s="94" t="s">
        <v>0</v>
      </c>
      <c r="G44" s="2" t="s">
        <v>129</v>
      </c>
      <c r="H44" s="107"/>
      <c r="I44" s="2" t="s">
        <v>144</v>
      </c>
      <c r="K44" s="2" t="s">
        <v>90</v>
      </c>
      <c r="L44" t="s">
        <v>0</v>
      </c>
      <c r="M44" s="2" t="s">
        <v>131</v>
      </c>
      <c r="O44">
        <v>7</v>
      </c>
      <c r="P44" s="1" t="s">
        <v>1</v>
      </c>
      <c r="Q44">
        <v>1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>
      <c r="A45" s="405">
        <v>38</v>
      </c>
      <c r="B45" s="68">
        <v>3</v>
      </c>
      <c r="C45">
        <v>6</v>
      </c>
      <c r="D45" s="81">
        <v>34265</v>
      </c>
      <c r="E45" s="2" t="s">
        <v>92</v>
      </c>
      <c r="F45" s="94" t="s">
        <v>0</v>
      </c>
      <c r="G45" s="2" t="s">
        <v>129</v>
      </c>
      <c r="H45" s="107"/>
      <c r="I45" s="2" t="s">
        <v>144</v>
      </c>
      <c r="K45" s="2" t="s">
        <v>88</v>
      </c>
      <c r="L45" t="s">
        <v>0</v>
      </c>
      <c r="M45" s="2" t="s">
        <v>132</v>
      </c>
      <c r="O45">
        <v>6</v>
      </c>
      <c r="P45" s="1" t="s">
        <v>1</v>
      </c>
      <c r="Q45">
        <v>4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>
      <c r="A46" s="405">
        <v>39</v>
      </c>
      <c r="B46" s="68">
        <v>3</v>
      </c>
      <c r="C46">
        <v>7</v>
      </c>
      <c r="D46" s="81">
        <v>34265</v>
      </c>
      <c r="E46" s="2" t="s">
        <v>92</v>
      </c>
      <c r="F46" s="94" t="s">
        <v>0</v>
      </c>
      <c r="G46" s="2" t="s">
        <v>129</v>
      </c>
      <c r="H46" s="107">
        <v>0</v>
      </c>
      <c r="I46" s="2" t="s">
        <v>144</v>
      </c>
      <c r="K46" s="2" t="s">
        <v>93</v>
      </c>
      <c r="L46" t="s">
        <v>0</v>
      </c>
      <c r="M46" s="2" t="s">
        <v>130</v>
      </c>
      <c r="O46">
        <v>1</v>
      </c>
      <c r="P46" s="1" t="s">
        <v>1</v>
      </c>
      <c r="Q46">
        <v>7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>
      <c r="A47" s="405">
        <v>40</v>
      </c>
      <c r="B47" s="68">
        <v>3</v>
      </c>
      <c r="C47">
        <v>8</v>
      </c>
      <c r="D47" s="81">
        <v>34265</v>
      </c>
      <c r="E47" s="2" t="s">
        <v>92</v>
      </c>
      <c r="F47" s="94" t="s">
        <v>0</v>
      </c>
      <c r="G47" s="2" t="s">
        <v>129</v>
      </c>
      <c r="H47" s="107"/>
      <c r="I47" s="2" t="s">
        <v>144</v>
      </c>
      <c r="K47" s="2" t="s">
        <v>87</v>
      </c>
      <c r="L47" t="s">
        <v>0</v>
      </c>
      <c r="M47" s="2" t="s">
        <v>133</v>
      </c>
      <c r="O47">
        <v>6</v>
      </c>
      <c r="P47" s="1" t="s">
        <v>1</v>
      </c>
      <c r="Q47">
        <v>0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>
      <c r="A48" s="405">
        <v>41</v>
      </c>
      <c r="B48" s="68">
        <v>3</v>
      </c>
      <c r="C48">
        <v>9</v>
      </c>
      <c r="D48" s="81">
        <v>34265</v>
      </c>
      <c r="E48" s="2" t="s">
        <v>92</v>
      </c>
      <c r="F48" s="94" t="s">
        <v>0</v>
      </c>
      <c r="G48" s="2" t="s">
        <v>129</v>
      </c>
      <c r="H48" s="107"/>
      <c r="I48" s="2" t="s">
        <v>144</v>
      </c>
      <c r="K48" s="2" t="s">
        <v>93</v>
      </c>
      <c r="L48" t="s">
        <v>0</v>
      </c>
      <c r="M48" s="2" t="s">
        <v>132</v>
      </c>
      <c r="O48">
        <v>2</v>
      </c>
      <c r="P48" s="1" t="s">
        <v>1</v>
      </c>
      <c r="Q48">
        <v>2</v>
      </c>
      <c r="S48">
        <f t="shared" si="6"/>
        <v>0</v>
      </c>
      <c r="T48">
        <f t="shared" si="7"/>
        <v>1</v>
      </c>
      <c r="U48">
        <f t="shared" si="8"/>
        <v>0</v>
      </c>
    </row>
    <row r="49" spans="1:21">
      <c r="A49" s="405">
        <v>42</v>
      </c>
      <c r="B49" s="68">
        <v>3</v>
      </c>
      <c r="C49">
        <v>10</v>
      </c>
      <c r="D49" s="81">
        <v>34265</v>
      </c>
      <c r="E49" s="2" t="s">
        <v>92</v>
      </c>
      <c r="F49" s="94" t="s">
        <v>0</v>
      </c>
      <c r="G49" s="2" t="s">
        <v>129</v>
      </c>
      <c r="H49" s="107"/>
      <c r="I49" s="2" t="s">
        <v>144</v>
      </c>
      <c r="K49" s="2" t="s">
        <v>88</v>
      </c>
      <c r="L49" t="s">
        <v>0</v>
      </c>
      <c r="M49" s="2" t="s">
        <v>131</v>
      </c>
      <c r="O49">
        <v>5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>
      <c r="A50" s="405">
        <v>43</v>
      </c>
      <c r="B50" s="68">
        <v>3</v>
      </c>
      <c r="C50">
        <v>11</v>
      </c>
      <c r="D50" s="81">
        <v>34265</v>
      </c>
      <c r="E50" s="2" t="s">
        <v>92</v>
      </c>
      <c r="F50" s="94" t="s">
        <v>0</v>
      </c>
      <c r="G50" s="2" t="s">
        <v>129</v>
      </c>
      <c r="H50" s="107">
        <v>0</v>
      </c>
      <c r="I50" s="2" t="s">
        <v>144</v>
      </c>
      <c r="K50" s="2" t="s">
        <v>90</v>
      </c>
      <c r="L50" t="s">
        <v>0</v>
      </c>
      <c r="M50" s="2" t="s">
        <v>133</v>
      </c>
      <c r="O50">
        <v>2</v>
      </c>
      <c r="P50" s="1" t="s">
        <v>1</v>
      </c>
      <c r="Q50">
        <v>3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>
      <c r="A51" s="405">
        <v>44</v>
      </c>
      <c r="B51" s="68">
        <v>3</v>
      </c>
      <c r="C51">
        <v>12</v>
      </c>
      <c r="D51" s="81">
        <v>34265</v>
      </c>
      <c r="E51" s="2" t="s">
        <v>92</v>
      </c>
      <c r="F51" s="94" t="s">
        <v>0</v>
      </c>
      <c r="G51" s="2" t="s">
        <v>129</v>
      </c>
      <c r="H51" s="107"/>
      <c r="I51" s="2" t="s">
        <v>144</v>
      </c>
      <c r="K51" s="2" t="s">
        <v>87</v>
      </c>
      <c r="L51" t="s">
        <v>0</v>
      </c>
      <c r="M51" s="2" t="s">
        <v>130</v>
      </c>
      <c r="O51">
        <v>5</v>
      </c>
      <c r="P51" s="1" t="s">
        <v>1</v>
      </c>
      <c r="Q51">
        <v>4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>
      <c r="A52" s="405">
        <v>45</v>
      </c>
      <c r="B52" s="68">
        <v>3</v>
      </c>
      <c r="C52">
        <v>13</v>
      </c>
      <c r="D52" s="81">
        <v>34265</v>
      </c>
      <c r="E52" s="2" t="s">
        <v>92</v>
      </c>
      <c r="F52" s="94" t="s">
        <v>0</v>
      </c>
      <c r="G52" s="2" t="s">
        <v>129</v>
      </c>
      <c r="H52" s="107"/>
      <c r="I52" s="2" t="s">
        <v>144</v>
      </c>
      <c r="K52" s="2" t="s">
        <v>87</v>
      </c>
      <c r="L52" t="s">
        <v>0</v>
      </c>
      <c r="M52" s="2" t="s">
        <v>132</v>
      </c>
      <c r="O52">
        <v>7</v>
      </c>
      <c r="P52" s="1" t="s">
        <v>1</v>
      </c>
      <c r="Q52">
        <v>5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>
      <c r="A53" s="405">
        <v>46</v>
      </c>
      <c r="B53" s="68">
        <v>3</v>
      </c>
      <c r="C53">
        <v>14</v>
      </c>
      <c r="D53" s="81">
        <v>34265</v>
      </c>
      <c r="E53" s="2" t="s">
        <v>92</v>
      </c>
      <c r="F53" s="94" t="s">
        <v>0</v>
      </c>
      <c r="G53" s="2" t="s">
        <v>129</v>
      </c>
      <c r="H53" s="107">
        <v>0</v>
      </c>
      <c r="I53" s="2" t="s">
        <v>144</v>
      </c>
      <c r="K53" s="2" t="s">
        <v>93</v>
      </c>
      <c r="L53" t="s">
        <v>0</v>
      </c>
      <c r="M53" s="2" t="s">
        <v>131</v>
      </c>
      <c r="O53">
        <v>4</v>
      </c>
      <c r="P53" s="1" t="s">
        <v>1</v>
      </c>
      <c r="Q53">
        <v>5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>
      <c r="A54" s="405">
        <v>47</v>
      </c>
      <c r="B54" s="68">
        <v>3</v>
      </c>
      <c r="C54">
        <v>15</v>
      </c>
      <c r="D54" s="81">
        <v>34265</v>
      </c>
      <c r="E54" s="2" t="s">
        <v>92</v>
      </c>
      <c r="F54" s="94" t="s">
        <v>0</v>
      </c>
      <c r="G54" s="2" t="s">
        <v>129</v>
      </c>
      <c r="H54" s="107"/>
      <c r="I54" s="2" t="s">
        <v>144</v>
      </c>
      <c r="K54" s="2" t="s">
        <v>88</v>
      </c>
      <c r="L54" t="s">
        <v>0</v>
      </c>
      <c r="M54" s="2" t="s">
        <v>133</v>
      </c>
      <c r="O54">
        <v>5</v>
      </c>
      <c r="P54" s="1" t="s">
        <v>1</v>
      </c>
      <c r="Q54">
        <v>2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>
      <c r="A55" s="405">
        <v>48</v>
      </c>
      <c r="B55" s="68">
        <v>3</v>
      </c>
      <c r="C55">
        <v>16</v>
      </c>
      <c r="D55" s="81">
        <v>34265</v>
      </c>
      <c r="E55" s="2" t="s">
        <v>92</v>
      </c>
      <c r="F55" s="94" t="s">
        <v>0</v>
      </c>
      <c r="G55" s="2" t="s">
        <v>129</v>
      </c>
      <c r="H55" s="107">
        <v>0</v>
      </c>
      <c r="I55" s="2" t="s">
        <v>144</v>
      </c>
      <c r="K55" s="2" t="s">
        <v>90</v>
      </c>
      <c r="L55" t="s">
        <v>0</v>
      </c>
      <c r="M55" s="2" t="s">
        <v>130</v>
      </c>
      <c r="O55">
        <v>2</v>
      </c>
      <c r="P55" s="1" t="s">
        <v>1</v>
      </c>
      <c r="Q55">
        <v>3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>
      <c r="A56" s="405">
        <v>49</v>
      </c>
      <c r="B56" s="68">
        <v>4</v>
      </c>
      <c r="C56">
        <v>1</v>
      </c>
      <c r="D56" s="81">
        <v>34265</v>
      </c>
      <c r="E56" s="2" t="s">
        <v>123</v>
      </c>
      <c r="F56" s="94" t="s">
        <v>0</v>
      </c>
      <c r="G56" s="2" t="s">
        <v>92</v>
      </c>
      <c r="H56" s="107">
        <v>0</v>
      </c>
      <c r="I56" s="2" t="s">
        <v>144</v>
      </c>
      <c r="K56" s="2" t="s">
        <v>126</v>
      </c>
      <c r="L56" t="s">
        <v>0</v>
      </c>
      <c r="M56" s="2" t="s">
        <v>93</v>
      </c>
      <c r="O56">
        <v>0</v>
      </c>
      <c r="P56" s="1" t="s">
        <v>1</v>
      </c>
      <c r="Q56">
        <v>1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>
      <c r="A57" s="405">
        <v>50</v>
      </c>
      <c r="B57" s="68">
        <v>4</v>
      </c>
      <c r="C57">
        <v>2</v>
      </c>
      <c r="D57" s="81">
        <v>34265</v>
      </c>
      <c r="E57" s="2" t="s">
        <v>123</v>
      </c>
      <c r="F57" s="94" t="s">
        <v>0</v>
      </c>
      <c r="G57" s="2" t="s">
        <v>92</v>
      </c>
      <c r="H57" s="107">
        <v>0</v>
      </c>
      <c r="I57" s="2" t="s">
        <v>144</v>
      </c>
      <c r="K57" s="2" t="s">
        <v>124</v>
      </c>
      <c r="L57" t="s">
        <v>0</v>
      </c>
      <c r="M57" s="2" t="s">
        <v>87</v>
      </c>
      <c r="O57">
        <v>3</v>
      </c>
      <c r="P57" s="1" t="s">
        <v>1</v>
      </c>
      <c r="Q57">
        <v>5</v>
      </c>
      <c r="S57">
        <f t="shared" ref="S57:S72" si="9">IF(O57&gt;Q57,1,0)</f>
        <v>0</v>
      </c>
      <c r="T57">
        <f t="shared" ref="T57:T72" si="10">IF(ISNUMBER(Q57),IF(O57=Q57,1,0),0)</f>
        <v>0</v>
      </c>
      <c r="U57">
        <f t="shared" ref="U57:U72" si="11">IF(O57&lt;Q57,1,0)</f>
        <v>1</v>
      </c>
    </row>
    <row r="58" spans="1:21">
      <c r="A58" s="405">
        <v>51</v>
      </c>
      <c r="B58" s="68">
        <v>4</v>
      </c>
      <c r="C58">
        <v>3</v>
      </c>
      <c r="D58" s="81">
        <v>34265</v>
      </c>
      <c r="E58" s="2" t="s">
        <v>123</v>
      </c>
      <c r="F58" s="94" t="s">
        <v>0</v>
      </c>
      <c r="G58" s="2" t="s">
        <v>92</v>
      </c>
      <c r="H58" s="107">
        <v>0</v>
      </c>
      <c r="I58" s="2" t="s">
        <v>144</v>
      </c>
      <c r="K58" s="2" t="s">
        <v>125</v>
      </c>
      <c r="L58" t="s">
        <v>0</v>
      </c>
      <c r="M58" s="2" t="s">
        <v>88</v>
      </c>
      <c r="O58">
        <v>4</v>
      </c>
      <c r="P58" s="1" t="s">
        <v>1</v>
      </c>
      <c r="Q58">
        <v>9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>
      <c r="A59" s="405">
        <v>52</v>
      </c>
      <c r="B59" s="68">
        <v>4</v>
      </c>
      <c r="C59">
        <v>4</v>
      </c>
      <c r="D59" s="81">
        <v>34265</v>
      </c>
      <c r="E59" s="2" t="s">
        <v>123</v>
      </c>
      <c r="F59" s="94" t="s">
        <v>0</v>
      </c>
      <c r="G59" s="2" t="s">
        <v>92</v>
      </c>
      <c r="H59" s="107">
        <v>0</v>
      </c>
      <c r="I59" s="2" t="s">
        <v>144</v>
      </c>
      <c r="K59" s="2" t="s">
        <v>127</v>
      </c>
      <c r="L59" t="s">
        <v>0</v>
      </c>
      <c r="M59" s="2" t="s">
        <v>90</v>
      </c>
      <c r="O59">
        <v>2</v>
      </c>
      <c r="P59" s="1" t="s">
        <v>1</v>
      </c>
      <c r="Q59">
        <v>4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>
      <c r="A60" s="405">
        <v>53</v>
      </c>
      <c r="B60" s="68">
        <v>4</v>
      </c>
      <c r="C60">
        <v>5</v>
      </c>
      <c r="D60" s="81">
        <v>34265</v>
      </c>
      <c r="E60" s="2" t="s">
        <v>123</v>
      </c>
      <c r="F60" s="94" t="s">
        <v>0</v>
      </c>
      <c r="G60" s="2" t="s">
        <v>92</v>
      </c>
      <c r="H60" s="107"/>
      <c r="I60" s="2" t="s">
        <v>144</v>
      </c>
      <c r="K60" s="2" t="s">
        <v>124</v>
      </c>
      <c r="L60" t="s">
        <v>0</v>
      </c>
      <c r="M60" s="2" t="s">
        <v>93</v>
      </c>
      <c r="O60">
        <v>3</v>
      </c>
      <c r="P60" s="1" t="s">
        <v>1</v>
      </c>
      <c r="Q60">
        <v>3</v>
      </c>
      <c r="S60">
        <f t="shared" si="9"/>
        <v>0</v>
      </c>
      <c r="T60">
        <f t="shared" si="10"/>
        <v>1</v>
      </c>
      <c r="U60">
        <f t="shared" si="11"/>
        <v>0</v>
      </c>
    </row>
    <row r="61" spans="1:21">
      <c r="A61" s="405">
        <v>54</v>
      </c>
      <c r="B61" s="68">
        <v>4</v>
      </c>
      <c r="C61">
        <v>6</v>
      </c>
      <c r="D61" s="81">
        <v>34265</v>
      </c>
      <c r="E61" s="2" t="s">
        <v>123</v>
      </c>
      <c r="F61" s="94" t="s">
        <v>0</v>
      </c>
      <c r="G61" s="2" t="s">
        <v>92</v>
      </c>
      <c r="H61" s="107"/>
      <c r="I61" s="2" t="s">
        <v>144</v>
      </c>
      <c r="K61" s="2" t="s">
        <v>125</v>
      </c>
      <c r="L61" t="s">
        <v>0</v>
      </c>
      <c r="M61" s="2" t="s">
        <v>87</v>
      </c>
      <c r="O61">
        <v>4</v>
      </c>
      <c r="P61" s="1" t="s">
        <v>1</v>
      </c>
      <c r="Q61">
        <v>4</v>
      </c>
      <c r="S61">
        <f t="shared" si="9"/>
        <v>0</v>
      </c>
      <c r="T61">
        <f t="shared" si="10"/>
        <v>1</v>
      </c>
      <c r="U61">
        <f t="shared" si="11"/>
        <v>0</v>
      </c>
    </row>
    <row r="62" spans="1:21">
      <c r="A62" s="405">
        <v>55</v>
      </c>
      <c r="B62" s="68">
        <v>4</v>
      </c>
      <c r="C62">
        <v>7</v>
      </c>
      <c r="D62" s="81">
        <v>34265</v>
      </c>
      <c r="E62" s="2" t="s">
        <v>123</v>
      </c>
      <c r="F62" s="94" t="s">
        <v>0</v>
      </c>
      <c r="G62" s="2" t="s">
        <v>92</v>
      </c>
      <c r="H62" s="107">
        <v>0</v>
      </c>
      <c r="I62" s="2" t="s">
        <v>144</v>
      </c>
      <c r="K62" s="2" t="s">
        <v>127</v>
      </c>
      <c r="L62" t="s">
        <v>0</v>
      </c>
      <c r="M62" s="2" t="s">
        <v>88</v>
      </c>
      <c r="O62">
        <v>5</v>
      </c>
      <c r="P62" s="1" t="s">
        <v>1</v>
      </c>
      <c r="Q62">
        <v>9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>
      <c r="A63" s="405">
        <v>56</v>
      </c>
      <c r="B63" s="68">
        <v>4</v>
      </c>
      <c r="C63">
        <v>8</v>
      </c>
      <c r="D63" s="81">
        <v>34265</v>
      </c>
      <c r="E63" s="2" t="s">
        <v>123</v>
      </c>
      <c r="F63" s="94" t="s">
        <v>0</v>
      </c>
      <c r="G63" s="2" t="s">
        <v>92</v>
      </c>
      <c r="H63" s="107"/>
      <c r="I63" s="2" t="s">
        <v>144</v>
      </c>
      <c r="K63" s="2" t="s">
        <v>126</v>
      </c>
      <c r="L63" t="s">
        <v>0</v>
      </c>
      <c r="M63" s="2" t="s">
        <v>90</v>
      </c>
      <c r="O63">
        <v>5</v>
      </c>
      <c r="P63" s="1" t="s">
        <v>1</v>
      </c>
      <c r="Q63">
        <v>1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>
      <c r="A64" s="405">
        <v>57</v>
      </c>
      <c r="B64" s="68">
        <v>4</v>
      </c>
      <c r="C64">
        <v>9</v>
      </c>
      <c r="D64" s="81">
        <v>34265</v>
      </c>
      <c r="E64" s="2" t="s">
        <v>123</v>
      </c>
      <c r="F64" s="94" t="s">
        <v>0</v>
      </c>
      <c r="G64" s="2" t="s">
        <v>92</v>
      </c>
      <c r="H64" s="107">
        <v>0</v>
      </c>
      <c r="I64" s="2" t="s">
        <v>144</v>
      </c>
      <c r="K64" s="2" t="s">
        <v>127</v>
      </c>
      <c r="L64" t="s">
        <v>0</v>
      </c>
      <c r="M64" s="2" t="s">
        <v>87</v>
      </c>
      <c r="O64">
        <v>3</v>
      </c>
      <c r="P64" s="1" t="s">
        <v>1</v>
      </c>
      <c r="Q64">
        <v>5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>
      <c r="A65" s="405">
        <v>58</v>
      </c>
      <c r="B65" s="68">
        <v>4</v>
      </c>
      <c r="C65">
        <v>10</v>
      </c>
      <c r="D65" s="81">
        <v>34265</v>
      </c>
      <c r="E65" s="2" t="s">
        <v>123</v>
      </c>
      <c r="F65" s="94" t="s">
        <v>0</v>
      </c>
      <c r="G65" s="2" t="s">
        <v>92</v>
      </c>
      <c r="H65" s="107"/>
      <c r="I65" s="2" t="s">
        <v>144</v>
      </c>
      <c r="K65" s="2" t="s">
        <v>125</v>
      </c>
      <c r="L65" t="s">
        <v>0</v>
      </c>
      <c r="M65" s="2" t="s">
        <v>93</v>
      </c>
      <c r="O65">
        <v>10</v>
      </c>
      <c r="P65" s="1" t="s">
        <v>1</v>
      </c>
      <c r="Q65">
        <v>4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>
      <c r="A66" s="405">
        <v>59</v>
      </c>
      <c r="B66" s="68">
        <v>4</v>
      </c>
      <c r="C66">
        <v>11</v>
      </c>
      <c r="D66" s="81">
        <v>34265</v>
      </c>
      <c r="E66" s="2" t="s">
        <v>123</v>
      </c>
      <c r="F66" s="94" t="s">
        <v>0</v>
      </c>
      <c r="G66" s="2" t="s">
        <v>92</v>
      </c>
      <c r="H66" s="107"/>
      <c r="I66" s="2" t="s">
        <v>144</v>
      </c>
      <c r="K66" s="2" t="s">
        <v>124</v>
      </c>
      <c r="L66" t="s">
        <v>0</v>
      </c>
      <c r="M66" s="2" t="s">
        <v>90</v>
      </c>
      <c r="O66">
        <v>1</v>
      </c>
      <c r="P66" s="1" t="s">
        <v>1</v>
      </c>
      <c r="Q66">
        <v>1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>
      <c r="A67" s="405">
        <v>60</v>
      </c>
      <c r="B67" s="68">
        <v>4</v>
      </c>
      <c r="C67">
        <v>12</v>
      </c>
      <c r="D67" s="81">
        <v>34265</v>
      </c>
      <c r="E67" s="2" t="s">
        <v>123</v>
      </c>
      <c r="F67" s="94" t="s">
        <v>0</v>
      </c>
      <c r="G67" s="2" t="s">
        <v>92</v>
      </c>
      <c r="H67" s="107"/>
      <c r="I67" s="2" t="s">
        <v>144</v>
      </c>
      <c r="K67" s="2" t="s">
        <v>126</v>
      </c>
      <c r="L67" t="s">
        <v>0</v>
      </c>
      <c r="M67" s="2" t="s">
        <v>88</v>
      </c>
      <c r="O67">
        <v>3</v>
      </c>
      <c r="P67" s="1" t="s">
        <v>1</v>
      </c>
      <c r="Q67">
        <v>3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>
      <c r="A68" s="405">
        <v>61</v>
      </c>
      <c r="B68" s="68">
        <v>4</v>
      </c>
      <c r="C68">
        <v>13</v>
      </c>
      <c r="D68" s="81">
        <v>34265</v>
      </c>
      <c r="E68" s="2" t="s">
        <v>123</v>
      </c>
      <c r="F68" s="94" t="s">
        <v>0</v>
      </c>
      <c r="G68" s="2" t="s">
        <v>92</v>
      </c>
      <c r="H68" s="107">
        <v>0</v>
      </c>
      <c r="I68" s="2" t="s">
        <v>144</v>
      </c>
      <c r="K68" s="2" t="s">
        <v>126</v>
      </c>
      <c r="L68" t="s">
        <v>0</v>
      </c>
      <c r="M68" s="2" t="s">
        <v>87</v>
      </c>
      <c r="O68">
        <v>5</v>
      </c>
      <c r="P68" s="1" t="s">
        <v>1</v>
      </c>
      <c r="Q68">
        <v>7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>
      <c r="A69" s="405">
        <v>62</v>
      </c>
      <c r="B69" s="68">
        <v>4</v>
      </c>
      <c r="C69">
        <v>14</v>
      </c>
      <c r="D69" s="81">
        <v>34265</v>
      </c>
      <c r="E69" s="2" t="s">
        <v>123</v>
      </c>
      <c r="F69" s="94" t="s">
        <v>0</v>
      </c>
      <c r="G69" s="2" t="s">
        <v>92</v>
      </c>
      <c r="H69" s="107"/>
      <c r="I69" s="2" t="s">
        <v>144</v>
      </c>
      <c r="K69" s="2" t="s">
        <v>127</v>
      </c>
      <c r="L69" t="s">
        <v>0</v>
      </c>
      <c r="M69" s="2" t="s">
        <v>93</v>
      </c>
      <c r="O69">
        <v>3</v>
      </c>
      <c r="P69" s="1" t="s">
        <v>1</v>
      </c>
      <c r="Q69">
        <v>2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>
      <c r="A70" s="405">
        <v>63</v>
      </c>
      <c r="B70" s="68">
        <v>4</v>
      </c>
      <c r="C70">
        <v>15</v>
      </c>
      <c r="D70" s="81">
        <v>34265</v>
      </c>
      <c r="E70" s="2" t="s">
        <v>123</v>
      </c>
      <c r="F70" s="94" t="s">
        <v>0</v>
      </c>
      <c r="G70" s="2" t="s">
        <v>92</v>
      </c>
      <c r="H70" s="107">
        <v>0</v>
      </c>
      <c r="I70" s="2" t="s">
        <v>144</v>
      </c>
      <c r="K70" s="2" t="s">
        <v>125</v>
      </c>
      <c r="L70" t="s">
        <v>0</v>
      </c>
      <c r="M70" s="2" t="s">
        <v>90</v>
      </c>
      <c r="O70">
        <v>5</v>
      </c>
      <c r="P70" s="1" t="s">
        <v>1</v>
      </c>
      <c r="Q70">
        <v>8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>
      <c r="A71" s="405">
        <v>64</v>
      </c>
      <c r="B71" s="68">
        <v>4</v>
      </c>
      <c r="C71">
        <v>16</v>
      </c>
      <c r="D71" s="81">
        <v>34265</v>
      </c>
      <c r="E71" s="2" t="s">
        <v>123</v>
      </c>
      <c r="F71" s="94" t="s">
        <v>0</v>
      </c>
      <c r="G71" s="2" t="s">
        <v>92</v>
      </c>
      <c r="H71" s="107">
        <v>0</v>
      </c>
      <c r="I71" s="2" t="s">
        <v>144</v>
      </c>
      <c r="K71" s="2" t="s">
        <v>124</v>
      </c>
      <c r="L71" t="s">
        <v>0</v>
      </c>
      <c r="M71" s="2" t="s">
        <v>88</v>
      </c>
      <c r="O71">
        <v>2</v>
      </c>
      <c r="P71" s="1" t="s">
        <v>1</v>
      </c>
      <c r="Q71">
        <v>7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>
      <c r="A72" s="405">
        <v>65</v>
      </c>
      <c r="B72" s="68">
        <v>5</v>
      </c>
      <c r="C72">
        <v>1</v>
      </c>
      <c r="D72" s="81">
        <v>34272</v>
      </c>
      <c r="E72" s="2" t="s">
        <v>109</v>
      </c>
      <c r="F72" s="94" t="s">
        <v>0</v>
      </c>
      <c r="G72" s="2" t="s">
        <v>129</v>
      </c>
      <c r="H72" s="107"/>
      <c r="I72" s="2" t="s">
        <v>144</v>
      </c>
      <c r="K72" s="2" t="s">
        <v>110</v>
      </c>
      <c r="L72" t="s">
        <v>0</v>
      </c>
      <c r="M72" s="2" t="s">
        <v>131</v>
      </c>
      <c r="O72">
        <v>3</v>
      </c>
      <c r="P72" s="1" t="s">
        <v>1</v>
      </c>
      <c r="Q72">
        <v>3</v>
      </c>
      <c r="S72">
        <f t="shared" si="9"/>
        <v>0</v>
      </c>
      <c r="T72">
        <f t="shared" si="10"/>
        <v>1</v>
      </c>
      <c r="U72">
        <f t="shared" si="11"/>
        <v>0</v>
      </c>
    </row>
    <row r="73" spans="1:21">
      <c r="A73" s="405">
        <v>66</v>
      </c>
      <c r="B73" s="68">
        <v>5</v>
      </c>
      <c r="C73">
        <v>2</v>
      </c>
      <c r="D73" s="81">
        <v>34272</v>
      </c>
      <c r="E73" s="2" t="s">
        <v>109</v>
      </c>
      <c r="F73" s="94" t="s">
        <v>0</v>
      </c>
      <c r="G73" s="2" t="s">
        <v>129</v>
      </c>
      <c r="H73" s="107"/>
      <c r="I73" s="2" t="s">
        <v>144</v>
      </c>
      <c r="K73" s="2" t="s">
        <v>111</v>
      </c>
      <c r="L73" t="s">
        <v>0</v>
      </c>
      <c r="M73" s="2" t="s">
        <v>132</v>
      </c>
      <c r="O73">
        <v>3</v>
      </c>
      <c r="P73" s="1" t="s">
        <v>1</v>
      </c>
      <c r="Q73">
        <v>1</v>
      </c>
      <c r="S73">
        <f t="shared" ref="S73:S88" si="12">IF(O73&gt;Q73,1,0)</f>
        <v>1</v>
      </c>
      <c r="T73">
        <f t="shared" ref="T73:T88" si="13">IF(ISNUMBER(Q73),IF(O73=Q73,1,0),0)</f>
        <v>0</v>
      </c>
      <c r="U73">
        <f t="shared" ref="U73:U88" si="14">IF(O73&lt;Q73,1,0)</f>
        <v>0</v>
      </c>
    </row>
    <row r="74" spans="1:21">
      <c r="A74" s="405">
        <v>67</v>
      </c>
      <c r="B74" s="68">
        <v>5</v>
      </c>
      <c r="C74">
        <v>3</v>
      </c>
      <c r="D74" s="81">
        <v>34272</v>
      </c>
      <c r="E74" s="2" t="s">
        <v>109</v>
      </c>
      <c r="F74" s="94" t="s">
        <v>0</v>
      </c>
      <c r="G74" s="2" t="s">
        <v>129</v>
      </c>
      <c r="H74" s="107">
        <v>0</v>
      </c>
      <c r="I74" s="2" t="s">
        <v>144</v>
      </c>
      <c r="K74" s="2" t="s">
        <v>112</v>
      </c>
      <c r="L74" t="s">
        <v>0</v>
      </c>
      <c r="M74" s="2" t="s">
        <v>130</v>
      </c>
      <c r="O74">
        <v>0</v>
      </c>
      <c r="P74" s="1" t="s">
        <v>1</v>
      </c>
      <c r="Q74">
        <v>1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>
      <c r="A75" s="405">
        <v>68</v>
      </c>
      <c r="B75" s="68">
        <v>5</v>
      </c>
      <c r="C75">
        <v>4</v>
      </c>
      <c r="D75" s="81">
        <v>34272</v>
      </c>
      <c r="E75" s="2" t="s">
        <v>109</v>
      </c>
      <c r="F75" s="94" t="s">
        <v>0</v>
      </c>
      <c r="G75" s="2" t="s">
        <v>129</v>
      </c>
      <c r="H75" s="107">
        <v>0</v>
      </c>
      <c r="I75" s="2" t="s">
        <v>144</v>
      </c>
      <c r="K75" s="2" t="s">
        <v>108</v>
      </c>
      <c r="L75" t="s">
        <v>0</v>
      </c>
      <c r="M75" s="2" t="s">
        <v>133</v>
      </c>
      <c r="O75">
        <v>0</v>
      </c>
      <c r="P75" s="1" t="s">
        <v>1</v>
      </c>
      <c r="Q75">
        <v>2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>
      <c r="A76" s="405">
        <v>69</v>
      </c>
      <c r="B76" s="68">
        <v>5</v>
      </c>
      <c r="C76">
        <v>5</v>
      </c>
      <c r="D76" s="81">
        <v>34272</v>
      </c>
      <c r="E76" s="2" t="s">
        <v>109</v>
      </c>
      <c r="F76" s="94" t="s">
        <v>0</v>
      </c>
      <c r="G76" s="2" t="s">
        <v>129</v>
      </c>
      <c r="H76" s="107">
        <v>0</v>
      </c>
      <c r="I76" s="2" t="s">
        <v>144</v>
      </c>
      <c r="K76" s="2" t="s">
        <v>111</v>
      </c>
      <c r="L76" t="s">
        <v>0</v>
      </c>
      <c r="M76" s="2" t="s">
        <v>131</v>
      </c>
      <c r="O76">
        <v>3</v>
      </c>
      <c r="P76" s="1" t="s">
        <v>1</v>
      </c>
      <c r="Q76">
        <v>4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>
      <c r="A77" s="405">
        <v>70</v>
      </c>
      <c r="B77" s="68">
        <v>5</v>
      </c>
      <c r="C77">
        <v>6</v>
      </c>
      <c r="D77" s="81">
        <v>34272</v>
      </c>
      <c r="E77" s="2" t="s">
        <v>109</v>
      </c>
      <c r="F77" s="94" t="s">
        <v>0</v>
      </c>
      <c r="G77" s="2" t="s">
        <v>129</v>
      </c>
      <c r="H77" s="107">
        <v>0</v>
      </c>
      <c r="I77" s="2" t="s">
        <v>144</v>
      </c>
      <c r="K77" s="2" t="s">
        <v>112</v>
      </c>
      <c r="L77" t="s">
        <v>0</v>
      </c>
      <c r="M77" s="2" t="s">
        <v>132</v>
      </c>
      <c r="O77">
        <v>4</v>
      </c>
      <c r="P77" s="1" t="s">
        <v>1</v>
      </c>
      <c r="Q77">
        <v>9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>
      <c r="A78" s="405">
        <v>71</v>
      </c>
      <c r="B78" s="68">
        <v>5</v>
      </c>
      <c r="C78">
        <v>7</v>
      </c>
      <c r="D78" s="81">
        <v>34272</v>
      </c>
      <c r="E78" s="2" t="s">
        <v>109</v>
      </c>
      <c r="F78" s="94" t="s">
        <v>0</v>
      </c>
      <c r="G78" s="2" t="s">
        <v>129</v>
      </c>
      <c r="H78" s="107"/>
      <c r="I78" s="2" t="s">
        <v>144</v>
      </c>
      <c r="K78" s="2" t="s">
        <v>108</v>
      </c>
      <c r="L78" t="s">
        <v>0</v>
      </c>
      <c r="M78" s="2" t="s">
        <v>130</v>
      </c>
      <c r="O78">
        <v>2</v>
      </c>
      <c r="P78" s="1" t="s">
        <v>1</v>
      </c>
      <c r="Q78">
        <v>2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>
      <c r="A79" s="405">
        <v>72</v>
      </c>
      <c r="B79" s="68">
        <v>5</v>
      </c>
      <c r="C79">
        <v>8</v>
      </c>
      <c r="D79" s="81">
        <v>34272</v>
      </c>
      <c r="E79" s="2" t="s">
        <v>109</v>
      </c>
      <c r="F79" s="94" t="s">
        <v>0</v>
      </c>
      <c r="G79" s="2" t="s">
        <v>129</v>
      </c>
      <c r="H79" s="107"/>
      <c r="I79" s="2" t="s">
        <v>144</v>
      </c>
      <c r="K79" s="2" t="s">
        <v>110</v>
      </c>
      <c r="L79" t="s">
        <v>0</v>
      </c>
      <c r="M79" s="2" t="s">
        <v>133</v>
      </c>
      <c r="O79">
        <v>3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>
      <c r="A80" s="405">
        <v>73</v>
      </c>
      <c r="B80" s="68">
        <v>5</v>
      </c>
      <c r="C80">
        <v>9</v>
      </c>
      <c r="D80" s="81">
        <v>34272</v>
      </c>
      <c r="E80" s="2" t="s">
        <v>109</v>
      </c>
      <c r="F80" s="94" t="s">
        <v>0</v>
      </c>
      <c r="G80" s="2" t="s">
        <v>129</v>
      </c>
      <c r="H80" s="107">
        <v>0</v>
      </c>
      <c r="I80" s="2" t="s">
        <v>144</v>
      </c>
      <c r="K80" s="2" t="s">
        <v>108</v>
      </c>
      <c r="L80" t="s">
        <v>0</v>
      </c>
      <c r="M80" s="2" t="s">
        <v>132</v>
      </c>
      <c r="O80">
        <v>0</v>
      </c>
      <c r="P80" s="1" t="s">
        <v>1</v>
      </c>
      <c r="Q80">
        <v>2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>
      <c r="A81" s="405">
        <v>74</v>
      </c>
      <c r="B81" s="68">
        <v>5</v>
      </c>
      <c r="C81">
        <v>10</v>
      </c>
      <c r="D81" s="81">
        <v>34272</v>
      </c>
      <c r="E81" s="2" t="s">
        <v>109</v>
      </c>
      <c r="F81" s="94" t="s">
        <v>0</v>
      </c>
      <c r="G81" s="2" t="s">
        <v>129</v>
      </c>
      <c r="H81" s="107"/>
      <c r="I81" s="2" t="s">
        <v>144</v>
      </c>
      <c r="K81" s="2" t="s">
        <v>112</v>
      </c>
      <c r="L81" t="s">
        <v>0</v>
      </c>
      <c r="M81" s="2" t="s">
        <v>131</v>
      </c>
      <c r="O81">
        <v>5</v>
      </c>
      <c r="P81" s="1" t="s">
        <v>1</v>
      </c>
      <c r="Q81">
        <v>5</v>
      </c>
      <c r="S81">
        <f t="shared" si="12"/>
        <v>0</v>
      </c>
      <c r="T81">
        <f t="shared" si="13"/>
        <v>1</v>
      </c>
      <c r="U81">
        <f t="shared" si="14"/>
        <v>0</v>
      </c>
    </row>
    <row r="82" spans="1:21">
      <c r="A82" s="405">
        <v>75</v>
      </c>
      <c r="B82" s="68">
        <v>5</v>
      </c>
      <c r="C82">
        <v>11</v>
      </c>
      <c r="D82" s="81">
        <v>34272</v>
      </c>
      <c r="E82" s="2" t="s">
        <v>109</v>
      </c>
      <c r="F82" s="94" t="s">
        <v>0</v>
      </c>
      <c r="G82" s="2" t="s">
        <v>129</v>
      </c>
      <c r="H82" s="107"/>
      <c r="I82" s="2" t="s">
        <v>144</v>
      </c>
      <c r="K82" s="2" t="s">
        <v>111</v>
      </c>
      <c r="L82" t="s">
        <v>0</v>
      </c>
      <c r="M82" s="2" t="s">
        <v>133</v>
      </c>
      <c r="O82">
        <v>6</v>
      </c>
      <c r="P82" s="1" t="s">
        <v>1</v>
      </c>
      <c r="Q82">
        <v>1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>
      <c r="A83" s="405">
        <v>76</v>
      </c>
      <c r="B83" s="68">
        <v>5</v>
      </c>
      <c r="C83">
        <v>12</v>
      </c>
      <c r="D83" s="81">
        <v>34272</v>
      </c>
      <c r="E83" s="2" t="s">
        <v>109</v>
      </c>
      <c r="F83" s="94" t="s">
        <v>0</v>
      </c>
      <c r="G83" s="2" t="s">
        <v>129</v>
      </c>
      <c r="H83" s="107"/>
      <c r="I83" s="2" t="s">
        <v>144</v>
      </c>
      <c r="K83" s="2" t="s">
        <v>110</v>
      </c>
      <c r="L83" t="s">
        <v>0</v>
      </c>
      <c r="M83" s="2" t="s">
        <v>130</v>
      </c>
      <c r="O83">
        <v>13</v>
      </c>
      <c r="P83" s="1" t="s">
        <v>1</v>
      </c>
      <c r="Q83">
        <v>3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>
      <c r="A84" s="405">
        <v>77</v>
      </c>
      <c r="B84" s="68">
        <v>5</v>
      </c>
      <c r="C84">
        <v>13</v>
      </c>
      <c r="D84" s="81">
        <v>34272</v>
      </c>
      <c r="E84" s="2" t="s">
        <v>109</v>
      </c>
      <c r="F84" s="94" t="s">
        <v>0</v>
      </c>
      <c r="G84" s="2" t="s">
        <v>129</v>
      </c>
      <c r="H84" s="107"/>
      <c r="I84" s="2" t="s">
        <v>144</v>
      </c>
      <c r="K84" s="2" t="s">
        <v>110</v>
      </c>
      <c r="L84" t="s">
        <v>0</v>
      </c>
      <c r="M84" s="2" t="s">
        <v>132</v>
      </c>
      <c r="O84">
        <v>4</v>
      </c>
      <c r="P84" s="1" t="s">
        <v>1</v>
      </c>
      <c r="Q84">
        <v>3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>
      <c r="A85" s="405">
        <v>78</v>
      </c>
      <c r="B85" s="68">
        <v>5</v>
      </c>
      <c r="C85">
        <v>14</v>
      </c>
      <c r="D85" s="81">
        <v>34272</v>
      </c>
      <c r="E85" s="2" t="s">
        <v>109</v>
      </c>
      <c r="F85" s="94" t="s">
        <v>0</v>
      </c>
      <c r="G85" s="2" t="s">
        <v>129</v>
      </c>
      <c r="H85" s="107"/>
      <c r="I85" s="2" t="s">
        <v>144</v>
      </c>
      <c r="K85" s="2" t="s">
        <v>108</v>
      </c>
      <c r="L85" t="s">
        <v>0</v>
      </c>
      <c r="M85" s="2" t="s">
        <v>131</v>
      </c>
      <c r="O85">
        <v>2</v>
      </c>
      <c r="P85" s="1" t="s">
        <v>1</v>
      </c>
      <c r="Q85">
        <v>0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>
      <c r="A86" s="405">
        <v>79</v>
      </c>
      <c r="B86" s="68">
        <v>5</v>
      </c>
      <c r="C86">
        <v>15</v>
      </c>
      <c r="D86" s="81">
        <v>34272</v>
      </c>
      <c r="E86" s="2" t="s">
        <v>109</v>
      </c>
      <c r="F86" s="94" t="s">
        <v>0</v>
      </c>
      <c r="G86" s="2" t="s">
        <v>129</v>
      </c>
      <c r="H86" s="107"/>
      <c r="I86" s="2" t="s">
        <v>144</v>
      </c>
      <c r="K86" s="2" t="s">
        <v>112</v>
      </c>
      <c r="L86" t="s">
        <v>0</v>
      </c>
      <c r="M86" s="2" t="s">
        <v>133</v>
      </c>
      <c r="O86">
        <v>11</v>
      </c>
      <c r="P86" s="1" t="s">
        <v>1</v>
      </c>
      <c r="Q86">
        <v>4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>
      <c r="A87" s="405">
        <v>80</v>
      </c>
      <c r="B87" s="68">
        <v>5</v>
      </c>
      <c r="C87">
        <v>16</v>
      </c>
      <c r="D87" s="81">
        <v>34272</v>
      </c>
      <c r="E87" s="2" t="s">
        <v>109</v>
      </c>
      <c r="F87" s="94" t="s">
        <v>0</v>
      </c>
      <c r="G87" s="2" t="s">
        <v>129</v>
      </c>
      <c r="H87" s="107">
        <v>0</v>
      </c>
      <c r="I87" s="2" t="s">
        <v>144</v>
      </c>
      <c r="K87" s="2" t="s">
        <v>111</v>
      </c>
      <c r="L87" t="s">
        <v>0</v>
      </c>
      <c r="M87" s="2" t="s">
        <v>130</v>
      </c>
      <c r="O87">
        <v>1</v>
      </c>
      <c r="P87" s="1" t="s">
        <v>1</v>
      </c>
      <c r="Q87">
        <v>5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>
      <c r="A88" s="405">
        <v>81</v>
      </c>
      <c r="B88" s="68">
        <v>6</v>
      </c>
      <c r="C88">
        <v>1</v>
      </c>
      <c r="D88" s="81">
        <v>34285</v>
      </c>
      <c r="E88" s="2" t="s">
        <v>137</v>
      </c>
      <c r="F88" s="94" t="s">
        <v>0</v>
      </c>
      <c r="G88" s="2" t="s">
        <v>81</v>
      </c>
      <c r="H88" s="107"/>
      <c r="I88" s="2" t="s">
        <v>144</v>
      </c>
      <c r="K88" s="2" t="s">
        <v>139</v>
      </c>
      <c r="L88" t="s">
        <v>0</v>
      </c>
      <c r="M88" s="2" t="s">
        <v>82</v>
      </c>
      <c r="O88">
        <v>4</v>
      </c>
      <c r="P88" s="1" t="s">
        <v>1</v>
      </c>
      <c r="Q88">
        <v>4</v>
      </c>
      <c r="S88">
        <f t="shared" si="12"/>
        <v>0</v>
      </c>
      <c r="T88">
        <f t="shared" si="13"/>
        <v>1</v>
      </c>
      <c r="U88">
        <f t="shared" si="14"/>
        <v>0</v>
      </c>
    </row>
    <row r="89" spans="1:21">
      <c r="A89" s="405">
        <v>82</v>
      </c>
      <c r="B89" s="68">
        <v>6</v>
      </c>
      <c r="C89">
        <v>2</v>
      </c>
      <c r="D89" s="81">
        <v>34285</v>
      </c>
      <c r="E89" s="2" t="s">
        <v>137</v>
      </c>
      <c r="F89" s="94" t="s">
        <v>0</v>
      </c>
      <c r="G89" s="2" t="s">
        <v>81</v>
      </c>
      <c r="H89" s="107">
        <v>0</v>
      </c>
      <c r="I89" s="2" t="s">
        <v>144</v>
      </c>
      <c r="K89" s="2" t="s">
        <v>136</v>
      </c>
      <c r="L89" t="s">
        <v>0</v>
      </c>
      <c r="M89" s="2" t="s">
        <v>83</v>
      </c>
      <c r="O89">
        <v>1</v>
      </c>
      <c r="P89" s="1" t="s">
        <v>1</v>
      </c>
      <c r="Q89">
        <v>4</v>
      </c>
      <c r="S89">
        <f t="shared" ref="S89:S104" si="15">IF(O89&gt;Q89,1,0)</f>
        <v>0</v>
      </c>
      <c r="T89">
        <f t="shared" ref="T89:T104" si="16">IF(ISNUMBER(Q89),IF(O89=Q89,1,0),0)</f>
        <v>0</v>
      </c>
      <c r="U89">
        <f t="shared" ref="U89:U104" si="17">IF(O89&lt;Q89,1,0)</f>
        <v>1</v>
      </c>
    </row>
    <row r="90" spans="1:21">
      <c r="A90" s="405">
        <v>83</v>
      </c>
      <c r="B90" s="68">
        <v>6</v>
      </c>
      <c r="C90">
        <v>3</v>
      </c>
      <c r="D90" s="81">
        <v>34285</v>
      </c>
      <c r="E90" s="2" t="s">
        <v>137</v>
      </c>
      <c r="F90" s="94" t="s">
        <v>0</v>
      </c>
      <c r="G90" s="2" t="s">
        <v>81</v>
      </c>
      <c r="H90" s="107">
        <v>0</v>
      </c>
      <c r="I90" s="2" t="s">
        <v>144</v>
      </c>
      <c r="K90" s="2" t="s">
        <v>138</v>
      </c>
      <c r="L90" t="s">
        <v>0</v>
      </c>
      <c r="M90" s="2" t="s">
        <v>305</v>
      </c>
      <c r="O90">
        <v>4</v>
      </c>
      <c r="P90" s="1" t="s">
        <v>1</v>
      </c>
      <c r="Q90">
        <v>5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>
      <c r="A91" s="405">
        <v>84</v>
      </c>
      <c r="B91" s="68">
        <v>6</v>
      </c>
      <c r="C91">
        <v>4</v>
      </c>
      <c r="D91" s="81">
        <v>34285</v>
      </c>
      <c r="E91" s="2" t="s">
        <v>137</v>
      </c>
      <c r="F91" s="94" t="s">
        <v>0</v>
      </c>
      <c r="G91" s="2" t="s">
        <v>81</v>
      </c>
      <c r="H91" s="107"/>
      <c r="I91" s="2" t="s">
        <v>144</v>
      </c>
      <c r="K91" s="2" t="s">
        <v>175</v>
      </c>
      <c r="L91" t="s">
        <v>0</v>
      </c>
      <c r="M91" s="2" t="s">
        <v>85</v>
      </c>
      <c r="O91">
        <v>3</v>
      </c>
      <c r="P91" s="1" t="s">
        <v>1</v>
      </c>
      <c r="Q91">
        <v>2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>
      <c r="A92" s="405">
        <v>85</v>
      </c>
      <c r="B92" s="68">
        <v>6</v>
      </c>
      <c r="C92">
        <v>5</v>
      </c>
      <c r="D92" s="81">
        <v>34285</v>
      </c>
      <c r="E92" s="2" t="s">
        <v>137</v>
      </c>
      <c r="F92" s="94" t="s">
        <v>0</v>
      </c>
      <c r="G92" s="2" t="s">
        <v>81</v>
      </c>
      <c r="H92" s="107">
        <v>0</v>
      </c>
      <c r="I92" s="2" t="s">
        <v>144</v>
      </c>
      <c r="K92" s="2" t="s">
        <v>136</v>
      </c>
      <c r="L92" t="s">
        <v>0</v>
      </c>
      <c r="M92" s="2" t="s">
        <v>82</v>
      </c>
      <c r="O92">
        <v>3</v>
      </c>
      <c r="P92" s="1" t="s">
        <v>1</v>
      </c>
      <c r="Q92">
        <v>6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>
      <c r="A93" s="405">
        <v>86</v>
      </c>
      <c r="B93" s="68">
        <v>6</v>
      </c>
      <c r="C93">
        <v>6</v>
      </c>
      <c r="D93" s="81">
        <v>34285</v>
      </c>
      <c r="E93" s="2" t="s">
        <v>137</v>
      </c>
      <c r="F93" s="94" t="s">
        <v>0</v>
      </c>
      <c r="G93" s="2" t="s">
        <v>81</v>
      </c>
      <c r="H93" s="107">
        <v>0</v>
      </c>
      <c r="I93" s="2" t="s">
        <v>144</v>
      </c>
      <c r="K93" s="2" t="s">
        <v>138</v>
      </c>
      <c r="L93" t="s">
        <v>0</v>
      </c>
      <c r="M93" s="2" t="s">
        <v>83</v>
      </c>
      <c r="O93">
        <v>2</v>
      </c>
      <c r="P93" s="1" t="s">
        <v>1</v>
      </c>
      <c r="Q93">
        <v>6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>
      <c r="A94" s="405">
        <v>87</v>
      </c>
      <c r="B94" s="68">
        <v>6</v>
      </c>
      <c r="C94">
        <v>7</v>
      </c>
      <c r="D94" s="81">
        <v>34285</v>
      </c>
      <c r="E94" s="2" t="s">
        <v>137</v>
      </c>
      <c r="F94" s="94" t="s">
        <v>0</v>
      </c>
      <c r="G94" s="2" t="s">
        <v>81</v>
      </c>
      <c r="H94" s="107"/>
      <c r="I94" s="2" t="s">
        <v>144</v>
      </c>
      <c r="K94" s="2" t="s">
        <v>175</v>
      </c>
      <c r="L94" t="s">
        <v>0</v>
      </c>
      <c r="M94" s="2" t="s">
        <v>305</v>
      </c>
      <c r="O94">
        <v>3</v>
      </c>
      <c r="P94" s="1" t="s">
        <v>1</v>
      </c>
      <c r="Q94">
        <v>2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>
      <c r="A95" s="405">
        <v>88</v>
      </c>
      <c r="B95" s="68">
        <v>6</v>
      </c>
      <c r="C95">
        <v>8</v>
      </c>
      <c r="D95" s="81">
        <v>34285</v>
      </c>
      <c r="E95" s="2" t="s">
        <v>137</v>
      </c>
      <c r="F95" s="94" t="s">
        <v>0</v>
      </c>
      <c r="G95" s="2" t="s">
        <v>81</v>
      </c>
      <c r="H95" s="107"/>
      <c r="I95" s="2" t="s">
        <v>144</v>
      </c>
      <c r="K95" s="2" t="s">
        <v>139</v>
      </c>
      <c r="L95" t="s">
        <v>0</v>
      </c>
      <c r="M95" s="2" t="s">
        <v>85</v>
      </c>
      <c r="O95">
        <v>6</v>
      </c>
      <c r="P95" s="1" t="s">
        <v>1</v>
      </c>
      <c r="Q95">
        <v>5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>
      <c r="A96" s="405">
        <v>89</v>
      </c>
      <c r="B96" s="68">
        <v>6</v>
      </c>
      <c r="C96">
        <v>9</v>
      </c>
      <c r="D96" s="81">
        <v>34285</v>
      </c>
      <c r="E96" s="2" t="s">
        <v>137</v>
      </c>
      <c r="F96" s="94" t="s">
        <v>0</v>
      </c>
      <c r="G96" s="2" t="s">
        <v>81</v>
      </c>
      <c r="H96" s="107">
        <v>0</v>
      </c>
      <c r="I96" s="2" t="s">
        <v>144</v>
      </c>
      <c r="K96" s="2" t="s">
        <v>175</v>
      </c>
      <c r="L96" t="s">
        <v>0</v>
      </c>
      <c r="M96" s="2" t="s">
        <v>83</v>
      </c>
      <c r="O96">
        <v>0</v>
      </c>
      <c r="P96" s="1" t="s">
        <v>1</v>
      </c>
      <c r="Q96">
        <v>6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>
      <c r="A97" s="405">
        <v>90</v>
      </c>
      <c r="B97" s="68">
        <v>6</v>
      </c>
      <c r="C97">
        <v>10</v>
      </c>
      <c r="D97" s="81">
        <v>34285</v>
      </c>
      <c r="E97" s="2" t="s">
        <v>137</v>
      </c>
      <c r="F97" s="94" t="s">
        <v>0</v>
      </c>
      <c r="G97" s="2" t="s">
        <v>81</v>
      </c>
      <c r="H97" s="107">
        <v>0</v>
      </c>
      <c r="I97" s="2" t="s">
        <v>144</v>
      </c>
      <c r="K97" s="2" t="s">
        <v>138</v>
      </c>
      <c r="L97" t="s">
        <v>0</v>
      </c>
      <c r="M97" s="2" t="s">
        <v>82</v>
      </c>
      <c r="O97">
        <v>6</v>
      </c>
      <c r="P97" s="1" t="s">
        <v>1</v>
      </c>
      <c r="Q97">
        <v>7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>
      <c r="A98" s="405">
        <v>91</v>
      </c>
      <c r="B98" s="68">
        <v>6</v>
      </c>
      <c r="C98">
        <v>11</v>
      </c>
      <c r="D98" s="81">
        <v>34285</v>
      </c>
      <c r="E98" s="2" t="s">
        <v>137</v>
      </c>
      <c r="F98" s="94" t="s">
        <v>0</v>
      </c>
      <c r="G98" s="2" t="s">
        <v>81</v>
      </c>
      <c r="H98" s="107"/>
      <c r="I98" s="2" t="s">
        <v>144</v>
      </c>
      <c r="K98" s="2" t="s">
        <v>136</v>
      </c>
      <c r="L98" t="s">
        <v>0</v>
      </c>
      <c r="M98" s="2" t="s">
        <v>85</v>
      </c>
      <c r="O98">
        <v>3</v>
      </c>
      <c r="P98" s="1" t="s">
        <v>1</v>
      </c>
      <c r="Q98">
        <v>2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>
      <c r="A99" s="405">
        <v>92</v>
      </c>
      <c r="B99" s="68">
        <v>6</v>
      </c>
      <c r="C99">
        <v>12</v>
      </c>
      <c r="D99" s="81">
        <v>34285</v>
      </c>
      <c r="E99" s="2" t="s">
        <v>137</v>
      </c>
      <c r="F99" s="94" t="s">
        <v>0</v>
      </c>
      <c r="G99" s="2" t="s">
        <v>81</v>
      </c>
      <c r="H99" s="107"/>
      <c r="I99" s="2" t="s">
        <v>144</v>
      </c>
      <c r="K99" s="2" t="s">
        <v>139</v>
      </c>
      <c r="L99" t="s">
        <v>0</v>
      </c>
      <c r="M99" s="2" t="s">
        <v>305</v>
      </c>
      <c r="O99">
        <v>4</v>
      </c>
      <c r="P99" s="1" t="s">
        <v>1</v>
      </c>
      <c r="Q99">
        <v>4</v>
      </c>
      <c r="S99">
        <f t="shared" si="15"/>
        <v>0</v>
      </c>
      <c r="T99">
        <f t="shared" si="16"/>
        <v>1</v>
      </c>
      <c r="U99">
        <f t="shared" si="17"/>
        <v>0</v>
      </c>
    </row>
    <row r="100" spans="1:21">
      <c r="A100" s="405">
        <v>93</v>
      </c>
      <c r="B100" s="68">
        <v>6</v>
      </c>
      <c r="C100">
        <v>13</v>
      </c>
      <c r="D100" s="81">
        <v>34285</v>
      </c>
      <c r="E100" s="2" t="s">
        <v>137</v>
      </c>
      <c r="F100" s="94" t="s">
        <v>0</v>
      </c>
      <c r="G100" s="2" t="s">
        <v>81</v>
      </c>
      <c r="H100" s="107">
        <v>0</v>
      </c>
      <c r="I100" s="2" t="s">
        <v>144</v>
      </c>
      <c r="K100" s="2" t="s">
        <v>139</v>
      </c>
      <c r="L100" t="s">
        <v>0</v>
      </c>
      <c r="M100" s="2" t="s">
        <v>83</v>
      </c>
      <c r="O100">
        <v>4</v>
      </c>
      <c r="P100" s="1" t="s">
        <v>1</v>
      </c>
      <c r="Q100">
        <v>6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>
      <c r="A101" s="405">
        <v>94</v>
      </c>
      <c r="B101" s="68">
        <v>6</v>
      </c>
      <c r="C101">
        <v>14</v>
      </c>
      <c r="D101" s="81">
        <v>34285</v>
      </c>
      <c r="E101" s="2" t="s">
        <v>137</v>
      </c>
      <c r="F101" s="94" t="s">
        <v>0</v>
      </c>
      <c r="G101" s="2" t="s">
        <v>81</v>
      </c>
      <c r="H101" s="107">
        <v>0</v>
      </c>
      <c r="I101" s="2" t="s">
        <v>144</v>
      </c>
      <c r="K101" s="2" t="s">
        <v>175</v>
      </c>
      <c r="L101" t="s">
        <v>0</v>
      </c>
      <c r="M101" s="2" t="s">
        <v>82</v>
      </c>
      <c r="O101">
        <v>1</v>
      </c>
      <c r="P101" s="1" t="s">
        <v>1</v>
      </c>
      <c r="Q101">
        <v>3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>
      <c r="A102" s="405">
        <v>95</v>
      </c>
      <c r="B102" s="68">
        <v>6</v>
      </c>
      <c r="C102">
        <v>15</v>
      </c>
      <c r="D102" s="81">
        <v>34285</v>
      </c>
      <c r="E102" s="2" t="s">
        <v>137</v>
      </c>
      <c r="F102" s="94" t="s">
        <v>0</v>
      </c>
      <c r="G102" s="2" t="s">
        <v>81</v>
      </c>
      <c r="H102" s="107">
        <v>0</v>
      </c>
      <c r="I102" s="2" t="s">
        <v>144</v>
      </c>
      <c r="K102" s="2" t="s">
        <v>138</v>
      </c>
      <c r="L102" t="s">
        <v>0</v>
      </c>
      <c r="M102" s="2" t="s">
        <v>85</v>
      </c>
      <c r="O102">
        <v>4</v>
      </c>
      <c r="P102" s="1" t="s">
        <v>1</v>
      </c>
      <c r="Q102">
        <v>11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>
      <c r="A103" s="405">
        <v>96</v>
      </c>
      <c r="B103" s="68">
        <v>6</v>
      </c>
      <c r="C103">
        <v>16</v>
      </c>
      <c r="D103" s="81">
        <v>34285</v>
      </c>
      <c r="E103" s="2" t="s">
        <v>137</v>
      </c>
      <c r="F103" s="94" t="s">
        <v>0</v>
      </c>
      <c r="G103" s="2" t="s">
        <v>81</v>
      </c>
      <c r="H103" s="107"/>
      <c r="I103" s="2" t="s">
        <v>144</v>
      </c>
      <c r="K103" s="2" t="s">
        <v>136</v>
      </c>
      <c r="L103" t="s">
        <v>0</v>
      </c>
      <c r="M103" s="2" t="s">
        <v>305</v>
      </c>
      <c r="O103">
        <v>4</v>
      </c>
      <c r="P103" s="1" t="s">
        <v>1</v>
      </c>
      <c r="Q103">
        <v>2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>
      <c r="A104" s="405">
        <v>97</v>
      </c>
      <c r="B104" s="68">
        <v>7</v>
      </c>
      <c r="C104">
        <v>1</v>
      </c>
      <c r="D104" s="81">
        <v>34286</v>
      </c>
      <c r="E104" s="2" t="s">
        <v>109</v>
      </c>
      <c r="F104" s="94" t="s">
        <v>0</v>
      </c>
      <c r="G104" s="2" t="s">
        <v>74</v>
      </c>
      <c r="H104" s="107"/>
      <c r="I104" s="2" t="s">
        <v>144</v>
      </c>
      <c r="K104" s="2" t="s">
        <v>110</v>
      </c>
      <c r="L104" t="s">
        <v>0</v>
      </c>
      <c r="M104" s="2" t="s">
        <v>78</v>
      </c>
      <c r="O104">
        <v>2</v>
      </c>
      <c r="P104" s="1" t="s">
        <v>1</v>
      </c>
      <c r="Q104">
        <v>2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>
      <c r="A105" s="405">
        <v>98</v>
      </c>
      <c r="B105" s="68">
        <v>7</v>
      </c>
      <c r="C105">
        <v>2</v>
      </c>
      <c r="D105" s="81">
        <v>34286</v>
      </c>
      <c r="E105" s="2" t="s">
        <v>109</v>
      </c>
      <c r="F105" s="94" t="s">
        <v>0</v>
      </c>
      <c r="G105" s="2" t="s">
        <v>74</v>
      </c>
      <c r="H105" s="107">
        <v>0</v>
      </c>
      <c r="I105" s="2" t="s">
        <v>144</v>
      </c>
      <c r="K105" s="2" t="s">
        <v>111</v>
      </c>
      <c r="L105" t="s">
        <v>0</v>
      </c>
      <c r="M105" s="2" t="s">
        <v>76</v>
      </c>
      <c r="O105">
        <v>4</v>
      </c>
      <c r="P105" s="1" t="s">
        <v>1</v>
      </c>
      <c r="Q105">
        <v>5</v>
      </c>
      <c r="S105">
        <f t="shared" ref="S105:S120" si="18">IF(O105&gt;Q105,1,0)</f>
        <v>0</v>
      </c>
      <c r="T105">
        <f t="shared" ref="T105:T120" si="19">IF(ISNUMBER(Q105),IF(O105=Q105,1,0),0)</f>
        <v>0</v>
      </c>
      <c r="U105">
        <f t="shared" ref="U105:U120" si="20">IF(O105&lt;Q105,1,0)</f>
        <v>1</v>
      </c>
    </row>
    <row r="106" spans="1:21">
      <c r="A106" s="405">
        <v>99</v>
      </c>
      <c r="B106" s="68">
        <v>7</v>
      </c>
      <c r="C106">
        <v>3</v>
      </c>
      <c r="D106" s="81">
        <v>34286</v>
      </c>
      <c r="E106" s="2" t="s">
        <v>109</v>
      </c>
      <c r="F106" s="94" t="s">
        <v>0</v>
      </c>
      <c r="G106" s="2" t="s">
        <v>74</v>
      </c>
      <c r="H106" s="107">
        <v>0</v>
      </c>
      <c r="I106" s="2" t="s">
        <v>144</v>
      </c>
      <c r="K106" s="2" t="s">
        <v>112</v>
      </c>
      <c r="L106" t="s">
        <v>0</v>
      </c>
      <c r="M106" s="2" t="s">
        <v>75</v>
      </c>
      <c r="O106">
        <v>4</v>
      </c>
      <c r="P106" s="1" t="s">
        <v>1</v>
      </c>
      <c r="Q106">
        <v>6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>
      <c r="A107" s="405">
        <v>100</v>
      </c>
      <c r="B107" s="68">
        <v>7</v>
      </c>
      <c r="C107">
        <v>4</v>
      </c>
      <c r="D107" s="81">
        <v>34286</v>
      </c>
      <c r="E107" s="2" t="s">
        <v>109</v>
      </c>
      <c r="F107" s="94" t="s">
        <v>0</v>
      </c>
      <c r="G107" s="2" t="s">
        <v>74</v>
      </c>
      <c r="H107" s="107"/>
      <c r="I107" s="2" t="s">
        <v>144</v>
      </c>
      <c r="K107" s="2" t="s">
        <v>108</v>
      </c>
      <c r="L107" t="s">
        <v>0</v>
      </c>
      <c r="M107" s="2" t="s">
        <v>73</v>
      </c>
      <c r="O107">
        <v>3</v>
      </c>
      <c r="P107" s="1" t="s">
        <v>1</v>
      </c>
      <c r="Q107">
        <v>2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>
      <c r="A108" s="405">
        <v>101</v>
      </c>
      <c r="B108" s="68">
        <v>7</v>
      </c>
      <c r="C108">
        <v>5</v>
      </c>
      <c r="D108" s="81">
        <v>34286</v>
      </c>
      <c r="E108" s="2" t="s">
        <v>109</v>
      </c>
      <c r="F108" s="94" t="s">
        <v>0</v>
      </c>
      <c r="G108" s="2" t="s">
        <v>74</v>
      </c>
      <c r="H108" s="107">
        <v>0</v>
      </c>
      <c r="I108" s="2" t="s">
        <v>144</v>
      </c>
      <c r="K108" s="2" t="s">
        <v>111</v>
      </c>
      <c r="L108" t="s">
        <v>0</v>
      </c>
      <c r="M108" s="2" t="s">
        <v>78</v>
      </c>
      <c r="O108">
        <v>3</v>
      </c>
      <c r="P108" s="1" t="s">
        <v>1</v>
      </c>
      <c r="Q108">
        <v>4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>
      <c r="A109" s="405">
        <v>102</v>
      </c>
      <c r="B109" s="68">
        <v>7</v>
      </c>
      <c r="C109">
        <v>6</v>
      </c>
      <c r="D109" s="81">
        <v>34286</v>
      </c>
      <c r="E109" s="2" t="s">
        <v>109</v>
      </c>
      <c r="F109" s="94" t="s">
        <v>0</v>
      </c>
      <c r="G109" s="2" t="s">
        <v>74</v>
      </c>
      <c r="H109" s="107"/>
      <c r="I109" s="2" t="s">
        <v>144</v>
      </c>
      <c r="K109" s="2" t="s">
        <v>112</v>
      </c>
      <c r="L109" t="s">
        <v>0</v>
      </c>
      <c r="M109" s="2" t="s">
        <v>76</v>
      </c>
      <c r="O109">
        <v>6</v>
      </c>
      <c r="P109" s="1" t="s">
        <v>1</v>
      </c>
      <c r="Q109">
        <v>4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>
      <c r="A110" s="405">
        <v>103</v>
      </c>
      <c r="B110" s="68">
        <v>7</v>
      </c>
      <c r="C110">
        <v>7</v>
      </c>
      <c r="D110" s="81">
        <v>34286</v>
      </c>
      <c r="E110" s="2" t="s">
        <v>109</v>
      </c>
      <c r="F110" s="94" t="s">
        <v>0</v>
      </c>
      <c r="G110" s="2" t="s">
        <v>74</v>
      </c>
      <c r="H110" s="107">
        <v>0</v>
      </c>
      <c r="I110" s="2" t="s">
        <v>144</v>
      </c>
      <c r="K110" s="2" t="s">
        <v>108</v>
      </c>
      <c r="L110" t="s">
        <v>0</v>
      </c>
      <c r="M110" s="2" t="s">
        <v>75</v>
      </c>
      <c r="O110">
        <v>1</v>
      </c>
      <c r="P110" s="1" t="s">
        <v>1</v>
      </c>
      <c r="Q110">
        <v>5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>
      <c r="A111" s="405">
        <v>104</v>
      </c>
      <c r="B111" s="68">
        <v>7</v>
      </c>
      <c r="C111">
        <v>8</v>
      </c>
      <c r="D111" s="81">
        <v>34286</v>
      </c>
      <c r="E111" s="2" t="s">
        <v>109</v>
      </c>
      <c r="F111" s="94" t="s">
        <v>0</v>
      </c>
      <c r="G111" s="2" t="s">
        <v>74</v>
      </c>
      <c r="H111" s="107"/>
      <c r="I111" s="2" t="s">
        <v>144</v>
      </c>
      <c r="K111" s="2" t="s">
        <v>110</v>
      </c>
      <c r="L111" t="s">
        <v>0</v>
      </c>
      <c r="M111" s="2" t="s">
        <v>73</v>
      </c>
      <c r="O111">
        <v>3</v>
      </c>
      <c r="P111" s="1" t="s">
        <v>1</v>
      </c>
      <c r="Q111">
        <v>2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>
      <c r="A112" s="405">
        <v>105</v>
      </c>
      <c r="B112" s="68">
        <v>7</v>
      </c>
      <c r="C112">
        <v>9</v>
      </c>
      <c r="D112" s="81">
        <v>34286</v>
      </c>
      <c r="E112" s="2" t="s">
        <v>109</v>
      </c>
      <c r="F112" s="94" t="s">
        <v>0</v>
      </c>
      <c r="G112" s="2" t="s">
        <v>74</v>
      </c>
      <c r="H112" s="107">
        <v>0</v>
      </c>
      <c r="I112" s="2" t="s">
        <v>144</v>
      </c>
      <c r="K112" s="2" t="s">
        <v>108</v>
      </c>
      <c r="L112" t="s">
        <v>0</v>
      </c>
      <c r="M112" s="2" t="s">
        <v>76</v>
      </c>
      <c r="O112">
        <v>2</v>
      </c>
      <c r="P112" s="1" t="s">
        <v>1</v>
      </c>
      <c r="Q112">
        <v>6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>
      <c r="A113" s="405">
        <v>106</v>
      </c>
      <c r="B113" s="68">
        <v>7</v>
      </c>
      <c r="C113">
        <v>10</v>
      </c>
      <c r="D113" s="81">
        <v>34286</v>
      </c>
      <c r="E113" s="2" t="s">
        <v>109</v>
      </c>
      <c r="F113" s="94" t="s">
        <v>0</v>
      </c>
      <c r="G113" s="2" t="s">
        <v>74</v>
      </c>
      <c r="H113" s="107"/>
      <c r="I113" s="2" t="s">
        <v>144</v>
      </c>
      <c r="K113" s="2" t="s">
        <v>112</v>
      </c>
      <c r="L113" t="s">
        <v>0</v>
      </c>
      <c r="M113" s="2" t="s">
        <v>78</v>
      </c>
      <c r="O113">
        <v>6</v>
      </c>
      <c r="P113" s="1" t="s">
        <v>1</v>
      </c>
      <c r="Q113">
        <v>4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>
      <c r="A114" s="405">
        <v>107</v>
      </c>
      <c r="B114" s="68">
        <v>7</v>
      </c>
      <c r="C114">
        <v>11</v>
      </c>
      <c r="D114" s="81">
        <v>34286</v>
      </c>
      <c r="E114" s="2" t="s">
        <v>109</v>
      </c>
      <c r="F114" s="94" t="s">
        <v>0</v>
      </c>
      <c r="G114" s="2" t="s">
        <v>74</v>
      </c>
      <c r="H114" s="107">
        <v>0</v>
      </c>
      <c r="I114" s="2" t="s">
        <v>144</v>
      </c>
      <c r="K114" s="2" t="s">
        <v>111</v>
      </c>
      <c r="L114" t="s">
        <v>0</v>
      </c>
      <c r="M114" s="2" t="s">
        <v>73</v>
      </c>
      <c r="O114">
        <v>3</v>
      </c>
      <c r="P114" s="1" t="s">
        <v>1</v>
      </c>
      <c r="Q114">
        <v>4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>
      <c r="A115" s="405">
        <v>108</v>
      </c>
      <c r="B115" s="68">
        <v>7</v>
      </c>
      <c r="C115">
        <v>12</v>
      </c>
      <c r="D115" s="81">
        <v>34286</v>
      </c>
      <c r="E115" s="2" t="s">
        <v>109</v>
      </c>
      <c r="F115" s="94" t="s">
        <v>0</v>
      </c>
      <c r="G115" s="2" t="s">
        <v>74</v>
      </c>
      <c r="H115" s="107"/>
      <c r="I115" s="2" t="s">
        <v>144</v>
      </c>
      <c r="K115" s="2" t="s">
        <v>110</v>
      </c>
      <c r="L115" t="s">
        <v>0</v>
      </c>
      <c r="M115" s="2" t="s">
        <v>75</v>
      </c>
      <c r="O115">
        <v>7</v>
      </c>
      <c r="P115" s="1" t="s">
        <v>1</v>
      </c>
      <c r="Q115">
        <v>3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>
      <c r="A116" s="405">
        <v>109</v>
      </c>
      <c r="B116" s="68">
        <v>7</v>
      </c>
      <c r="C116">
        <v>13</v>
      </c>
      <c r="D116" s="81">
        <v>34286</v>
      </c>
      <c r="E116" s="2" t="s">
        <v>109</v>
      </c>
      <c r="F116" s="94" t="s">
        <v>0</v>
      </c>
      <c r="G116" s="2" t="s">
        <v>74</v>
      </c>
      <c r="H116" s="107">
        <v>0</v>
      </c>
      <c r="I116" s="2" t="s">
        <v>144</v>
      </c>
      <c r="K116" s="2" t="s">
        <v>110</v>
      </c>
      <c r="L116" t="s">
        <v>0</v>
      </c>
      <c r="M116" s="2" t="s">
        <v>76</v>
      </c>
      <c r="O116">
        <v>2</v>
      </c>
      <c r="P116" s="1" t="s">
        <v>1</v>
      </c>
      <c r="Q116">
        <v>4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>
      <c r="A117" s="405">
        <v>110</v>
      </c>
      <c r="B117" s="68">
        <v>7</v>
      </c>
      <c r="C117">
        <v>14</v>
      </c>
      <c r="D117" s="81">
        <v>34286</v>
      </c>
      <c r="E117" s="2" t="s">
        <v>109</v>
      </c>
      <c r="F117" s="94" t="s">
        <v>0</v>
      </c>
      <c r="G117" s="2" t="s">
        <v>74</v>
      </c>
      <c r="H117" s="107"/>
      <c r="I117" s="2" t="s">
        <v>144</v>
      </c>
      <c r="K117" s="2" t="s">
        <v>108</v>
      </c>
      <c r="L117" t="s">
        <v>0</v>
      </c>
      <c r="M117" s="2" t="s">
        <v>78</v>
      </c>
      <c r="O117">
        <v>3</v>
      </c>
      <c r="P117" s="1" t="s">
        <v>1</v>
      </c>
      <c r="Q117">
        <v>3</v>
      </c>
      <c r="S117">
        <f t="shared" si="18"/>
        <v>0</v>
      </c>
      <c r="T117">
        <f t="shared" si="19"/>
        <v>1</v>
      </c>
      <c r="U117">
        <f t="shared" si="20"/>
        <v>0</v>
      </c>
    </row>
    <row r="118" spans="1:21">
      <c r="A118" s="405">
        <v>111</v>
      </c>
      <c r="B118" s="68">
        <v>7</v>
      </c>
      <c r="C118">
        <v>15</v>
      </c>
      <c r="D118" s="81">
        <v>34286</v>
      </c>
      <c r="E118" s="2" t="s">
        <v>109</v>
      </c>
      <c r="F118" s="94" t="s">
        <v>0</v>
      </c>
      <c r="G118" s="2" t="s">
        <v>74</v>
      </c>
      <c r="H118" s="107">
        <v>0</v>
      </c>
      <c r="I118" s="2" t="s">
        <v>144</v>
      </c>
      <c r="K118" s="2" t="s">
        <v>112</v>
      </c>
      <c r="L118" t="s">
        <v>0</v>
      </c>
      <c r="M118" s="2" t="s">
        <v>73</v>
      </c>
      <c r="O118">
        <v>3</v>
      </c>
      <c r="P118" s="1" t="s">
        <v>1</v>
      </c>
      <c r="Q118">
        <v>6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>
      <c r="A119" s="405">
        <v>112</v>
      </c>
      <c r="B119" s="68">
        <v>7</v>
      </c>
      <c r="C119">
        <v>16</v>
      </c>
      <c r="D119" s="81">
        <v>34286</v>
      </c>
      <c r="E119" s="2" t="s">
        <v>109</v>
      </c>
      <c r="F119" s="94" t="s">
        <v>0</v>
      </c>
      <c r="G119" s="2" t="s">
        <v>74</v>
      </c>
      <c r="H119" s="107">
        <v>0</v>
      </c>
      <c r="I119" s="2" t="s">
        <v>144</v>
      </c>
      <c r="K119" s="2" t="s">
        <v>111</v>
      </c>
      <c r="L119" t="s">
        <v>0</v>
      </c>
      <c r="M119" s="2" t="s">
        <v>75</v>
      </c>
      <c r="O119">
        <v>2</v>
      </c>
      <c r="P119" s="1" t="s">
        <v>1</v>
      </c>
      <c r="Q119">
        <v>10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>
      <c r="A120" s="405">
        <v>113</v>
      </c>
      <c r="B120" s="68">
        <v>8</v>
      </c>
      <c r="C120">
        <v>1</v>
      </c>
      <c r="D120" s="81">
        <v>34286</v>
      </c>
      <c r="E120" s="2" t="s">
        <v>81</v>
      </c>
      <c r="F120" s="94" t="s">
        <v>0</v>
      </c>
      <c r="G120" s="2" t="s">
        <v>117</v>
      </c>
      <c r="H120" s="107">
        <v>0</v>
      </c>
      <c r="I120" s="2" t="s">
        <v>144</v>
      </c>
      <c r="K120" s="2" t="s">
        <v>85</v>
      </c>
      <c r="L120" t="s">
        <v>0</v>
      </c>
      <c r="M120" s="2" t="s">
        <v>118</v>
      </c>
      <c r="O120">
        <v>0</v>
      </c>
      <c r="P120" s="1" t="s">
        <v>1</v>
      </c>
      <c r="Q120">
        <v>4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>
      <c r="A121" s="405">
        <v>114</v>
      </c>
      <c r="B121" s="68">
        <v>8</v>
      </c>
      <c r="C121">
        <v>2</v>
      </c>
      <c r="D121" s="81">
        <v>34286</v>
      </c>
      <c r="E121" s="2" t="s">
        <v>81</v>
      </c>
      <c r="F121" s="94" t="s">
        <v>0</v>
      </c>
      <c r="G121" s="2" t="s">
        <v>117</v>
      </c>
      <c r="H121" s="107">
        <v>0</v>
      </c>
      <c r="I121" s="2" t="s">
        <v>144</v>
      </c>
      <c r="K121" s="2" t="s">
        <v>82</v>
      </c>
      <c r="L121" t="s">
        <v>0</v>
      </c>
      <c r="M121" s="2" t="s">
        <v>120</v>
      </c>
      <c r="O121">
        <v>3</v>
      </c>
      <c r="P121" s="1" t="s">
        <v>1</v>
      </c>
      <c r="Q121">
        <v>4</v>
      </c>
      <c r="S121">
        <f t="shared" ref="S121:S136" si="21">IF(O121&gt;Q121,1,0)</f>
        <v>0</v>
      </c>
      <c r="T121">
        <f t="shared" ref="T121:T136" si="22">IF(ISNUMBER(Q121),IF(O121=Q121,1,0),0)</f>
        <v>0</v>
      </c>
      <c r="U121">
        <f t="shared" ref="U121:U136" si="23">IF(O121&lt;Q121,1,0)</f>
        <v>1</v>
      </c>
    </row>
    <row r="122" spans="1:21">
      <c r="A122" s="405">
        <v>115</v>
      </c>
      <c r="B122" s="68">
        <v>8</v>
      </c>
      <c r="C122">
        <v>3</v>
      </c>
      <c r="D122" s="81">
        <v>34286</v>
      </c>
      <c r="E122" s="2" t="s">
        <v>81</v>
      </c>
      <c r="F122" s="94" t="s">
        <v>0</v>
      </c>
      <c r="G122" s="2" t="s">
        <v>117</v>
      </c>
      <c r="H122" s="107"/>
      <c r="I122" s="2" t="s">
        <v>144</v>
      </c>
      <c r="K122" s="2" t="s">
        <v>83</v>
      </c>
      <c r="L122" t="s">
        <v>0</v>
      </c>
      <c r="M122" s="2" t="s">
        <v>116</v>
      </c>
      <c r="O122">
        <v>4</v>
      </c>
      <c r="P122" s="1" t="s">
        <v>1</v>
      </c>
      <c r="Q122">
        <v>3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>
      <c r="A123" s="405">
        <v>116</v>
      </c>
      <c r="B123" s="68">
        <v>8</v>
      </c>
      <c r="C123">
        <v>4</v>
      </c>
      <c r="D123" s="81">
        <v>34286</v>
      </c>
      <c r="E123" s="2" t="s">
        <v>81</v>
      </c>
      <c r="F123" s="94" t="s">
        <v>0</v>
      </c>
      <c r="G123" s="2" t="s">
        <v>117</v>
      </c>
      <c r="H123" s="107">
        <v>0</v>
      </c>
      <c r="I123" s="2" t="s">
        <v>144</v>
      </c>
      <c r="K123" s="2" t="s">
        <v>305</v>
      </c>
      <c r="L123" t="s">
        <v>0</v>
      </c>
      <c r="M123" s="2" t="s">
        <v>119</v>
      </c>
      <c r="O123">
        <v>0</v>
      </c>
      <c r="P123" s="1" t="s">
        <v>1</v>
      </c>
      <c r="Q123">
        <v>1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>
      <c r="A124" s="405">
        <v>117</v>
      </c>
      <c r="B124" s="68">
        <v>8</v>
      </c>
      <c r="C124">
        <v>5</v>
      </c>
      <c r="D124" s="81">
        <v>34286</v>
      </c>
      <c r="E124" s="2" t="s">
        <v>81</v>
      </c>
      <c r="F124" s="94" t="s">
        <v>0</v>
      </c>
      <c r="G124" s="2" t="s">
        <v>117</v>
      </c>
      <c r="H124" s="107"/>
      <c r="I124" s="2" t="s">
        <v>144</v>
      </c>
      <c r="K124" s="2" t="s">
        <v>82</v>
      </c>
      <c r="L124" t="s">
        <v>0</v>
      </c>
      <c r="M124" s="2" t="s">
        <v>118</v>
      </c>
      <c r="O124">
        <v>6</v>
      </c>
      <c r="P124" s="1" t="s">
        <v>1</v>
      </c>
      <c r="Q124">
        <v>2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>
      <c r="A125" s="405">
        <v>118</v>
      </c>
      <c r="B125" s="68">
        <v>8</v>
      </c>
      <c r="C125">
        <v>6</v>
      </c>
      <c r="D125" s="81">
        <v>34286</v>
      </c>
      <c r="E125" s="2" t="s">
        <v>81</v>
      </c>
      <c r="F125" s="94" t="s">
        <v>0</v>
      </c>
      <c r="G125" s="2" t="s">
        <v>117</v>
      </c>
      <c r="H125" s="107"/>
      <c r="I125" s="2" t="s">
        <v>144</v>
      </c>
      <c r="K125" s="2" t="s">
        <v>83</v>
      </c>
      <c r="L125" t="s">
        <v>0</v>
      </c>
      <c r="M125" s="2" t="s">
        <v>120</v>
      </c>
      <c r="O125">
        <v>3</v>
      </c>
      <c r="P125" s="1" t="s">
        <v>1</v>
      </c>
      <c r="Q125">
        <v>3</v>
      </c>
      <c r="S125">
        <f t="shared" si="21"/>
        <v>0</v>
      </c>
      <c r="T125">
        <f t="shared" si="22"/>
        <v>1</v>
      </c>
      <c r="U125">
        <f t="shared" si="23"/>
        <v>0</v>
      </c>
    </row>
    <row r="126" spans="1:21">
      <c r="A126" s="405">
        <v>119</v>
      </c>
      <c r="B126" s="68">
        <v>8</v>
      </c>
      <c r="C126">
        <v>7</v>
      </c>
      <c r="D126" s="81">
        <v>34286</v>
      </c>
      <c r="E126" s="2" t="s">
        <v>81</v>
      </c>
      <c r="F126" s="94" t="s">
        <v>0</v>
      </c>
      <c r="G126" s="2" t="s">
        <v>117</v>
      </c>
      <c r="H126" s="107">
        <v>0</v>
      </c>
      <c r="I126" s="2" t="s">
        <v>144</v>
      </c>
      <c r="K126" s="2" t="s">
        <v>305</v>
      </c>
      <c r="L126" t="s">
        <v>0</v>
      </c>
      <c r="M126" s="2" t="s">
        <v>116</v>
      </c>
      <c r="O126">
        <v>3</v>
      </c>
      <c r="P126" s="1" t="s">
        <v>1</v>
      </c>
      <c r="Q126">
        <v>6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>
      <c r="A127" s="405">
        <v>120</v>
      </c>
      <c r="B127" s="68">
        <v>8</v>
      </c>
      <c r="C127">
        <v>8</v>
      </c>
      <c r="D127" s="81">
        <v>34286</v>
      </c>
      <c r="E127" s="2" t="s">
        <v>81</v>
      </c>
      <c r="F127" s="94" t="s">
        <v>0</v>
      </c>
      <c r="G127" s="2" t="s">
        <v>117</v>
      </c>
      <c r="H127" s="107">
        <v>0</v>
      </c>
      <c r="I127" s="2" t="s">
        <v>144</v>
      </c>
      <c r="K127" s="2" t="s">
        <v>85</v>
      </c>
      <c r="L127" t="s">
        <v>0</v>
      </c>
      <c r="M127" s="2" t="s">
        <v>119</v>
      </c>
      <c r="O127">
        <v>1</v>
      </c>
      <c r="P127" s="1" t="s">
        <v>1</v>
      </c>
      <c r="Q127">
        <v>8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>
      <c r="A128" s="405">
        <v>121</v>
      </c>
      <c r="B128" s="68">
        <v>8</v>
      </c>
      <c r="C128">
        <v>9</v>
      </c>
      <c r="D128" s="81">
        <v>34286</v>
      </c>
      <c r="E128" s="2" t="s">
        <v>81</v>
      </c>
      <c r="F128" s="94" t="s">
        <v>0</v>
      </c>
      <c r="G128" s="2" t="s">
        <v>117</v>
      </c>
      <c r="H128" s="107">
        <v>0</v>
      </c>
      <c r="I128" s="2" t="s">
        <v>144</v>
      </c>
      <c r="K128" s="2" t="s">
        <v>305</v>
      </c>
      <c r="L128" t="s">
        <v>0</v>
      </c>
      <c r="M128" s="2" t="s">
        <v>120</v>
      </c>
      <c r="O128">
        <v>6</v>
      </c>
      <c r="P128" s="1" t="s">
        <v>1</v>
      </c>
      <c r="Q128">
        <v>7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>
      <c r="A129" s="405">
        <v>122</v>
      </c>
      <c r="B129" s="68">
        <v>8</v>
      </c>
      <c r="C129">
        <v>10</v>
      </c>
      <c r="D129" s="81">
        <v>34286</v>
      </c>
      <c r="E129" s="2" t="s">
        <v>81</v>
      </c>
      <c r="F129" s="94" t="s">
        <v>0</v>
      </c>
      <c r="G129" s="2" t="s">
        <v>117</v>
      </c>
      <c r="H129" s="107"/>
      <c r="I129" s="2" t="s">
        <v>144</v>
      </c>
      <c r="K129" s="2" t="s">
        <v>83</v>
      </c>
      <c r="L129" t="s">
        <v>0</v>
      </c>
      <c r="M129" s="2" t="s">
        <v>118</v>
      </c>
      <c r="O129">
        <v>6</v>
      </c>
      <c r="P129" s="1" t="s">
        <v>1</v>
      </c>
      <c r="Q129">
        <v>2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>
      <c r="A130" s="405">
        <v>123</v>
      </c>
      <c r="B130" s="68">
        <v>8</v>
      </c>
      <c r="C130">
        <v>11</v>
      </c>
      <c r="D130" s="81">
        <v>34286</v>
      </c>
      <c r="E130" s="2" t="s">
        <v>81</v>
      </c>
      <c r="F130" s="94" t="s">
        <v>0</v>
      </c>
      <c r="G130" s="2" t="s">
        <v>117</v>
      </c>
      <c r="H130" s="107"/>
      <c r="I130" s="2" t="s">
        <v>144</v>
      </c>
      <c r="K130" s="2" t="s">
        <v>82</v>
      </c>
      <c r="L130" t="s">
        <v>0</v>
      </c>
      <c r="M130" s="2" t="s">
        <v>119</v>
      </c>
      <c r="O130">
        <v>3</v>
      </c>
      <c r="P130" s="1" t="s">
        <v>1</v>
      </c>
      <c r="Q130">
        <v>3</v>
      </c>
      <c r="S130">
        <f t="shared" si="21"/>
        <v>0</v>
      </c>
      <c r="T130">
        <f t="shared" si="22"/>
        <v>1</v>
      </c>
      <c r="U130">
        <f t="shared" si="23"/>
        <v>0</v>
      </c>
    </row>
    <row r="131" spans="1:21">
      <c r="A131" s="405">
        <v>124</v>
      </c>
      <c r="B131" s="68">
        <v>8</v>
      </c>
      <c r="C131">
        <v>12</v>
      </c>
      <c r="D131" s="81">
        <v>34286</v>
      </c>
      <c r="E131" s="2" t="s">
        <v>81</v>
      </c>
      <c r="F131" s="94" t="s">
        <v>0</v>
      </c>
      <c r="G131" s="2" t="s">
        <v>117</v>
      </c>
      <c r="H131" s="107"/>
      <c r="I131" s="2" t="s">
        <v>144</v>
      </c>
      <c r="K131" s="2" t="s">
        <v>85</v>
      </c>
      <c r="L131" t="s">
        <v>0</v>
      </c>
      <c r="M131" s="2" t="s">
        <v>116</v>
      </c>
      <c r="O131">
        <v>5</v>
      </c>
      <c r="P131" s="1" t="s">
        <v>1</v>
      </c>
      <c r="Q131">
        <v>5</v>
      </c>
      <c r="S131">
        <f t="shared" si="21"/>
        <v>0</v>
      </c>
      <c r="T131">
        <f t="shared" si="22"/>
        <v>1</v>
      </c>
      <c r="U131">
        <f t="shared" si="23"/>
        <v>0</v>
      </c>
    </row>
    <row r="132" spans="1:21">
      <c r="A132" s="405">
        <v>125</v>
      </c>
      <c r="B132" s="68">
        <v>8</v>
      </c>
      <c r="C132">
        <v>13</v>
      </c>
      <c r="D132" s="81">
        <v>34286</v>
      </c>
      <c r="E132" s="2" t="s">
        <v>81</v>
      </c>
      <c r="F132" s="94" t="s">
        <v>0</v>
      </c>
      <c r="G132" s="2" t="s">
        <v>117</v>
      </c>
      <c r="H132" s="107"/>
      <c r="I132" s="2" t="s">
        <v>144</v>
      </c>
      <c r="K132" s="2" t="s">
        <v>85</v>
      </c>
      <c r="L132" t="s">
        <v>0</v>
      </c>
      <c r="M132" s="2" t="s">
        <v>120</v>
      </c>
      <c r="O132">
        <v>8</v>
      </c>
      <c r="P132" s="1" t="s">
        <v>1</v>
      </c>
      <c r="Q132">
        <v>4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>
      <c r="A133" s="405">
        <v>126</v>
      </c>
      <c r="B133" s="68">
        <v>8</v>
      </c>
      <c r="C133">
        <v>14</v>
      </c>
      <c r="D133" s="81">
        <v>34286</v>
      </c>
      <c r="E133" s="2" t="s">
        <v>81</v>
      </c>
      <c r="F133" s="94" t="s">
        <v>0</v>
      </c>
      <c r="G133" s="2" t="s">
        <v>117</v>
      </c>
      <c r="H133" s="107"/>
      <c r="I133" s="2" t="s">
        <v>144</v>
      </c>
      <c r="K133" s="2" t="s">
        <v>305</v>
      </c>
      <c r="L133" t="s">
        <v>0</v>
      </c>
      <c r="M133" s="2" t="s">
        <v>118</v>
      </c>
      <c r="O133">
        <v>6</v>
      </c>
      <c r="P133" s="1" t="s">
        <v>1</v>
      </c>
      <c r="Q133">
        <v>3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>
      <c r="A134" s="405">
        <v>127</v>
      </c>
      <c r="B134" s="68">
        <v>8</v>
      </c>
      <c r="C134">
        <v>15</v>
      </c>
      <c r="D134" s="81">
        <v>34286</v>
      </c>
      <c r="E134" s="2" t="s">
        <v>81</v>
      </c>
      <c r="F134" s="94" t="s">
        <v>0</v>
      </c>
      <c r="G134" s="2" t="s">
        <v>117</v>
      </c>
      <c r="H134" s="107"/>
      <c r="I134" s="2" t="s">
        <v>144</v>
      </c>
      <c r="K134" s="2" t="s">
        <v>83</v>
      </c>
      <c r="L134" t="s">
        <v>0</v>
      </c>
      <c r="M134" s="2" t="s">
        <v>119</v>
      </c>
      <c r="O134">
        <v>4</v>
      </c>
      <c r="P134" s="1" t="s">
        <v>1</v>
      </c>
      <c r="Q134">
        <v>2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>
      <c r="A135" s="405">
        <v>128</v>
      </c>
      <c r="B135" s="68">
        <v>8</v>
      </c>
      <c r="C135">
        <v>16</v>
      </c>
      <c r="D135" s="81">
        <v>34286</v>
      </c>
      <c r="E135" s="2" t="s">
        <v>81</v>
      </c>
      <c r="F135" s="94" t="s">
        <v>0</v>
      </c>
      <c r="G135" s="2" t="s">
        <v>117</v>
      </c>
      <c r="H135" s="107"/>
      <c r="I135" s="2" t="s">
        <v>144</v>
      </c>
      <c r="K135" s="2" t="s">
        <v>82</v>
      </c>
      <c r="L135" t="s">
        <v>0</v>
      </c>
      <c r="M135" s="2" t="s">
        <v>116</v>
      </c>
      <c r="O135">
        <v>4</v>
      </c>
      <c r="P135" s="1" t="s">
        <v>1</v>
      </c>
      <c r="Q135">
        <v>2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>
      <c r="A136" s="405">
        <v>129</v>
      </c>
      <c r="B136" s="68">
        <v>9</v>
      </c>
      <c r="C136">
        <v>1</v>
      </c>
      <c r="D136" s="81">
        <v>34287</v>
      </c>
      <c r="E136" s="2" t="s">
        <v>74</v>
      </c>
      <c r="F136" s="94" t="s">
        <v>0</v>
      </c>
      <c r="G136" s="2" t="s">
        <v>117</v>
      </c>
      <c r="H136" s="107"/>
      <c r="I136" s="2" t="s">
        <v>144</v>
      </c>
      <c r="K136" s="2" t="s">
        <v>78</v>
      </c>
      <c r="L136" t="s">
        <v>0</v>
      </c>
      <c r="M136" s="2" t="s">
        <v>116</v>
      </c>
      <c r="O136">
        <v>5</v>
      </c>
      <c r="P136" s="1" t="s">
        <v>1</v>
      </c>
      <c r="Q136">
        <v>3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>
      <c r="A137" s="405">
        <v>130</v>
      </c>
      <c r="B137" s="68">
        <v>9</v>
      </c>
      <c r="C137">
        <v>2</v>
      </c>
      <c r="D137" s="81">
        <v>34287</v>
      </c>
      <c r="E137" s="2" t="s">
        <v>74</v>
      </c>
      <c r="F137" s="94" t="s">
        <v>0</v>
      </c>
      <c r="G137" s="2" t="s">
        <v>117</v>
      </c>
      <c r="H137" s="107"/>
      <c r="I137" s="2" t="s">
        <v>144</v>
      </c>
      <c r="K137" s="2" t="s">
        <v>73</v>
      </c>
      <c r="L137" t="s">
        <v>0</v>
      </c>
      <c r="M137" s="2" t="s">
        <v>119</v>
      </c>
      <c r="O137">
        <v>2</v>
      </c>
      <c r="P137" s="1" t="s">
        <v>1</v>
      </c>
      <c r="Q137">
        <v>2</v>
      </c>
      <c r="S137">
        <f t="shared" ref="S137:S152" si="24">IF(O137&gt;Q137,1,0)</f>
        <v>0</v>
      </c>
      <c r="T137">
        <f t="shared" ref="T137:T152" si="25">IF(ISNUMBER(Q137),IF(O137=Q137,1,0),0)</f>
        <v>1</v>
      </c>
      <c r="U137">
        <f t="shared" ref="U137:U152" si="26">IF(O137&lt;Q137,1,0)</f>
        <v>0</v>
      </c>
    </row>
    <row r="138" spans="1:21">
      <c r="A138" s="405">
        <v>131</v>
      </c>
      <c r="B138" s="68">
        <v>9</v>
      </c>
      <c r="C138">
        <v>3</v>
      </c>
      <c r="D138" s="81">
        <v>34287</v>
      </c>
      <c r="E138" s="2" t="s">
        <v>74</v>
      </c>
      <c r="F138" s="94" t="s">
        <v>0</v>
      </c>
      <c r="G138" s="2" t="s">
        <v>117</v>
      </c>
      <c r="H138" s="107"/>
      <c r="I138" s="2" t="s">
        <v>144</v>
      </c>
      <c r="K138" s="2" t="s">
        <v>75</v>
      </c>
      <c r="L138" t="s">
        <v>0</v>
      </c>
      <c r="M138" s="2" t="s">
        <v>120</v>
      </c>
      <c r="O138">
        <v>8</v>
      </c>
      <c r="P138" s="1" t="s">
        <v>1</v>
      </c>
      <c r="Q138">
        <v>5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>
      <c r="A139" s="405">
        <v>132</v>
      </c>
      <c r="B139" s="68">
        <v>9</v>
      </c>
      <c r="C139">
        <v>4</v>
      </c>
      <c r="D139" s="81">
        <v>34287</v>
      </c>
      <c r="E139" s="2" t="s">
        <v>74</v>
      </c>
      <c r="F139" s="94" t="s">
        <v>0</v>
      </c>
      <c r="G139" s="2" t="s">
        <v>117</v>
      </c>
      <c r="H139" s="107"/>
      <c r="I139" s="2" t="s">
        <v>144</v>
      </c>
      <c r="K139" s="2" t="s">
        <v>76</v>
      </c>
      <c r="L139" t="s">
        <v>0</v>
      </c>
      <c r="M139" s="2" t="s">
        <v>118</v>
      </c>
      <c r="O139">
        <v>3</v>
      </c>
      <c r="P139" s="1" t="s">
        <v>1</v>
      </c>
      <c r="Q139">
        <v>1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>
      <c r="A140" s="405">
        <v>133</v>
      </c>
      <c r="B140" s="68">
        <v>9</v>
      </c>
      <c r="C140">
        <v>5</v>
      </c>
      <c r="D140" s="81">
        <v>34287</v>
      </c>
      <c r="E140" s="2" t="s">
        <v>74</v>
      </c>
      <c r="F140" s="94" t="s">
        <v>0</v>
      </c>
      <c r="G140" s="2" t="s">
        <v>117</v>
      </c>
      <c r="H140" s="107">
        <v>0</v>
      </c>
      <c r="I140" s="2" t="s">
        <v>144</v>
      </c>
      <c r="K140" s="2" t="s">
        <v>73</v>
      </c>
      <c r="L140" t="s">
        <v>0</v>
      </c>
      <c r="M140" s="2" t="s">
        <v>116</v>
      </c>
      <c r="O140">
        <v>2</v>
      </c>
      <c r="P140" s="1" t="s">
        <v>1</v>
      </c>
      <c r="Q140">
        <v>4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>
      <c r="A141" s="405">
        <v>134</v>
      </c>
      <c r="B141" s="68">
        <v>9</v>
      </c>
      <c r="C141">
        <v>6</v>
      </c>
      <c r="D141" s="81">
        <v>34287</v>
      </c>
      <c r="E141" s="2" t="s">
        <v>74</v>
      </c>
      <c r="F141" s="94" t="s">
        <v>0</v>
      </c>
      <c r="G141" s="2" t="s">
        <v>117</v>
      </c>
      <c r="H141" s="107">
        <v>0</v>
      </c>
      <c r="I141" s="2" t="s">
        <v>144</v>
      </c>
      <c r="K141" s="2" t="s">
        <v>75</v>
      </c>
      <c r="L141" t="s">
        <v>0</v>
      </c>
      <c r="M141" s="2" t="s">
        <v>119</v>
      </c>
      <c r="O141">
        <v>5</v>
      </c>
      <c r="P141" s="1" t="s">
        <v>1</v>
      </c>
      <c r="Q141">
        <v>6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>
      <c r="A142" s="405">
        <v>135</v>
      </c>
      <c r="B142" s="68">
        <v>9</v>
      </c>
      <c r="C142">
        <v>7</v>
      </c>
      <c r="D142" s="81">
        <v>34287</v>
      </c>
      <c r="E142" s="2" t="s">
        <v>74</v>
      </c>
      <c r="F142" s="94" t="s">
        <v>0</v>
      </c>
      <c r="G142" s="2" t="s">
        <v>117</v>
      </c>
      <c r="H142" s="107"/>
      <c r="I142" s="2" t="s">
        <v>144</v>
      </c>
      <c r="K142" s="2" t="s">
        <v>76</v>
      </c>
      <c r="L142" t="s">
        <v>0</v>
      </c>
      <c r="M142" s="2" t="s">
        <v>120</v>
      </c>
      <c r="O142">
        <v>7</v>
      </c>
      <c r="P142" s="1" t="s">
        <v>1</v>
      </c>
      <c r="Q142">
        <v>1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>
      <c r="A143" s="405">
        <v>136</v>
      </c>
      <c r="B143" s="68">
        <v>9</v>
      </c>
      <c r="C143">
        <v>8</v>
      </c>
      <c r="D143" s="81">
        <v>34287</v>
      </c>
      <c r="E143" s="2" t="s">
        <v>74</v>
      </c>
      <c r="F143" s="94" t="s">
        <v>0</v>
      </c>
      <c r="G143" s="2" t="s">
        <v>117</v>
      </c>
      <c r="H143" s="107"/>
      <c r="I143" s="2" t="s">
        <v>144</v>
      </c>
      <c r="K143" s="2" t="s">
        <v>78</v>
      </c>
      <c r="L143" t="s">
        <v>0</v>
      </c>
      <c r="M143" s="2" t="s">
        <v>118</v>
      </c>
      <c r="O143">
        <v>2</v>
      </c>
      <c r="P143" s="1" t="s">
        <v>1</v>
      </c>
      <c r="Q143">
        <v>2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>
      <c r="A144" s="405">
        <v>137</v>
      </c>
      <c r="B144" s="68">
        <v>9</v>
      </c>
      <c r="C144">
        <v>9</v>
      </c>
      <c r="D144" s="81">
        <v>34287</v>
      </c>
      <c r="E144" s="2" t="s">
        <v>74</v>
      </c>
      <c r="F144" s="94" t="s">
        <v>0</v>
      </c>
      <c r="G144" s="2" t="s">
        <v>117</v>
      </c>
      <c r="H144" s="107"/>
      <c r="I144" s="2" t="s">
        <v>144</v>
      </c>
      <c r="K144" s="2" t="s">
        <v>76</v>
      </c>
      <c r="L144" t="s">
        <v>0</v>
      </c>
      <c r="M144" s="2" t="s">
        <v>119</v>
      </c>
      <c r="O144">
        <v>4</v>
      </c>
      <c r="P144" s="1" t="s">
        <v>1</v>
      </c>
      <c r="Q144">
        <v>1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>
      <c r="A145" s="405">
        <v>138</v>
      </c>
      <c r="B145" s="68">
        <v>9</v>
      </c>
      <c r="C145">
        <v>10</v>
      </c>
      <c r="D145" s="81">
        <v>34287</v>
      </c>
      <c r="E145" s="2" t="s">
        <v>74</v>
      </c>
      <c r="F145" s="94" t="s">
        <v>0</v>
      </c>
      <c r="G145" s="2" t="s">
        <v>117</v>
      </c>
      <c r="H145" s="107"/>
      <c r="I145" s="2" t="s">
        <v>144</v>
      </c>
      <c r="K145" s="2" t="s">
        <v>75</v>
      </c>
      <c r="L145" t="s">
        <v>0</v>
      </c>
      <c r="M145" s="2" t="s">
        <v>116</v>
      </c>
      <c r="O145">
        <v>5</v>
      </c>
      <c r="P145" s="1" t="s">
        <v>1</v>
      </c>
      <c r="Q145">
        <v>4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>
      <c r="A146" s="405">
        <v>139</v>
      </c>
      <c r="B146" s="68">
        <v>9</v>
      </c>
      <c r="C146">
        <v>11</v>
      </c>
      <c r="D146" s="81">
        <v>34287</v>
      </c>
      <c r="E146" s="2" t="s">
        <v>74</v>
      </c>
      <c r="F146" s="94" t="s">
        <v>0</v>
      </c>
      <c r="G146" s="2" t="s">
        <v>117</v>
      </c>
      <c r="H146" s="107">
        <v>0</v>
      </c>
      <c r="I146" s="2" t="s">
        <v>144</v>
      </c>
      <c r="K146" s="2" t="s">
        <v>73</v>
      </c>
      <c r="L146" t="s">
        <v>0</v>
      </c>
      <c r="M146" s="2" t="s">
        <v>118</v>
      </c>
      <c r="O146">
        <v>3</v>
      </c>
      <c r="P146" s="1" t="s">
        <v>1</v>
      </c>
      <c r="Q146">
        <v>4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>
      <c r="A147" s="405">
        <v>140</v>
      </c>
      <c r="B147" s="68">
        <v>9</v>
      </c>
      <c r="C147">
        <v>12</v>
      </c>
      <c r="D147" s="81">
        <v>34287</v>
      </c>
      <c r="E147" s="2" t="s">
        <v>74</v>
      </c>
      <c r="F147" s="94" t="s">
        <v>0</v>
      </c>
      <c r="G147" s="2" t="s">
        <v>117</v>
      </c>
      <c r="H147" s="107">
        <v>0</v>
      </c>
      <c r="I147" s="2" t="s">
        <v>144</v>
      </c>
      <c r="K147" s="2" t="s">
        <v>78</v>
      </c>
      <c r="L147" t="s">
        <v>0</v>
      </c>
      <c r="M147" s="2" t="s">
        <v>120</v>
      </c>
      <c r="O147">
        <v>2</v>
      </c>
      <c r="P147" s="1" t="s">
        <v>1</v>
      </c>
      <c r="Q147">
        <v>7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>
      <c r="A148" s="405">
        <v>141</v>
      </c>
      <c r="B148" s="68">
        <v>9</v>
      </c>
      <c r="C148">
        <v>13</v>
      </c>
      <c r="D148" s="81">
        <v>34287</v>
      </c>
      <c r="E148" s="2" t="s">
        <v>74</v>
      </c>
      <c r="F148" s="94" t="s">
        <v>0</v>
      </c>
      <c r="G148" s="2" t="s">
        <v>117</v>
      </c>
      <c r="H148" s="107">
        <v>0</v>
      </c>
      <c r="I148" s="2" t="s">
        <v>144</v>
      </c>
      <c r="K148" s="2" t="s">
        <v>78</v>
      </c>
      <c r="L148" t="s">
        <v>0</v>
      </c>
      <c r="M148" s="2" t="s">
        <v>119</v>
      </c>
      <c r="O148">
        <v>3</v>
      </c>
      <c r="P148" s="1" t="s">
        <v>1</v>
      </c>
      <c r="Q148">
        <v>4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>
      <c r="A149" s="405">
        <v>142</v>
      </c>
      <c r="B149" s="68">
        <v>9</v>
      </c>
      <c r="C149">
        <v>14</v>
      </c>
      <c r="D149" s="81">
        <v>34287</v>
      </c>
      <c r="E149" s="2" t="s">
        <v>74</v>
      </c>
      <c r="F149" s="94" t="s">
        <v>0</v>
      </c>
      <c r="G149" s="2" t="s">
        <v>117</v>
      </c>
      <c r="H149" s="107"/>
      <c r="I149" s="2" t="s">
        <v>144</v>
      </c>
      <c r="K149" s="2" t="s">
        <v>76</v>
      </c>
      <c r="L149" t="s">
        <v>0</v>
      </c>
      <c r="M149" s="2" t="s">
        <v>116</v>
      </c>
      <c r="O149">
        <v>4</v>
      </c>
      <c r="P149" s="1" t="s">
        <v>1</v>
      </c>
      <c r="Q149">
        <v>3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>
      <c r="A150" s="405">
        <v>143</v>
      </c>
      <c r="B150" s="68">
        <v>9</v>
      </c>
      <c r="C150">
        <v>15</v>
      </c>
      <c r="D150" s="81">
        <v>34287</v>
      </c>
      <c r="E150" s="2" t="s">
        <v>74</v>
      </c>
      <c r="F150" s="94" t="s">
        <v>0</v>
      </c>
      <c r="G150" s="2" t="s">
        <v>117</v>
      </c>
      <c r="H150" s="107"/>
      <c r="I150" s="2" t="s">
        <v>144</v>
      </c>
      <c r="K150" s="2" t="s">
        <v>75</v>
      </c>
      <c r="L150" t="s">
        <v>0</v>
      </c>
      <c r="M150" s="2" t="s">
        <v>118</v>
      </c>
      <c r="O150">
        <v>6</v>
      </c>
      <c r="P150" s="1" t="s">
        <v>1</v>
      </c>
      <c r="Q150">
        <v>1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>
      <c r="A151" s="405">
        <v>144</v>
      </c>
      <c r="B151" s="68">
        <v>9</v>
      </c>
      <c r="C151">
        <v>16</v>
      </c>
      <c r="D151" s="81">
        <v>34287</v>
      </c>
      <c r="E151" s="2" t="s">
        <v>74</v>
      </c>
      <c r="F151" s="94" t="s">
        <v>0</v>
      </c>
      <c r="G151" s="2" t="s">
        <v>117</v>
      </c>
      <c r="H151" s="107">
        <v>0</v>
      </c>
      <c r="I151" s="2" t="s">
        <v>144</v>
      </c>
      <c r="K151" s="2" t="s">
        <v>73</v>
      </c>
      <c r="L151" t="s">
        <v>0</v>
      </c>
      <c r="M151" s="2" t="s">
        <v>120</v>
      </c>
      <c r="O151">
        <v>4</v>
      </c>
      <c r="P151" s="1" t="s">
        <v>1</v>
      </c>
      <c r="Q151">
        <v>6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>
      <c r="A152" s="405">
        <v>145</v>
      </c>
      <c r="B152" s="68">
        <v>10</v>
      </c>
      <c r="C152">
        <v>1</v>
      </c>
      <c r="D152" s="81">
        <v>34287</v>
      </c>
      <c r="E152" s="2" t="s">
        <v>137</v>
      </c>
      <c r="F152" s="94" t="s">
        <v>0</v>
      </c>
      <c r="G152" s="2" t="s">
        <v>123</v>
      </c>
      <c r="H152" s="107"/>
      <c r="I152" s="2" t="s">
        <v>144</v>
      </c>
      <c r="K152" s="2" t="s">
        <v>139</v>
      </c>
      <c r="L152" t="s">
        <v>0</v>
      </c>
      <c r="M152" s="2" t="s">
        <v>124</v>
      </c>
      <c r="O152">
        <v>4</v>
      </c>
      <c r="P152" s="1" t="s">
        <v>1</v>
      </c>
      <c r="Q152">
        <v>2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>
      <c r="A153" s="405">
        <v>146</v>
      </c>
      <c r="B153" s="68">
        <v>10</v>
      </c>
      <c r="C153">
        <v>2</v>
      </c>
      <c r="D153" s="81">
        <v>34287</v>
      </c>
      <c r="E153" s="2" t="s">
        <v>137</v>
      </c>
      <c r="F153" s="94" t="s">
        <v>0</v>
      </c>
      <c r="G153" s="2" t="s">
        <v>123</v>
      </c>
      <c r="H153" s="107"/>
      <c r="I153" s="2" t="s">
        <v>144</v>
      </c>
      <c r="K153" s="2" t="s">
        <v>136</v>
      </c>
      <c r="L153" t="s">
        <v>0</v>
      </c>
      <c r="M153" s="2" t="s">
        <v>126</v>
      </c>
      <c r="O153">
        <v>8</v>
      </c>
      <c r="P153" s="1" t="s">
        <v>1</v>
      </c>
      <c r="Q153">
        <v>3</v>
      </c>
      <c r="S153">
        <f t="shared" ref="S153:S168" si="27">IF(O153&gt;Q153,1,0)</f>
        <v>1</v>
      </c>
      <c r="T153">
        <f t="shared" ref="T153:T168" si="28">IF(ISNUMBER(Q153),IF(O153=Q153,1,0),0)</f>
        <v>0</v>
      </c>
      <c r="U153">
        <f t="shared" ref="U153:U168" si="29">IF(O153&lt;Q153,1,0)</f>
        <v>0</v>
      </c>
    </row>
    <row r="154" spans="1:21">
      <c r="A154" s="405">
        <v>147</v>
      </c>
      <c r="B154" s="68">
        <v>10</v>
      </c>
      <c r="C154">
        <v>3</v>
      </c>
      <c r="D154" s="81">
        <v>34287</v>
      </c>
      <c r="E154" s="2" t="s">
        <v>137</v>
      </c>
      <c r="F154" s="94" t="s">
        <v>0</v>
      </c>
      <c r="G154" s="2" t="s">
        <v>123</v>
      </c>
      <c r="H154" s="107"/>
      <c r="I154" s="2" t="s">
        <v>144</v>
      </c>
      <c r="K154" s="2" t="s">
        <v>138</v>
      </c>
      <c r="L154" t="s">
        <v>0</v>
      </c>
      <c r="M154" s="2" t="s">
        <v>125</v>
      </c>
      <c r="O154">
        <v>2</v>
      </c>
      <c r="P154" s="1" t="s">
        <v>1</v>
      </c>
      <c r="Q154">
        <v>1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>
      <c r="A155" s="405">
        <v>148</v>
      </c>
      <c r="B155" s="68">
        <v>10</v>
      </c>
      <c r="C155">
        <v>4</v>
      </c>
      <c r="D155" s="81">
        <v>34287</v>
      </c>
      <c r="E155" s="2" t="s">
        <v>137</v>
      </c>
      <c r="F155" s="94" t="s">
        <v>0</v>
      </c>
      <c r="G155" s="2" t="s">
        <v>123</v>
      </c>
      <c r="H155" s="107">
        <v>0</v>
      </c>
      <c r="I155" s="2" t="s">
        <v>144</v>
      </c>
      <c r="K155" s="2" t="s">
        <v>175</v>
      </c>
      <c r="L155" t="s">
        <v>0</v>
      </c>
      <c r="M155" s="2" t="s">
        <v>127</v>
      </c>
      <c r="O155">
        <v>1</v>
      </c>
      <c r="P155" s="1" t="s">
        <v>1</v>
      </c>
      <c r="Q155">
        <v>5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>
      <c r="A156" s="405">
        <v>149</v>
      </c>
      <c r="B156" s="68">
        <v>10</v>
      </c>
      <c r="C156">
        <v>5</v>
      </c>
      <c r="D156" s="81">
        <v>34287</v>
      </c>
      <c r="E156" s="2" t="s">
        <v>137</v>
      </c>
      <c r="F156" s="94" t="s">
        <v>0</v>
      </c>
      <c r="G156" s="2" t="s">
        <v>123</v>
      </c>
      <c r="H156" s="107"/>
      <c r="I156" s="2" t="s">
        <v>144</v>
      </c>
      <c r="K156" s="2" t="s">
        <v>136</v>
      </c>
      <c r="L156" t="s">
        <v>0</v>
      </c>
      <c r="M156" s="2" t="s">
        <v>124</v>
      </c>
      <c r="O156">
        <v>11</v>
      </c>
      <c r="P156" s="1" t="s">
        <v>1</v>
      </c>
      <c r="Q156">
        <v>4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>
      <c r="A157" s="405">
        <v>150</v>
      </c>
      <c r="B157" s="68">
        <v>10</v>
      </c>
      <c r="C157">
        <v>6</v>
      </c>
      <c r="D157" s="81">
        <v>34287</v>
      </c>
      <c r="E157" s="2" t="s">
        <v>137</v>
      </c>
      <c r="F157" s="94" t="s">
        <v>0</v>
      </c>
      <c r="G157" s="2" t="s">
        <v>123</v>
      </c>
      <c r="H157" s="107"/>
      <c r="I157" s="2" t="s">
        <v>144</v>
      </c>
      <c r="K157" s="2" t="s">
        <v>138</v>
      </c>
      <c r="L157" t="s">
        <v>0</v>
      </c>
      <c r="M157" s="2" t="s">
        <v>126</v>
      </c>
      <c r="O157">
        <v>5</v>
      </c>
      <c r="P157" s="1" t="s">
        <v>1</v>
      </c>
      <c r="Q157">
        <v>3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>
      <c r="A158" s="405">
        <v>151</v>
      </c>
      <c r="B158" s="68">
        <v>10</v>
      </c>
      <c r="C158">
        <v>7</v>
      </c>
      <c r="D158" s="81">
        <v>34287</v>
      </c>
      <c r="E158" s="2" t="s">
        <v>137</v>
      </c>
      <c r="F158" s="94" t="s">
        <v>0</v>
      </c>
      <c r="G158" s="2" t="s">
        <v>123</v>
      </c>
      <c r="H158" s="107">
        <v>0</v>
      </c>
      <c r="I158" s="2" t="s">
        <v>144</v>
      </c>
      <c r="K158" s="2" t="s">
        <v>175</v>
      </c>
      <c r="L158" t="s">
        <v>0</v>
      </c>
      <c r="M158" s="2" t="s">
        <v>125</v>
      </c>
      <c r="O158">
        <v>2</v>
      </c>
      <c r="P158" s="1" t="s">
        <v>1</v>
      </c>
      <c r="Q158">
        <v>3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>
      <c r="A159" s="405">
        <v>152</v>
      </c>
      <c r="B159" s="68">
        <v>10</v>
      </c>
      <c r="C159">
        <v>8</v>
      </c>
      <c r="D159" s="81">
        <v>34287</v>
      </c>
      <c r="E159" s="2" t="s">
        <v>137</v>
      </c>
      <c r="F159" s="94" t="s">
        <v>0</v>
      </c>
      <c r="G159" s="2" t="s">
        <v>123</v>
      </c>
      <c r="H159" s="107">
        <v>0</v>
      </c>
      <c r="I159" s="2" t="s">
        <v>144</v>
      </c>
      <c r="K159" s="2" t="s">
        <v>139</v>
      </c>
      <c r="L159" t="s">
        <v>0</v>
      </c>
      <c r="M159" s="2" t="s">
        <v>127</v>
      </c>
      <c r="O159">
        <v>4</v>
      </c>
      <c r="P159" s="1" t="s">
        <v>1</v>
      </c>
      <c r="Q159">
        <v>8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>
      <c r="A160" s="405">
        <v>153</v>
      </c>
      <c r="B160" s="68">
        <v>10</v>
      </c>
      <c r="C160">
        <v>9</v>
      </c>
      <c r="D160" s="81">
        <v>34287</v>
      </c>
      <c r="E160" s="2" t="s">
        <v>137</v>
      </c>
      <c r="F160" s="94" t="s">
        <v>0</v>
      </c>
      <c r="G160" s="2" t="s">
        <v>123</v>
      </c>
      <c r="H160" s="107">
        <v>0</v>
      </c>
      <c r="I160" s="2" t="s">
        <v>144</v>
      </c>
      <c r="K160" s="2" t="s">
        <v>175</v>
      </c>
      <c r="L160" t="s">
        <v>0</v>
      </c>
      <c r="M160" s="2" t="s">
        <v>126</v>
      </c>
      <c r="O160">
        <v>1</v>
      </c>
      <c r="P160" s="1" t="s">
        <v>1</v>
      </c>
      <c r="Q160">
        <v>8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>
      <c r="A161" s="405">
        <v>154</v>
      </c>
      <c r="B161" s="68">
        <v>10</v>
      </c>
      <c r="C161">
        <v>10</v>
      </c>
      <c r="D161" s="81">
        <v>34287</v>
      </c>
      <c r="E161" s="2" t="s">
        <v>137</v>
      </c>
      <c r="F161" s="94" t="s">
        <v>0</v>
      </c>
      <c r="G161" s="2" t="s">
        <v>123</v>
      </c>
      <c r="H161" s="107"/>
      <c r="I161" s="2" t="s">
        <v>144</v>
      </c>
      <c r="K161" s="2" t="s">
        <v>138</v>
      </c>
      <c r="L161" t="s">
        <v>0</v>
      </c>
      <c r="M161" s="2" t="s">
        <v>124</v>
      </c>
      <c r="O161">
        <v>2</v>
      </c>
      <c r="P161" s="1" t="s">
        <v>1</v>
      </c>
      <c r="Q161">
        <v>2</v>
      </c>
      <c r="S161">
        <f t="shared" si="27"/>
        <v>0</v>
      </c>
      <c r="T161">
        <f t="shared" si="28"/>
        <v>1</v>
      </c>
      <c r="U161">
        <f t="shared" si="29"/>
        <v>0</v>
      </c>
    </row>
    <row r="162" spans="1:21">
      <c r="A162" s="405">
        <v>155</v>
      </c>
      <c r="B162" s="68">
        <v>10</v>
      </c>
      <c r="C162">
        <v>11</v>
      </c>
      <c r="D162" s="81">
        <v>34287</v>
      </c>
      <c r="E162" s="2" t="s">
        <v>137</v>
      </c>
      <c r="F162" s="94" t="s">
        <v>0</v>
      </c>
      <c r="G162" s="2" t="s">
        <v>123</v>
      </c>
      <c r="H162" s="107">
        <v>0</v>
      </c>
      <c r="I162" s="2" t="s">
        <v>144</v>
      </c>
      <c r="K162" s="2" t="s">
        <v>136</v>
      </c>
      <c r="L162" t="s">
        <v>0</v>
      </c>
      <c r="M162" s="2" t="s">
        <v>127</v>
      </c>
      <c r="O162">
        <v>1</v>
      </c>
      <c r="P162" s="1" t="s">
        <v>1</v>
      </c>
      <c r="Q162">
        <v>3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>
      <c r="A163" s="405">
        <v>156</v>
      </c>
      <c r="B163" s="68">
        <v>10</v>
      </c>
      <c r="C163">
        <v>12</v>
      </c>
      <c r="D163" s="81">
        <v>34287</v>
      </c>
      <c r="E163" s="2" t="s">
        <v>137</v>
      </c>
      <c r="F163" s="94" t="s">
        <v>0</v>
      </c>
      <c r="G163" s="2" t="s">
        <v>123</v>
      </c>
      <c r="H163" s="107"/>
      <c r="I163" s="2" t="s">
        <v>144</v>
      </c>
      <c r="K163" s="2" t="s">
        <v>139</v>
      </c>
      <c r="L163" t="s">
        <v>0</v>
      </c>
      <c r="M163" s="2" t="s">
        <v>125</v>
      </c>
      <c r="O163">
        <v>7</v>
      </c>
      <c r="P163" s="1" t="s">
        <v>1</v>
      </c>
      <c r="Q163">
        <v>7</v>
      </c>
      <c r="S163">
        <f t="shared" si="27"/>
        <v>0</v>
      </c>
      <c r="T163">
        <f t="shared" si="28"/>
        <v>1</v>
      </c>
      <c r="U163">
        <f t="shared" si="29"/>
        <v>0</v>
      </c>
    </row>
    <row r="164" spans="1:21">
      <c r="A164" s="405">
        <v>157</v>
      </c>
      <c r="B164" s="68">
        <v>10</v>
      </c>
      <c r="C164">
        <v>13</v>
      </c>
      <c r="D164" s="81">
        <v>34287</v>
      </c>
      <c r="E164" s="2" t="s">
        <v>137</v>
      </c>
      <c r="F164" s="94" t="s">
        <v>0</v>
      </c>
      <c r="G164" s="2" t="s">
        <v>123</v>
      </c>
      <c r="H164" s="107"/>
      <c r="I164" s="2" t="s">
        <v>144</v>
      </c>
      <c r="K164" s="2" t="s">
        <v>139</v>
      </c>
      <c r="L164" t="s">
        <v>0</v>
      </c>
      <c r="M164" s="2" t="s">
        <v>126</v>
      </c>
      <c r="O164">
        <v>2</v>
      </c>
      <c r="P164" s="1" t="s">
        <v>1</v>
      </c>
      <c r="Q164">
        <v>1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>
      <c r="A165" s="405">
        <v>158</v>
      </c>
      <c r="B165" s="68">
        <v>10</v>
      </c>
      <c r="C165">
        <v>14</v>
      </c>
      <c r="D165" s="81">
        <v>34287</v>
      </c>
      <c r="E165" s="2" t="s">
        <v>137</v>
      </c>
      <c r="F165" s="94" t="s">
        <v>0</v>
      </c>
      <c r="G165" s="2" t="s">
        <v>123</v>
      </c>
      <c r="H165" s="107">
        <v>0</v>
      </c>
      <c r="I165" s="2" t="s">
        <v>144</v>
      </c>
      <c r="K165" s="2" t="s">
        <v>175</v>
      </c>
      <c r="L165" t="s">
        <v>0</v>
      </c>
      <c r="M165" s="2" t="s">
        <v>124</v>
      </c>
      <c r="O165">
        <v>4</v>
      </c>
      <c r="P165" s="1" t="s">
        <v>1</v>
      </c>
      <c r="Q165">
        <v>5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>
      <c r="A166" s="405">
        <v>159</v>
      </c>
      <c r="B166" s="68">
        <v>10</v>
      </c>
      <c r="C166">
        <v>15</v>
      </c>
      <c r="D166" s="81">
        <v>34287</v>
      </c>
      <c r="E166" s="2" t="s">
        <v>137</v>
      </c>
      <c r="F166" s="94" t="s">
        <v>0</v>
      </c>
      <c r="G166" s="2" t="s">
        <v>123</v>
      </c>
      <c r="H166" s="107"/>
      <c r="I166" s="2" t="s">
        <v>144</v>
      </c>
      <c r="K166" s="2" t="s">
        <v>138</v>
      </c>
      <c r="L166" t="s">
        <v>0</v>
      </c>
      <c r="M166" s="2" t="s">
        <v>127</v>
      </c>
      <c r="O166">
        <v>2</v>
      </c>
      <c r="P166" s="1" t="s">
        <v>1</v>
      </c>
      <c r="Q166">
        <v>2</v>
      </c>
      <c r="S166">
        <f t="shared" si="27"/>
        <v>0</v>
      </c>
      <c r="T166">
        <f t="shared" si="28"/>
        <v>1</v>
      </c>
      <c r="U166">
        <f t="shared" si="29"/>
        <v>0</v>
      </c>
    </row>
    <row r="167" spans="1:21">
      <c r="A167" s="405">
        <v>160</v>
      </c>
      <c r="B167" s="68">
        <v>10</v>
      </c>
      <c r="C167">
        <v>16</v>
      </c>
      <c r="D167" s="81">
        <v>34287</v>
      </c>
      <c r="E167" s="2" t="s">
        <v>137</v>
      </c>
      <c r="F167" s="94" t="s">
        <v>0</v>
      </c>
      <c r="G167" s="2" t="s">
        <v>123</v>
      </c>
      <c r="H167" s="107"/>
      <c r="I167" s="2" t="s">
        <v>144</v>
      </c>
      <c r="K167" s="2" t="s">
        <v>136</v>
      </c>
      <c r="L167" t="s">
        <v>0</v>
      </c>
      <c r="M167" s="2" t="s">
        <v>125</v>
      </c>
      <c r="O167">
        <v>5</v>
      </c>
      <c r="P167" s="1" t="s">
        <v>1</v>
      </c>
      <c r="Q167">
        <v>2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>
      <c r="A168" s="405">
        <v>161</v>
      </c>
      <c r="B168" s="68">
        <v>11</v>
      </c>
      <c r="C168">
        <v>1</v>
      </c>
      <c r="D168" s="81">
        <v>34287</v>
      </c>
      <c r="E168" s="2" t="s">
        <v>101</v>
      </c>
      <c r="F168" s="94" t="s">
        <v>0</v>
      </c>
      <c r="G168" s="2" t="s">
        <v>123</v>
      </c>
      <c r="H168" s="107"/>
      <c r="I168" s="2" t="s">
        <v>144</v>
      </c>
      <c r="K168" s="2" t="s">
        <v>103</v>
      </c>
      <c r="L168" t="s">
        <v>0</v>
      </c>
      <c r="M168" s="2" t="s">
        <v>124</v>
      </c>
      <c r="O168">
        <v>6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>
      <c r="A169" s="405">
        <v>162</v>
      </c>
      <c r="B169" s="68">
        <v>11</v>
      </c>
      <c r="C169">
        <v>2</v>
      </c>
      <c r="D169" s="81">
        <v>34287</v>
      </c>
      <c r="E169" s="2" t="s">
        <v>101</v>
      </c>
      <c r="F169" s="94" t="s">
        <v>0</v>
      </c>
      <c r="G169" s="2" t="s">
        <v>123</v>
      </c>
      <c r="H169" s="107"/>
      <c r="I169" s="2" t="s">
        <v>144</v>
      </c>
      <c r="K169" s="2" t="s">
        <v>104</v>
      </c>
      <c r="L169" t="s">
        <v>0</v>
      </c>
      <c r="M169" s="2" t="s">
        <v>126</v>
      </c>
      <c r="O169">
        <v>3</v>
      </c>
      <c r="P169" s="1" t="s">
        <v>1</v>
      </c>
      <c r="Q169">
        <v>1</v>
      </c>
      <c r="S169">
        <f t="shared" ref="S169:S184" si="30">IF(O169&gt;Q169,1,0)</f>
        <v>1</v>
      </c>
      <c r="T169">
        <f t="shared" ref="T169:T184" si="31">IF(ISNUMBER(Q169),IF(O169=Q169,1,0),0)</f>
        <v>0</v>
      </c>
      <c r="U169">
        <f t="shared" ref="U169:U184" si="32">IF(O169&lt;Q169,1,0)</f>
        <v>0</v>
      </c>
    </row>
    <row r="170" spans="1:21">
      <c r="A170" s="405">
        <v>163</v>
      </c>
      <c r="B170" s="68">
        <v>11</v>
      </c>
      <c r="C170">
        <v>3</v>
      </c>
      <c r="D170" s="81">
        <v>34287</v>
      </c>
      <c r="E170" s="2" t="s">
        <v>101</v>
      </c>
      <c r="F170" s="94" t="s">
        <v>0</v>
      </c>
      <c r="G170" s="2" t="s">
        <v>123</v>
      </c>
      <c r="H170" s="107">
        <v>0</v>
      </c>
      <c r="I170" s="2" t="s">
        <v>144</v>
      </c>
      <c r="K170" s="2" t="s">
        <v>102</v>
      </c>
      <c r="L170" t="s">
        <v>0</v>
      </c>
      <c r="M170" s="2" t="s">
        <v>125</v>
      </c>
      <c r="O170">
        <v>0</v>
      </c>
      <c r="P170" s="1" t="s">
        <v>1</v>
      </c>
      <c r="Q170">
        <v>5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>
      <c r="A171" s="405">
        <v>164</v>
      </c>
      <c r="B171" s="68">
        <v>11</v>
      </c>
      <c r="C171">
        <v>4</v>
      </c>
      <c r="D171" s="81">
        <v>34287</v>
      </c>
      <c r="E171" s="2" t="s">
        <v>101</v>
      </c>
      <c r="F171" s="94" t="s">
        <v>0</v>
      </c>
      <c r="G171" s="2" t="s">
        <v>123</v>
      </c>
      <c r="H171" s="107"/>
      <c r="I171" s="2" t="s">
        <v>144</v>
      </c>
      <c r="K171" s="2" t="s">
        <v>105</v>
      </c>
      <c r="L171" t="s">
        <v>0</v>
      </c>
      <c r="M171" s="2" t="s">
        <v>127</v>
      </c>
      <c r="O171">
        <v>3</v>
      </c>
      <c r="P171" s="1" t="s">
        <v>1</v>
      </c>
      <c r="Q171">
        <v>2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>
      <c r="A172" s="405">
        <v>165</v>
      </c>
      <c r="B172" s="68">
        <v>11</v>
      </c>
      <c r="C172">
        <v>5</v>
      </c>
      <c r="D172" s="81">
        <v>34287</v>
      </c>
      <c r="E172" s="2" t="s">
        <v>101</v>
      </c>
      <c r="F172" s="94" t="s">
        <v>0</v>
      </c>
      <c r="G172" s="2" t="s">
        <v>123</v>
      </c>
      <c r="H172" s="107"/>
      <c r="I172" s="2" t="s">
        <v>144</v>
      </c>
      <c r="K172" s="2" t="s">
        <v>104</v>
      </c>
      <c r="L172" t="s">
        <v>0</v>
      </c>
      <c r="M172" s="2" t="s">
        <v>124</v>
      </c>
      <c r="O172">
        <v>3</v>
      </c>
      <c r="P172" s="1" t="s">
        <v>1</v>
      </c>
      <c r="Q172">
        <v>3</v>
      </c>
      <c r="S172">
        <f t="shared" si="30"/>
        <v>0</v>
      </c>
      <c r="T172">
        <f t="shared" si="31"/>
        <v>1</v>
      </c>
      <c r="U172">
        <f t="shared" si="32"/>
        <v>0</v>
      </c>
    </row>
    <row r="173" spans="1:21">
      <c r="A173" s="405">
        <v>166</v>
      </c>
      <c r="B173" s="68">
        <v>11</v>
      </c>
      <c r="C173">
        <v>6</v>
      </c>
      <c r="D173" s="81">
        <v>34287</v>
      </c>
      <c r="E173" s="2" t="s">
        <v>101</v>
      </c>
      <c r="F173" s="94" t="s">
        <v>0</v>
      </c>
      <c r="G173" s="2" t="s">
        <v>123</v>
      </c>
      <c r="H173" s="107">
        <v>0</v>
      </c>
      <c r="I173" s="2" t="s">
        <v>144</v>
      </c>
      <c r="K173" s="2" t="s">
        <v>102</v>
      </c>
      <c r="L173" t="s">
        <v>0</v>
      </c>
      <c r="M173" s="2" t="s">
        <v>126</v>
      </c>
      <c r="O173">
        <v>0</v>
      </c>
      <c r="P173" s="1" t="s">
        <v>1</v>
      </c>
      <c r="Q173">
        <v>2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>
      <c r="A174" s="405">
        <v>167</v>
      </c>
      <c r="B174" s="68">
        <v>11</v>
      </c>
      <c r="C174">
        <v>7</v>
      </c>
      <c r="D174" s="81">
        <v>34287</v>
      </c>
      <c r="E174" s="2" t="s">
        <v>101</v>
      </c>
      <c r="F174" s="94" t="s">
        <v>0</v>
      </c>
      <c r="G174" s="2" t="s">
        <v>123</v>
      </c>
      <c r="H174" s="107">
        <v>0</v>
      </c>
      <c r="I174" s="2" t="s">
        <v>144</v>
      </c>
      <c r="K174" s="2" t="s">
        <v>105</v>
      </c>
      <c r="L174" t="s">
        <v>0</v>
      </c>
      <c r="M174" s="2" t="s">
        <v>125</v>
      </c>
      <c r="O174">
        <v>4</v>
      </c>
      <c r="P174" s="1" t="s">
        <v>1</v>
      </c>
      <c r="Q174">
        <v>5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>
      <c r="A175" s="405">
        <v>168</v>
      </c>
      <c r="B175" s="68">
        <v>11</v>
      </c>
      <c r="C175">
        <v>8</v>
      </c>
      <c r="D175" s="81">
        <v>34287</v>
      </c>
      <c r="E175" s="2" t="s">
        <v>101</v>
      </c>
      <c r="F175" s="94" t="s">
        <v>0</v>
      </c>
      <c r="G175" s="2" t="s">
        <v>123</v>
      </c>
      <c r="H175" s="107"/>
      <c r="I175" s="2" t="s">
        <v>144</v>
      </c>
      <c r="K175" s="2" t="s">
        <v>103</v>
      </c>
      <c r="L175" t="s">
        <v>0</v>
      </c>
      <c r="M175" s="2" t="s">
        <v>127</v>
      </c>
      <c r="O175">
        <v>3</v>
      </c>
      <c r="P175" s="1" t="s">
        <v>1</v>
      </c>
      <c r="Q175">
        <v>1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>
      <c r="A176" s="405">
        <v>169</v>
      </c>
      <c r="B176" s="68">
        <v>11</v>
      </c>
      <c r="C176">
        <v>9</v>
      </c>
      <c r="D176" s="81">
        <v>34287</v>
      </c>
      <c r="E176" s="2" t="s">
        <v>101</v>
      </c>
      <c r="F176" s="94" t="s">
        <v>0</v>
      </c>
      <c r="G176" s="2" t="s">
        <v>123</v>
      </c>
      <c r="H176" s="107">
        <v>0</v>
      </c>
      <c r="I176" s="2" t="s">
        <v>144</v>
      </c>
      <c r="K176" s="2" t="s">
        <v>105</v>
      </c>
      <c r="L176" t="s">
        <v>0</v>
      </c>
      <c r="M176" s="2" t="s">
        <v>126</v>
      </c>
      <c r="O176">
        <v>2</v>
      </c>
      <c r="P176" s="1" t="s">
        <v>1</v>
      </c>
      <c r="Q176">
        <v>4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>
      <c r="A177" s="405">
        <v>170</v>
      </c>
      <c r="B177" s="68">
        <v>11</v>
      </c>
      <c r="C177">
        <v>10</v>
      </c>
      <c r="D177" s="81">
        <v>34287</v>
      </c>
      <c r="E177" s="2" t="s">
        <v>101</v>
      </c>
      <c r="F177" s="94" t="s">
        <v>0</v>
      </c>
      <c r="G177" s="2" t="s">
        <v>123</v>
      </c>
      <c r="H177" s="107">
        <v>0</v>
      </c>
      <c r="I177" s="2" t="s">
        <v>144</v>
      </c>
      <c r="K177" s="2" t="s">
        <v>102</v>
      </c>
      <c r="L177" t="s">
        <v>0</v>
      </c>
      <c r="M177" s="2" t="s">
        <v>124</v>
      </c>
      <c r="O177">
        <v>1</v>
      </c>
      <c r="P177" s="1" t="s">
        <v>1</v>
      </c>
      <c r="Q177">
        <v>6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>
      <c r="A178" s="405">
        <v>171</v>
      </c>
      <c r="B178" s="68">
        <v>11</v>
      </c>
      <c r="C178">
        <v>11</v>
      </c>
      <c r="D178" s="81">
        <v>34287</v>
      </c>
      <c r="E178" s="2" t="s">
        <v>101</v>
      </c>
      <c r="F178" s="94" t="s">
        <v>0</v>
      </c>
      <c r="G178" s="2" t="s">
        <v>123</v>
      </c>
      <c r="H178" s="107">
        <v>0</v>
      </c>
      <c r="I178" s="2" t="s">
        <v>144</v>
      </c>
      <c r="K178" s="2" t="s">
        <v>104</v>
      </c>
      <c r="L178" t="s">
        <v>0</v>
      </c>
      <c r="M178" s="2" t="s">
        <v>127</v>
      </c>
      <c r="O178">
        <v>3</v>
      </c>
      <c r="P178" s="1" t="s">
        <v>1</v>
      </c>
      <c r="Q178">
        <v>5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>
      <c r="A179" s="405">
        <v>172</v>
      </c>
      <c r="B179" s="68">
        <v>11</v>
      </c>
      <c r="C179">
        <v>12</v>
      </c>
      <c r="D179" s="81">
        <v>34287</v>
      </c>
      <c r="E179" s="2" t="s">
        <v>101</v>
      </c>
      <c r="F179" s="94" t="s">
        <v>0</v>
      </c>
      <c r="G179" s="2" t="s">
        <v>123</v>
      </c>
      <c r="H179" s="107"/>
      <c r="I179" s="2" t="s">
        <v>144</v>
      </c>
      <c r="K179" s="2" t="s">
        <v>103</v>
      </c>
      <c r="L179" t="s">
        <v>0</v>
      </c>
      <c r="M179" s="2" t="s">
        <v>125</v>
      </c>
      <c r="O179">
        <v>5</v>
      </c>
      <c r="P179" s="1" t="s">
        <v>1</v>
      </c>
      <c r="Q179">
        <v>5</v>
      </c>
      <c r="S179">
        <f t="shared" si="30"/>
        <v>0</v>
      </c>
      <c r="T179">
        <f t="shared" si="31"/>
        <v>1</v>
      </c>
      <c r="U179">
        <f t="shared" si="32"/>
        <v>0</v>
      </c>
    </row>
    <row r="180" spans="1:21">
      <c r="A180" s="405">
        <v>173</v>
      </c>
      <c r="B180" s="68">
        <v>11</v>
      </c>
      <c r="C180">
        <v>13</v>
      </c>
      <c r="D180" s="81">
        <v>34287</v>
      </c>
      <c r="E180" s="2" t="s">
        <v>101</v>
      </c>
      <c r="F180" s="94" t="s">
        <v>0</v>
      </c>
      <c r="G180" s="2" t="s">
        <v>123</v>
      </c>
      <c r="H180" s="107"/>
      <c r="I180" s="2" t="s">
        <v>144</v>
      </c>
      <c r="K180" s="2" t="s">
        <v>103</v>
      </c>
      <c r="L180" t="s">
        <v>0</v>
      </c>
      <c r="M180" s="2" t="s">
        <v>126</v>
      </c>
      <c r="O180">
        <v>5</v>
      </c>
      <c r="P180" s="1" t="s">
        <v>1</v>
      </c>
      <c r="Q180">
        <v>2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>
      <c r="A181" s="405">
        <v>174</v>
      </c>
      <c r="B181" s="68">
        <v>11</v>
      </c>
      <c r="C181">
        <v>14</v>
      </c>
      <c r="D181" s="81">
        <v>34287</v>
      </c>
      <c r="E181" s="2" t="s">
        <v>101</v>
      </c>
      <c r="F181" s="94" t="s">
        <v>0</v>
      </c>
      <c r="G181" s="2" t="s">
        <v>123</v>
      </c>
      <c r="H181" s="107"/>
      <c r="I181" s="2" t="s">
        <v>144</v>
      </c>
      <c r="K181" s="2" t="s">
        <v>105</v>
      </c>
      <c r="L181" t="s">
        <v>0</v>
      </c>
      <c r="M181" s="2" t="s">
        <v>124</v>
      </c>
      <c r="O181">
        <v>5</v>
      </c>
      <c r="P181" s="1" t="s">
        <v>1</v>
      </c>
      <c r="Q181">
        <v>3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>
      <c r="A182" s="405">
        <v>175</v>
      </c>
      <c r="B182" s="68">
        <v>11</v>
      </c>
      <c r="C182">
        <v>15</v>
      </c>
      <c r="D182" s="81">
        <v>34287</v>
      </c>
      <c r="E182" s="2" t="s">
        <v>101</v>
      </c>
      <c r="F182" s="94" t="s">
        <v>0</v>
      </c>
      <c r="G182" s="2" t="s">
        <v>123</v>
      </c>
      <c r="H182" s="107">
        <v>0</v>
      </c>
      <c r="I182" s="2" t="s">
        <v>144</v>
      </c>
      <c r="K182" s="2" t="s">
        <v>102</v>
      </c>
      <c r="L182" t="s">
        <v>0</v>
      </c>
      <c r="M182" s="2" t="s">
        <v>127</v>
      </c>
      <c r="O182">
        <v>3</v>
      </c>
      <c r="P182" s="1" t="s">
        <v>1</v>
      </c>
      <c r="Q182">
        <v>4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>
      <c r="A183" s="405">
        <v>176</v>
      </c>
      <c r="B183" s="68">
        <v>11</v>
      </c>
      <c r="C183">
        <v>16</v>
      </c>
      <c r="D183" s="81">
        <v>34287</v>
      </c>
      <c r="E183" s="2" t="s">
        <v>101</v>
      </c>
      <c r="F183" s="94" t="s">
        <v>0</v>
      </c>
      <c r="G183" s="2" t="s">
        <v>123</v>
      </c>
      <c r="H183" s="107"/>
      <c r="I183" s="2" t="s">
        <v>144</v>
      </c>
      <c r="K183" s="2" t="s">
        <v>104</v>
      </c>
      <c r="L183" t="s">
        <v>0</v>
      </c>
      <c r="M183" s="2" t="s">
        <v>125</v>
      </c>
      <c r="O183">
        <v>3</v>
      </c>
      <c r="P183" s="1" t="s">
        <v>1</v>
      </c>
      <c r="Q183">
        <v>3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>
      <c r="A184" s="405">
        <v>177</v>
      </c>
      <c r="B184" s="68">
        <v>12</v>
      </c>
      <c r="C184">
        <v>1</v>
      </c>
      <c r="D184" s="81">
        <v>34300</v>
      </c>
      <c r="E184" s="2" t="s">
        <v>129</v>
      </c>
      <c r="F184" s="94" t="s">
        <v>0</v>
      </c>
      <c r="G184" s="2" t="s">
        <v>101</v>
      </c>
      <c r="H184" s="107"/>
      <c r="I184" s="2" t="s">
        <v>144</v>
      </c>
      <c r="K184" s="2" t="s">
        <v>132</v>
      </c>
      <c r="L184" t="s">
        <v>0</v>
      </c>
      <c r="M184" s="2" t="s">
        <v>105</v>
      </c>
      <c r="O184">
        <v>4</v>
      </c>
      <c r="P184" s="1" t="s">
        <v>1</v>
      </c>
      <c r="Q184">
        <v>1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>
      <c r="A185" s="405">
        <v>178</v>
      </c>
      <c r="B185" s="68">
        <v>12</v>
      </c>
      <c r="C185">
        <v>2</v>
      </c>
      <c r="D185" s="81">
        <v>34300</v>
      </c>
      <c r="E185" s="2" t="s">
        <v>129</v>
      </c>
      <c r="F185" s="94" t="s">
        <v>0</v>
      </c>
      <c r="G185" s="2" t="s">
        <v>101</v>
      </c>
      <c r="H185" s="107">
        <v>0</v>
      </c>
      <c r="I185" s="2" t="s">
        <v>144</v>
      </c>
      <c r="K185" s="2" t="s">
        <v>133</v>
      </c>
      <c r="L185" t="s">
        <v>0</v>
      </c>
      <c r="M185" s="2" t="s">
        <v>103</v>
      </c>
      <c r="O185">
        <v>1</v>
      </c>
      <c r="P185" s="1" t="s">
        <v>1</v>
      </c>
      <c r="Q185">
        <v>3</v>
      </c>
      <c r="S185">
        <f t="shared" ref="S185:S200" si="33">IF(O185&gt;Q185,1,0)</f>
        <v>0</v>
      </c>
      <c r="T185">
        <f t="shared" ref="T185:T200" si="34">IF(ISNUMBER(Q185),IF(O185=Q185,1,0),0)</f>
        <v>0</v>
      </c>
      <c r="U185">
        <f t="shared" ref="U185:U200" si="35">IF(O185&lt;Q185,1,0)</f>
        <v>1</v>
      </c>
    </row>
    <row r="186" spans="1:21">
      <c r="A186" s="405">
        <v>179</v>
      </c>
      <c r="B186" s="68">
        <v>12</v>
      </c>
      <c r="C186">
        <v>3</v>
      </c>
      <c r="D186" s="81">
        <v>34300</v>
      </c>
      <c r="E186" s="2" t="s">
        <v>129</v>
      </c>
      <c r="F186" s="94" t="s">
        <v>0</v>
      </c>
      <c r="G186" s="2" t="s">
        <v>101</v>
      </c>
      <c r="H186" s="107">
        <v>0</v>
      </c>
      <c r="I186" s="2" t="s">
        <v>144</v>
      </c>
      <c r="K186" s="2" t="s">
        <v>130</v>
      </c>
      <c r="L186" t="s">
        <v>0</v>
      </c>
      <c r="M186" s="2" t="s">
        <v>104</v>
      </c>
      <c r="O186">
        <v>2</v>
      </c>
      <c r="P186" s="1" t="s">
        <v>1</v>
      </c>
      <c r="Q186">
        <v>6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>
      <c r="A187" s="405">
        <v>180</v>
      </c>
      <c r="B187" s="68">
        <v>12</v>
      </c>
      <c r="C187">
        <v>4</v>
      </c>
      <c r="D187" s="81">
        <v>34300</v>
      </c>
      <c r="E187" s="2" t="s">
        <v>129</v>
      </c>
      <c r="F187" s="94" t="s">
        <v>0</v>
      </c>
      <c r="G187" s="2" t="s">
        <v>101</v>
      </c>
      <c r="H187" s="107"/>
      <c r="I187" s="2" t="s">
        <v>144</v>
      </c>
      <c r="K187" s="2" t="s">
        <v>131</v>
      </c>
      <c r="L187" t="s">
        <v>0</v>
      </c>
      <c r="M187" s="2" t="s">
        <v>102</v>
      </c>
      <c r="O187">
        <v>2</v>
      </c>
      <c r="P187" s="1" t="s">
        <v>1</v>
      </c>
      <c r="Q187">
        <v>1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>
      <c r="A188" s="405">
        <v>181</v>
      </c>
      <c r="B188" s="68">
        <v>12</v>
      </c>
      <c r="C188">
        <v>5</v>
      </c>
      <c r="D188" s="81">
        <v>34300</v>
      </c>
      <c r="E188" s="2" t="s">
        <v>129</v>
      </c>
      <c r="F188" s="94" t="s">
        <v>0</v>
      </c>
      <c r="G188" s="2" t="s">
        <v>101</v>
      </c>
      <c r="H188" s="107"/>
      <c r="I188" s="2" t="s">
        <v>144</v>
      </c>
      <c r="K188" s="2" t="s">
        <v>133</v>
      </c>
      <c r="L188" t="s">
        <v>0</v>
      </c>
      <c r="M188" s="2" t="s">
        <v>105</v>
      </c>
      <c r="O188">
        <v>4</v>
      </c>
      <c r="P188" s="1" t="s">
        <v>1</v>
      </c>
      <c r="Q188">
        <v>3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>
      <c r="A189" s="405">
        <v>182</v>
      </c>
      <c r="B189" s="68">
        <v>12</v>
      </c>
      <c r="C189">
        <v>6</v>
      </c>
      <c r="D189" s="81">
        <v>34300</v>
      </c>
      <c r="E189" s="2" t="s">
        <v>129</v>
      </c>
      <c r="F189" s="94" t="s">
        <v>0</v>
      </c>
      <c r="G189" s="2" t="s">
        <v>101</v>
      </c>
      <c r="H189" s="107"/>
      <c r="I189" s="2" t="s">
        <v>144</v>
      </c>
      <c r="K189" s="2" t="s">
        <v>130</v>
      </c>
      <c r="L189" t="s">
        <v>0</v>
      </c>
      <c r="M189" s="2" t="s">
        <v>103</v>
      </c>
      <c r="O189">
        <v>1</v>
      </c>
      <c r="P189" s="1" t="s">
        <v>1</v>
      </c>
      <c r="Q189">
        <v>1</v>
      </c>
      <c r="S189">
        <f t="shared" si="33"/>
        <v>0</v>
      </c>
      <c r="T189">
        <f t="shared" si="34"/>
        <v>1</v>
      </c>
      <c r="U189">
        <f t="shared" si="35"/>
        <v>0</v>
      </c>
    </row>
    <row r="190" spans="1:21">
      <c r="A190" s="405">
        <v>183</v>
      </c>
      <c r="B190" s="68">
        <v>12</v>
      </c>
      <c r="C190">
        <v>7</v>
      </c>
      <c r="D190" s="81">
        <v>34300</v>
      </c>
      <c r="E190" s="2" t="s">
        <v>129</v>
      </c>
      <c r="F190" s="94" t="s">
        <v>0</v>
      </c>
      <c r="G190" s="2" t="s">
        <v>101</v>
      </c>
      <c r="H190" s="107"/>
      <c r="I190" s="2" t="s">
        <v>144</v>
      </c>
      <c r="K190" s="2" t="s">
        <v>131</v>
      </c>
      <c r="L190" t="s">
        <v>0</v>
      </c>
      <c r="M190" s="2" t="s">
        <v>104</v>
      </c>
      <c r="O190">
        <v>3</v>
      </c>
      <c r="P190" s="1" t="s">
        <v>1</v>
      </c>
      <c r="Q190">
        <v>3</v>
      </c>
      <c r="S190">
        <f t="shared" si="33"/>
        <v>0</v>
      </c>
      <c r="T190">
        <f t="shared" si="34"/>
        <v>1</v>
      </c>
      <c r="U190">
        <f t="shared" si="35"/>
        <v>0</v>
      </c>
    </row>
    <row r="191" spans="1:21">
      <c r="A191" s="405">
        <v>184</v>
      </c>
      <c r="B191" s="68">
        <v>12</v>
      </c>
      <c r="C191">
        <v>8</v>
      </c>
      <c r="D191" s="81">
        <v>34300</v>
      </c>
      <c r="E191" s="2" t="s">
        <v>129</v>
      </c>
      <c r="F191" s="94" t="s">
        <v>0</v>
      </c>
      <c r="G191" s="2" t="s">
        <v>101</v>
      </c>
      <c r="H191" s="107"/>
      <c r="I191" s="2" t="s">
        <v>144</v>
      </c>
      <c r="K191" s="2" t="s">
        <v>132</v>
      </c>
      <c r="L191" t="s">
        <v>0</v>
      </c>
      <c r="M191" s="2" t="s">
        <v>102</v>
      </c>
      <c r="O191">
        <v>2</v>
      </c>
      <c r="P191" s="1" t="s">
        <v>1</v>
      </c>
      <c r="Q191">
        <v>2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>
      <c r="A192" s="405">
        <v>185</v>
      </c>
      <c r="B192" s="68">
        <v>12</v>
      </c>
      <c r="C192">
        <v>9</v>
      </c>
      <c r="D192" s="81">
        <v>34300</v>
      </c>
      <c r="E192" s="2" t="s">
        <v>129</v>
      </c>
      <c r="F192" s="94" t="s">
        <v>0</v>
      </c>
      <c r="G192" s="2" t="s">
        <v>101</v>
      </c>
      <c r="H192" s="107">
        <v>0</v>
      </c>
      <c r="I192" s="2" t="s">
        <v>144</v>
      </c>
      <c r="K192" s="2" t="s">
        <v>131</v>
      </c>
      <c r="L192" t="s">
        <v>0</v>
      </c>
      <c r="M192" s="2" t="s">
        <v>103</v>
      </c>
      <c r="O192">
        <v>1</v>
      </c>
      <c r="P192" s="1" t="s">
        <v>1</v>
      </c>
      <c r="Q192">
        <v>3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>
      <c r="A193" s="405">
        <v>186</v>
      </c>
      <c r="B193" s="68">
        <v>12</v>
      </c>
      <c r="C193">
        <v>10</v>
      </c>
      <c r="D193" s="81">
        <v>34300</v>
      </c>
      <c r="E193" s="2" t="s">
        <v>129</v>
      </c>
      <c r="F193" s="94" t="s">
        <v>0</v>
      </c>
      <c r="G193" s="2" t="s">
        <v>101</v>
      </c>
      <c r="H193" s="107">
        <v>0</v>
      </c>
      <c r="I193" s="2" t="s">
        <v>144</v>
      </c>
      <c r="K193" s="2" t="s">
        <v>130</v>
      </c>
      <c r="L193" t="s">
        <v>0</v>
      </c>
      <c r="M193" s="2" t="s">
        <v>105</v>
      </c>
      <c r="O193">
        <v>3</v>
      </c>
      <c r="P193" s="1" t="s">
        <v>1</v>
      </c>
      <c r="Q193">
        <v>4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>
      <c r="A194" s="405">
        <v>187</v>
      </c>
      <c r="B194" s="68">
        <v>12</v>
      </c>
      <c r="C194">
        <v>11</v>
      </c>
      <c r="D194" s="81">
        <v>34300</v>
      </c>
      <c r="E194" s="2" t="s">
        <v>129</v>
      </c>
      <c r="F194" s="94" t="s">
        <v>0</v>
      </c>
      <c r="G194" s="2" t="s">
        <v>101</v>
      </c>
      <c r="H194" s="107"/>
      <c r="I194" s="2" t="s">
        <v>144</v>
      </c>
      <c r="K194" s="2" t="s">
        <v>133</v>
      </c>
      <c r="L194" t="s">
        <v>0</v>
      </c>
      <c r="M194" s="2" t="s">
        <v>102</v>
      </c>
      <c r="O194">
        <v>3</v>
      </c>
      <c r="P194" s="1" t="s">
        <v>1</v>
      </c>
      <c r="Q194">
        <v>3</v>
      </c>
      <c r="S194">
        <f t="shared" si="33"/>
        <v>0</v>
      </c>
      <c r="T194">
        <f t="shared" si="34"/>
        <v>1</v>
      </c>
      <c r="U194">
        <f t="shared" si="35"/>
        <v>0</v>
      </c>
    </row>
    <row r="195" spans="1:21">
      <c r="A195" s="405">
        <v>188</v>
      </c>
      <c r="B195" s="68">
        <v>12</v>
      </c>
      <c r="C195">
        <v>12</v>
      </c>
      <c r="D195" s="81">
        <v>34300</v>
      </c>
      <c r="E195" s="2" t="s">
        <v>129</v>
      </c>
      <c r="F195" s="94" t="s">
        <v>0</v>
      </c>
      <c r="G195" s="2" t="s">
        <v>101</v>
      </c>
      <c r="H195" s="107"/>
      <c r="I195" s="2" t="s">
        <v>144</v>
      </c>
      <c r="K195" s="2" t="s">
        <v>132</v>
      </c>
      <c r="L195" t="s">
        <v>0</v>
      </c>
      <c r="M195" s="2" t="s">
        <v>104</v>
      </c>
      <c r="O195">
        <v>2</v>
      </c>
      <c r="P195" s="1" t="s">
        <v>1</v>
      </c>
      <c r="Q195">
        <v>1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>
      <c r="A196" s="405">
        <v>189</v>
      </c>
      <c r="B196" s="68">
        <v>12</v>
      </c>
      <c r="C196">
        <v>13</v>
      </c>
      <c r="D196" s="81">
        <v>34300</v>
      </c>
      <c r="E196" s="2" t="s">
        <v>129</v>
      </c>
      <c r="F196" s="94" t="s">
        <v>0</v>
      </c>
      <c r="G196" s="2" t="s">
        <v>101</v>
      </c>
      <c r="H196" s="107"/>
      <c r="I196" s="2" t="s">
        <v>144</v>
      </c>
      <c r="K196" s="2" t="s">
        <v>132</v>
      </c>
      <c r="L196" t="s">
        <v>0</v>
      </c>
      <c r="M196" s="2" t="s">
        <v>103</v>
      </c>
      <c r="O196">
        <v>3</v>
      </c>
      <c r="P196" s="1" t="s">
        <v>1</v>
      </c>
      <c r="Q196">
        <v>1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>
      <c r="A197" s="405">
        <v>190</v>
      </c>
      <c r="B197" s="68">
        <v>12</v>
      </c>
      <c r="C197">
        <v>14</v>
      </c>
      <c r="D197" s="81">
        <v>34300</v>
      </c>
      <c r="E197" s="2" t="s">
        <v>129</v>
      </c>
      <c r="F197" s="94" t="s">
        <v>0</v>
      </c>
      <c r="G197" s="2" t="s">
        <v>101</v>
      </c>
      <c r="H197" s="107"/>
      <c r="I197" s="2" t="s">
        <v>144</v>
      </c>
      <c r="K197" s="2" t="s">
        <v>131</v>
      </c>
      <c r="L197" t="s">
        <v>0</v>
      </c>
      <c r="M197" s="2" t="s">
        <v>105</v>
      </c>
      <c r="O197">
        <v>2</v>
      </c>
      <c r="P197" s="1" t="s">
        <v>1</v>
      </c>
      <c r="Q197">
        <v>2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>
      <c r="A198" s="405">
        <v>191</v>
      </c>
      <c r="B198" s="68">
        <v>12</v>
      </c>
      <c r="C198">
        <v>15</v>
      </c>
      <c r="D198" s="81">
        <v>34300</v>
      </c>
      <c r="E198" s="2" t="s">
        <v>129</v>
      </c>
      <c r="F198" s="94" t="s">
        <v>0</v>
      </c>
      <c r="G198" s="2" t="s">
        <v>101</v>
      </c>
      <c r="H198" s="107"/>
      <c r="I198" s="2" t="s">
        <v>144</v>
      </c>
      <c r="K198" s="2" t="s">
        <v>130</v>
      </c>
      <c r="L198" t="s">
        <v>0</v>
      </c>
      <c r="M198" s="2" t="s">
        <v>102</v>
      </c>
      <c r="O198">
        <v>3</v>
      </c>
      <c r="P198" s="1" t="s">
        <v>1</v>
      </c>
      <c r="Q198">
        <v>2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>
      <c r="A199" s="405">
        <v>192</v>
      </c>
      <c r="B199" s="68">
        <v>12</v>
      </c>
      <c r="C199">
        <v>16</v>
      </c>
      <c r="D199" s="81">
        <v>34300</v>
      </c>
      <c r="E199" s="2" t="s">
        <v>129</v>
      </c>
      <c r="F199" s="94" t="s">
        <v>0</v>
      </c>
      <c r="G199" s="2" t="s">
        <v>101</v>
      </c>
      <c r="H199" s="107"/>
      <c r="I199" s="2" t="s">
        <v>144</v>
      </c>
      <c r="K199" s="2" t="s">
        <v>133</v>
      </c>
      <c r="L199" t="s">
        <v>0</v>
      </c>
      <c r="M199" s="2" t="s">
        <v>104</v>
      </c>
      <c r="O199">
        <v>5</v>
      </c>
      <c r="P199" s="1" t="s">
        <v>1</v>
      </c>
      <c r="Q199">
        <v>3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>
      <c r="A200" s="405">
        <v>193</v>
      </c>
      <c r="B200" s="68">
        <v>13</v>
      </c>
      <c r="C200">
        <v>1</v>
      </c>
      <c r="D200" s="81">
        <v>34300</v>
      </c>
      <c r="E200" s="2" t="s">
        <v>101</v>
      </c>
      <c r="F200" s="94" t="s">
        <v>0</v>
      </c>
      <c r="G200" s="2" t="s">
        <v>92</v>
      </c>
      <c r="H200" s="107"/>
      <c r="I200" s="2" t="s">
        <v>144</v>
      </c>
      <c r="K200" s="2" t="s">
        <v>103</v>
      </c>
      <c r="L200" t="s">
        <v>0</v>
      </c>
      <c r="M200" s="2" t="s">
        <v>87</v>
      </c>
      <c r="O200">
        <v>3</v>
      </c>
      <c r="P200" s="1" t="s">
        <v>1</v>
      </c>
      <c r="Q200">
        <v>3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>
      <c r="A201" s="405">
        <v>194</v>
      </c>
      <c r="B201" s="68">
        <v>13</v>
      </c>
      <c r="C201">
        <v>2</v>
      </c>
      <c r="D201" s="81">
        <v>34300</v>
      </c>
      <c r="E201" s="2" t="s">
        <v>101</v>
      </c>
      <c r="F201" s="94" t="s">
        <v>0</v>
      </c>
      <c r="G201" s="2" t="s">
        <v>92</v>
      </c>
      <c r="H201" s="107"/>
      <c r="I201" s="2" t="s">
        <v>144</v>
      </c>
      <c r="K201" s="2" t="s">
        <v>104</v>
      </c>
      <c r="L201" t="s">
        <v>0</v>
      </c>
      <c r="M201" s="2" t="s">
        <v>93</v>
      </c>
      <c r="O201">
        <v>3</v>
      </c>
      <c r="P201" s="1" t="s">
        <v>1</v>
      </c>
      <c r="Q201">
        <v>1</v>
      </c>
      <c r="S201">
        <f t="shared" ref="S201:S216" si="36">IF(O201&gt;Q201,1,0)</f>
        <v>1</v>
      </c>
      <c r="T201">
        <f t="shared" ref="T201:T216" si="37">IF(ISNUMBER(Q201),IF(O201=Q201,1,0),0)</f>
        <v>0</v>
      </c>
      <c r="U201">
        <f t="shared" ref="U201:U216" si="38">IF(O201&lt;Q201,1,0)</f>
        <v>0</v>
      </c>
    </row>
    <row r="202" spans="1:21">
      <c r="A202" s="405">
        <v>195</v>
      </c>
      <c r="B202" s="68">
        <v>13</v>
      </c>
      <c r="C202">
        <v>3</v>
      </c>
      <c r="D202" s="81">
        <v>34300</v>
      </c>
      <c r="E202" s="2" t="s">
        <v>101</v>
      </c>
      <c r="F202" s="94" t="s">
        <v>0</v>
      </c>
      <c r="G202" s="2" t="s">
        <v>92</v>
      </c>
      <c r="H202" s="107">
        <v>0</v>
      </c>
      <c r="I202" s="2" t="s">
        <v>144</v>
      </c>
      <c r="K202" s="2" t="s">
        <v>102</v>
      </c>
      <c r="L202" t="s">
        <v>0</v>
      </c>
      <c r="M202" s="2" t="s">
        <v>88</v>
      </c>
      <c r="O202">
        <v>2</v>
      </c>
      <c r="P202" s="1" t="s">
        <v>1</v>
      </c>
      <c r="Q202">
        <v>3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>
      <c r="A203" s="405">
        <v>196</v>
      </c>
      <c r="B203" s="68">
        <v>13</v>
      </c>
      <c r="C203">
        <v>4</v>
      </c>
      <c r="D203" s="81">
        <v>34300</v>
      </c>
      <c r="E203" s="2" t="s">
        <v>101</v>
      </c>
      <c r="F203" s="94" t="s">
        <v>0</v>
      </c>
      <c r="G203" s="2" t="s">
        <v>92</v>
      </c>
      <c r="H203" s="107">
        <v>0</v>
      </c>
      <c r="I203" s="2" t="s">
        <v>144</v>
      </c>
      <c r="K203" s="2" t="s">
        <v>105</v>
      </c>
      <c r="L203" t="s">
        <v>0</v>
      </c>
      <c r="M203" s="2" t="s">
        <v>90</v>
      </c>
      <c r="O203">
        <v>0</v>
      </c>
      <c r="P203" s="1" t="s">
        <v>1</v>
      </c>
      <c r="Q203">
        <v>3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>
      <c r="A204" s="405">
        <v>197</v>
      </c>
      <c r="B204" s="68">
        <v>13</v>
      </c>
      <c r="C204">
        <v>5</v>
      </c>
      <c r="D204" s="81">
        <v>34300</v>
      </c>
      <c r="E204" s="2" t="s">
        <v>101</v>
      </c>
      <c r="F204" s="94" t="s">
        <v>0</v>
      </c>
      <c r="G204" s="2" t="s">
        <v>92</v>
      </c>
      <c r="H204" s="107"/>
      <c r="I204" s="2" t="s">
        <v>144</v>
      </c>
      <c r="K204" s="2" t="s">
        <v>104</v>
      </c>
      <c r="L204" t="s">
        <v>0</v>
      </c>
      <c r="M204" s="2" t="s">
        <v>87</v>
      </c>
      <c r="O204">
        <v>7</v>
      </c>
      <c r="P204" s="1" t="s">
        <v>1</v>
      </c>
      <c r="Q204">
        <v>2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>
      <c r="A205" s="405">
        <v>198</v>
      </c>
      <c r="B205" s="68">
        <v>13</v>
      </c>
      <c r="C205">
        <v>6</v>
      </c>
      <c r="D205" s="81">
        <v>34300</v>
      </c>
      <c r="E205" s="2" t="s">
        <v>101</v>
      </c>
      <c r="F205" s="94" t="s">
        <v>0</v>
      </c>
      <c r="G205" s="2" t="s">
        <v>92</v>
      </c>
      <c r="H205" s="107"/>
      <c r="I205" s="2" t="s">
        <v>144</v>
      </c>
      <c r="K205" s="2" t="s">
        <v>102</v>
      </c>
      <c r="L205" t="s">
        <v>0</v>
      </c>
      <c r="M205" s="2" t="s">
        <v>93</v>
      </c>
      <c r="O205">
        <v>5</v>
      </c>
      <c r="P205" s="1" t="s">
        <v>1</v>
      </c>
      <c r="Q205">
        <v>0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>
      <c r="A206" s="405">
        <v>199</v>
      </c>
      <c r="B206" s="68">
        <v>13</v>
      </c>
      <c r="C206">
        <v>7</v>
      </c>
      <c r="D206" s="81">
        <v>34300</v>
      </c>
      <c r="E206" s="2" t="s">
        <v>101</v>
      </c>
      <c r="F206" s="94" t="s">
        <v>0</v>
      </c>
      <c r="G206" s="2" t="s">
        <v>92</v>
      </c>
      <c r="H206" s="107">
        <v>0</v>
      </c>
      <c r="I206" s="2" t="s">
        <v>144</v>
      </c>
      <c r="K206" s="2" t="s">
        <v>105</v>
      </c>
      <c r="L206" t="s">
        <v>0</v>
      </c>
      <c r="M206" s="2" t="s">
        <v>88</v>
      </c>
      <c r="O206">
        <v>0</v>
      </c>
      <c r="P206" s="1" t="s">
        <v>1</v>
      </c>
      <c r="Q206">
        <v>3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>
      <c r="A207" s="405">
        <v>200</v>
      </c>
      <c r="B207" s="68">
        <v>13</v>
      </c>
      <c r="C207">
        <v>8</v>
      </c>
      <c r="D207" s="81">
        <v>34300</v>
      </c>
      <c r="E207" s="2" t="s">
        <v>101</v>
      </c>
      <c r="F207" s="94" t="s">
        <v>0</v>
      </c>
      <c r="G207" s="2" t="s">
        <v>92</v>
      </c>
      <c r="H207" s="107">
        <v>0</v>
      </c>
      <c r="I207" s="2" t="s">
        <v>144</v>
      </c>
      <c r="K207" s="2" t="s">
        <v>103</v>
      </c>
      <c r="L207" t="s">
        <v>0</v>
      </c>
      <c r="M207" s="2" t="s">
        <v>90</v>
      </c>
      <c r="O207">
        <v>2</v>
      </c>
      <c r="P207" s="1" t="s">
        <v>1</v>
      </c>
      <c r="Q207">
        <v>5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>
      <c r="A208" s="405">
        <v>201</v>
      </c>
      <c r="B208" s="68">
        <v>13</v>
      </c>
      <c r="C208">
        <v>9</v>
      </c>
      <c r="D208" s="81">
        <v>34300</v>
      </c>
      <c r="E208" s="2" t="s">
        <v>101</v>
      </c>
      <c r="F208" s="94" t="s">
        <v>0</v>
      </c>
      <c r="G208" s="2" t="s">
        <v>92</v>
      </c>
      <c r="H208" s="107"/>
      <c r="I208" s="2" t="s">
        <v>144</v>
      </c>
      <c r="K208" s="2" t="s">
        <v>105</v>
      </c>
      <c r="L208" t="s">
        <v>0</v>
      </c>
      <c r="M208" s="2" t="s">
        <v>93</v>
      </c>
      <c r="O208">
        <v>4</v>
      </c>
      <c r="P208" s="1" t="s">
        <v>1</v>
      </c>
      <c r="Q208">
        <v>3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>
      <c r="A209" s="405">
        <v>202</v>
      </c>
      <c r="B209" s="68">
        <v>13</v>
      </c>
      <c r="C209">
        <v>10</v>
      </c>
      <c r="D209" s="81">
        <v>34300</v>
      </c>
      <c r="E209" s="2" t="s">
        <v>101</v>
      </c>
      <c r="F209" s="94" t="s">
        <v>0</v>
      </c>
      <c r="G209" s="2" t="s">
        <v>92</v>
      </c>
      <c r="H209" s="107">
        <v>0</v>
      </c>
      <c r="I209" s="2" t="s">
        <v>144</v>
      </c>
      <c r="K209" s="2" t="s">
        <v>102</v>
      </c>
      <c r="L209" t="s">
        <v>0</v>
      </c>
      <c r="M209" s="2" t="s">
        <v>87</v>
      </c>
      <c r="O209">
        <v>3</v>
      </c>
      <c r="P209" s="1" t="s">
        <v>1</v>
      </c>
      <c r="Q209">
        <v>5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>
      <c r="A210" s="405">
        <v>203</v>
      </c>
      <c r="B210" s="68">
        <v>13</v>
      </c>
      <c r="C210">
        <v>11</v>
      </c>
      <c r="D210" s="81">
        <v>34300</v>
      </c>
      <c r="E210" s="2" t="s">
        <v>101</v>
      </c>
      <c r="F210" s="94" t="s">
        <v>0</v>
      </c>
      <c r="G210" s="2" t="s">
        <v>92</v>
      </c>
      <c r="H210" s="107"/>
      <c r="I210" s="2" t="s">
        <v>144</v>
      </c>
      <c r="K210" s="2" t="s">
        <v>104</v>
      </c>
      <c r="L210" t="s">
        <v>0</v>
      </c>
      <c r="M210" s="2" t="s">
        <v>90</v>
      </c>
      <c r="O210">
        <v>3</v>
      </c>
      <c r="P210" s="1" t="s">
        <v>1</v>
      </c>
      <c r="Q210">
        <v>1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>
      <c r="A211" s="405">
        <v>204</v>
      </c>
      <c r="B211" s="68">
        <v>13</v>
      </c>
      <c r="C211">
        <v>12</v>
      </c>
      <c r="D211" s="81">
        <v>34300</v>
      </c>
      <c r="E211" s="2" t="s">
        <v>101</v>
      </c>
      <c r="F211" s="94" t="s">
        <v>0</v>
      </c>
      <c r="G211" s="2" t="s">
        <v>92</v>
      </c>
      <c r="H211" s="107"/>
      <c r="I211" s="2" t="s">
        <v>144</v>
      </c>
      <c r="K211" s="2" t="s">
        <v>103</v>
      </c>
      <c r="L211" t="s">
        <v>0</v>
      </c>
      <c r="M211" s="2" t="s">
        <v>88</v>
      </c>
      <c r="O211">
        <v>5</v>
      </c>
      <c r="P211" s="1" t="s">
        <v>1</v>
      </c>
      <c r="Q211">
        <v>3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>
      <c r="A212" s="405">
        <v>205</v>
      </c>
      <c r="B212" s="68">
        <v>13</v>
      </c>
      <c r="C212">
        <v>13</v>
      </c>
      <c r="D212" s="81">
        <v>34300</v>
      </c>
      <c r="E212" s="2" t="s">
        <v>101</v>
      </c>
      <c r="F212" s="94" t="s">
        <v>0</v>
      </c>
      <c r="G212" s="2" t="s">
        <v>92</v>
      </c>
      <c r="H212" s="107"/>
      <c r="I212" s="2" t="s">
        <v>144</v>
      </c>
      <c r="K212" s="2" t="s">
        <v>103</v>
      </c>
      <c r="L212" t="s">
        <v>0</v>
      </c>
      <c r="M212" s="2" t="s">
        <v>93</v>
      </c>
      <c r="O212">
        <v>8</v>
      </c>
      <c r="P212" s="1" t="s">
        <v>1</v>
      </c>
      <c r="Q212">
        <v>3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>
      <c r="A213" s="405">
        <v>206</v>
      </c>
      <c r="B213" s="68">
        <v>13</v>
      </c>
      <c r="C213">
        <v>14</v>
      </c>
      <c r="D213" s="81">
        <v>34300</v>
      </c>
      <c r="E213" s="2" t="s">
        <v>101</v>
      </c>
      <c r="F213" s="94" t="s">
        <v>0</v>
      </c>
      <c r="G213" s="2" t="s">
        <v>92</v>
      </c>
      <c r="H213" s="107"/>
      <c r="I213" s="2" t="s">
        <v>144</v>
      </c>
      <c r="K213" s="2" t="s">
        <v>105</v>
      </c>
      <c r="L213" t="s">
        <v>0</v>
      </c>
      <c r="M213" s="2" t="s">
        <v>87</v>
      </c>
      <c r="O213">
        <v>3</v>
      </c>
      <c r="P213" s="1" t="s">
        <v>1</v>
      </c>
      <c r="Q213">
        <v>2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>
      <c r="A214" s="405">
        <v>207</v>
      </c>
      <c r="B214" s="68">
        <v>13</v>
      </c>
      <c r="C214">
        <v>15</v>
      </c>
      <c r="D214" s="81">
        <v>34300</v>
      </c>
      <c r="E214" s="2" t="s">
        <v>101</v>
      </c>
      <c r="F214" s="94" t="s">
        <v>0</v>
      </c>
      <c r="G214" s="2" t="s">
        <v>92</v>
      </c>
      <c r="H214" s="107"/>
      <c r="I214" s="2" t="s">
        <v>144</v>
      </c>
      <c r="K214" s="2" t="s">
        <v>102</v>
      </c>
      <c r="L214" t="s">
        <v>0</v>
      </c>
      <c r="M214" s="2" t="s">
        <v>90</v>
      </c>
      <c r="O214">
        <v>4</v>
      </c>
      <c r="P214" s="1" t="s">
        <v>1</v>
      </c>
      <c r="Q214">
        <v>4</v>
      </c>
      <c r="S214">
        <f t="shared" si="36"/>
        <v>0</v>
      </c>
      <c r="T214">
        <f t="shared" si="37"/>
        <v>1</v>
      </c>
      <c r="U214">
        <f t="shared" si="38"/>
        <v>0</v>
      </c>
    </row>
    <row r="215" spans="1:21">
      <c r="A215" s="405">
        <v>208</v>
      </c>
      <c r="B215" s="68">
        <v>13</v>
      </c>
      <c r="C215">
        <v>16</v>
      </c>
      <c r="D215" s="81">
        <v>34300</v>
      </c>
      <c r="E215" s="2" t="s">
        <v>101</v>
      </c>
      <c r="F215" s="94" t="s">
        <v>0</v>
      </c>
      <c r="G215" s="2" t="s">
        <v>92</v>
      </c>
      <c r="H215" s="107"/>
      <c r="I215" s="2" t="s">
        <v>144</v>
      </c>
      <c r="K215" s="2" t="s">
        <v>104</v>
      </c>
      <c r="L215" t="s">
        <v>0</v>
      </c>
      <c r="M215" s="2" t="s">
        <v>88</v>
      </c>
      <c r="O215">
        <v>7</v>
      </c>
      <c r="P215" s="1" t="s">
        <v>1</v>
      </c>
      <c r="Q215">
        <v>5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>
      <c r="A216" s="405">
        <v>209</v>
      </c>
      <c r="B216" s="68">
        <v>14</v>
      </c>
      <c r="C216">
        <v>1</v>
      </c>
      <c r="D216" s="81">
        <v>34300</v>
      </c>
      <c r="E216" s="2" t="s">
        <v>123</v>
      </c>
      <c r="F216" s="94" t="s">
        <v>0</v>
      </c>
      <c r="G216" s="2" t="s">
        <v>109</v>
      </c>
      <c r="H216" s="107"/>
      <c r="I216" s="2" t="s">
        <v>144</v>
      </c>
      <c r="K216" s="2" t="s">
        <v>126</v>
      </c>
      <c r="L216" t="s">
        <v>0</v>
      </c>
      <c r="M216" s="2" t="s">
        <v>110</v>
      </c>
      <c r="O216">
        <v>3</v>
      </c>
      <c r="P216" s="1" t="s">
        <v>1</v>
      </c>
      <c r="Q216">
        <v>3</v>
      </c>
      <c r="S216">
        <f t="shared" si="36"/>
        <v>0</v>
      </c>
      <c r="T216">
        <f t="shared" si="37"/>
        <v>1</v>
      </c>
      <c r="U216">
        <f t="shared" si="38"/>
        <v>0</v>
      </c>
    </row>
    <row r="217" spans="1:21">
      <c r="A217" s="405">
        <v>210</v>
      </c>
      <c r="B217" s="68">
        <v>14</v>
      </c>
      <c r="C217">
        <v>2</v>
      </c>
      <c r="D217" s="81">
        <v>34300</v>
      </c>
      <c r="E217" s="2" t="s">
        <v>123</v>
      </c>
      <c r="F217" s="94" t="s">
        <v>0</v>
      </c>
      <c r="G217" s="2" t="s">
        <v>109</v>
      </c>
      <c r="H217" s="107"/>
      <c r="I217" s="2" t="s">
        <v>144</v>
      </c>
      <c r="K217" s="2" t="s">
        <v>124</v>
      </c>
      <c r="L217" t="s">
        <v>0</v>
      </c>
      <c r="M217" s="2" t="s">
        <v>108</v>
      </c>
      <c r="O217">
        <v>3</v>
      </c>
      <c r="P217" s="1" t="s">
        <v>1</v>
      </c>
      <c r="Q217">
        <v>1</v>
      </c>
      <c r="S217">
        <f t="shared" ref="S217:S232" si="39">IF(O217&gt;Q217,1,0)</f>
        <v>1</v>
      </c>
      <c r="T217">
        <f t="shared" ref="T217:T232" si="40">IF(ISNUMBER(Q217),IF(O217=Q217,1,0),0)</f>
        <v>0</v>
      </c>
      <c r="U217">
        <f t="shared" ref="U217:U232" si="41">IF(O217&lt;Q217,1,0)</f>
        <v>0</v>
      </c>
    </row>
    <row r="218" spans="1:21">
      <c r="A218" s="405">
        <v>211</v>
      </c>
      <c r="B218" s="68">
        <v>14</v>
      </c>
      <c r="C218">
        <v>3</v>
      </c>
      <c r="D218" s="81">
        <v>34300</v>
      </c>
      <c r="E218" s="2" t="s">
        <v>123</v>
      </c>
      <c r="F218" s="94" t="s">
        <v>0</v>
      </c>
      <c r="G218" s="2" t="s">
        <v>109</v>
      </c>
      <c r="H218" s="107"/>
      <c r="I218" s="2" t="s">
        <v>144</v>
      </c>
      <c r="K218" s="2" t="s">
        <v>125</v>
      </c>
      <c r="L218" t="s">
        <v>0</v>
      </c>
      <c r="M218" s="2" t="s">
        <v>111</v>
      </c>
      <c r="O218">
        <v>5</v>
      </c>
      <c r="P218" s="1" t="s">
        <v>1</v>
      </c>
      <c r="Q218">
        <v>4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>
      <c r="A219" s="405">
        <v>212</v>
      </c>
      <c r="B219" s="68">
        <v>14</v>
      </c>
      <c r="C219">
        <v>4</v>
      </c>
      <c r="D219" s="81">
        <v>34300</v>
      </c>
      <c r="E219" s="2" t="s">
        <v>123</v>
      </c>
      <c r="F219" s="94" t="s">
        <v>0</v>
      </c>
      <c r="G219" s="2" t="s">
        <v>109</v>
      </c>
      <c r="H219" s="107">
        <v>0</v>
      </c>
      <c r="I219" s="2" t="s">
        <v>144</v>
      </c>
      <c r="K219" s="2" t="s">
        <v>127</v>
      </c>
      <c r="L219" t="s">
        <v>0</v>
      </c>
      <c r="M219" s="2" t="s">
        <v>112</v>
      </c>
      <c r="O219">
        <v>2</v>
      </c>
      <c r="P219" s="1" t="s">
        <v>1</v>
      </c>
      <c r="Q219">
        <v>5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>
      <c r="A220" s="405">
        <v>213</v>
      </c>
      <c r="B220" s="68">
        <v>14</v>
      </c>
      <c r="C220">
        <v>5</v>
      </c>
      <c r="D220" s="81">
        <v>34300</v>
      </c>
      <c r="E220" s="2" t="s">
        <v>123</v>
      </c>
      <c r="F220" s="94" t="s">
        <v>0</v>
      </c>
      <c r="G220" s="2" t="s">
        <v>109</v>
      </c>
      <c r="H220" s="107"/>
      <c r="I220" s="2" t="s">
        <v>144</v>
      </c>
      <c r="K220" s="2" t="s">
        <v>124</v>
      </c>
      <c r="L220" t="s">
        <v>0</v>
      </c>
      <c r="M220" s="2" t="s">
        <v>110</v>
      </c>
      <c r="O220">
        <v>4</v>
      </c>
      <c r="P220" s="1" t="s">
        <v>1</v>
      </c>
      <c r="Q220">
        <v>4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>
      <c r="A221" s="405">
        <v>214</v>
      </c>
      <c r="B221" s="68">
        <v>14</v>
      </c>
      <c r="C221">
        <v>6</v>
      </c>
      <c r="D221" s="81">
        <v>34300</v>
      </c>
      <c r="E221" s="2" t="s">
        <v>123</v>
      </c>
      <c r="F221" s="94" t="s">
        <v>0</v>
      </c>
      <c r="G221" s="2" t="s">
        <v>109</v>
      </c>
      <c r="H221" s="107">
        <v>0</v>
      </c>
      <c r="I221" s="2" t="s">
        <v>144</v>
      </c>
      <c r="K221" s="2" t="s">
        <v>125</v>
      </c>
      <c r="L221" t="s">
        <v>0</v>
      </c>
      <c r="M221" s="2" t="s">
        <v>108</v>
      </c>
      <c r="O221">
        <v>1</v>
      </c>
      <c r="P221" s="1" t="s">
        <v>1</v>
      </c>
      <c r="Q221">
        <v>4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>
      <c r="A222" s="405">
        <v>215</v>
      </c>
      <c r="B222" s="68">
        <v>14</v>
      </c>
      <c r="C222">
        <v>7</v>
      </c>
      <c r="D222" s="81">
        <v>34300</v>
      </c>
      <c r="E222" s="2" t="s">
        <v>123</v>
      </c>
      <c r="F222" s="94" t="s">
        <v>0</v>
      </c>
      <c r="G222" s="2" t="s">
        <v>109</v>
      </c>
      <c r="H222" s="107"/>
      <c r="I222" s="2" t="s">
        <v>144</v>
      </c>
      <c r="K222" s="2" t="s">
        <v>127</v>
      </c>
      <c r="L222" t="s">
        <v>0</v>
      </c>
      <c r="M222" s="2" t="s">
        <v>111</v>
      </c>
      <c r="O222">
        <v>5</v>
      </c>
      <c r="P222" s="1" t="s">
        <v>1</v>
      </c>
      <c r="Q222">
        <v>0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>
      <c r="A223" s="405">
        <v>216</v>
      </c>
      <c r="B223" s="68">
        <v>14</v>
      </c>
      <c r="C223">
        <v>8</v>
      </c>
      <c r="D223" s="81">
        <v>34300</v>
      </c>
      <c r="E223" s="2" t="s">
        <v>123</v>
      </c>
      <c r="F223" s="94" t="s">
        <v>0</v>
      </c>
      <c r="G223" s="2" t="s">
        <v>109</v>
      </c>
      <c r="H223" s="107"/>
      <c r="I223" s="2" t="s">
        <v>144</v>
      </c>
      <c r="K223" s="2" t="s">
        <v>126</v>
      </c>
      <c r="L223" t="s">
        <v>0</v>
      </c>
      <c r="M223" s="2" t="s">
        <v>112</v>
      </c>
      <c r="O223">
        <v>2</v>
      </c>
      <c r="P223" s="1" t="s">
        <v>1</v>
      </c>
      <c r="Q223">
        <v>1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>
      <c r="A224" s="405">
        <v>217</v>
      </c>
      <c r="B224" s="68">
        <v>14</v>
      </c>
      <c r="C224">
        <v>9</v>
      </c>
      <c r="D224" s="81">
        <v>34300</v>
      </c>
      <c r="E224" s="2" t="s">
        <v>123</v>
      </c>
      <c r="F224" s="94" t="s">
        <v>0</v>
      </c>
      <c r="G224" s="2" t="s">
        <v>109</v>
      </c>
      <c r="H224" s="107"/>
      <c r="I224" s="2" t="s">
        <v>144</v>
      </c>
      <c r="K224" s="2" t="s">
        <v>127</v>
      </c>
      <c r="L224" t="s">
        <v>0</v>
      </c>
      <c r="M224" s="2" t="s">
        <v>108</v>
      </c>
      <c r="O224">
        <v>2</v>
      </c>
      <c r="P224" s="1" t="s">
        <v>1</v>
      </c>
      <c r="Q224">
        <v>1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>
      <c r="A225" s="405">
        <v>218</v>
      </c>
      <c r="B225" s="68">
        <v>14</v>
      </c>
      <c r="C225">
        <v>10</v>
      </c>
      <c r="D225" s="81">
        <v>34300</v>
      </c>
      <c r="E225" s="2" t="s">
        <v>123</v>
      </c>
      <c r="F225" s="94" t="s">
        <v>0</v>
      </c>
      <c r="G225" s="2" t="s">
        <v>109</v>
      </c>
      <c r="H225" s="107"/>
      <c r="I225" s="2" t="s">
        <v>144</v>
      </c>
      <c r="K225" s="2" t="s">
        <v>125</v>
      </c>
      <c r="L225" t="s">
        <v>0</v>
      </c>
      <c r="M225" s="2" t="s">
        <v>110</v>
      </c>
      <c r="O225">
        <v>6</v>
      </c>
      <c r="P225" s="1" t="s">
        <v>1</v>
      </c>
      <c r="Q225">
        <v>5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>
      <c r="A226" s="405">
        <v>219</v>
      </c>
      <c r="B226" s="68">
        <v>14</v>
      </c>
      <c r="C226">
        <v>11</v>
      </c>
      <c r="D226" s="81">
        <v>34300</v>
      </c>
      <c r="E226" s="2" t="s">
        <v>123</v>
      </c>
      <c r="F226" s="94" t="s">
        <v>0</v>
      </c>
      <c r="G226" s="2" t="s">
        <v>109</v>
      </c>
      <c r="H226" s="107">
        <v>0</v>
      </c>
      <c r="I226" s="2" t="s">
        <v>144</v>
      </c>
      <c r="K226" s="2" t="s">
        <v>124</v>
      </c>
      <c r="L226" t="s">
        <v>0</v>
      </c>
      <c r="M226" s="2" t="s">
        <v>112</v>
      </c>
      <c r="O226">
        <v>4</v>
      </c>
      <c r="P226" s="1" t="s">
        <v>1</v>
      </c>
      <c r="Q226">
        <v>8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>
      <c r="A227" s="405">
        <v>220</v>
      </c>
      <c r="B227" s="68">
        <v>14</v>
      </c>
      <c r="C227">
        <v>12</v>
      </c>
      <c r="D227" s="81">
        <v>34300</v>
      </c>
      <c r="E227" s="2" t="s">
        <v>123</v>
      </c>
      <c r="F227" s="94" t="s">
        <v>0</v>
      </c>
      <c r="G227" s="2" t="s">
        <v>109</v>
      </c>
      <c r="H227" s="107">
        <v>0</v>
      </c>
      <c r="I227" s="2" t="s">
        <v>144</v>
      </c>
      <c r="K227" s="2" t="s">
        <v>126</v>
      </c>
      <c r="L227" t="s">
        <v>0</v>
      </c>
      <c r="M227" s="2" t="s">
        <v>111</v>
      </c>
      <c r="O227">
        <v>1</v>
      </c>
      <c r="P227" s="1" t="s">
        <v>1</v>
      </c>
      <c r="Q227">
        <v>2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>
      <c r="A228" s="405">
        <v>221</v>
      </c>
      <c r="B228" s="68">
        <v>14</v>
      </c>
      <c r="C228">
        <v>13</v>
      </c>
      <c r="D228" s="81">
        <v>34300</v>
      </c>
      <c r="E228" s="2" t="s">
        <v>123</v>
      </c>
      <c r="F228" s="94" t="s">
        <v>0</v>
      </c>
      <c r="G228" s="2" t="s">
        <v>109</v>
      </c>
      <c r="H228" s="107"/>
      <c r="I228" s="2" t="s">
        <v>144</v>
      </c>
      <c r="K228" s="2" t="s">
        <v>126</v>
      </c>
      <c r="L228" t="s">
        <v>0</v>
      </c>
      <c r="M228" s="2" t="s">
        <v>108</v>
      </c>
      <c r="O228">
        <v>2</v>
      </c>
      <c r="P228" s="1" t="s">
        <v>1</v>
      </c>
      <c r="Q228">
        <v>2</v>
      </c>
      <c r="S228">
        <f t="shared" si="39"/>
        <v>0</v>
      </c>
      <c r="T228">
        <f t="shared" si="40"/>
        <v>1</v>
      </c>
      <c r="U228">
        <f t="shared" si="41"/>
        <v>0</v>
      </c>
    </row>
    <row r="229" spans="1:21">
      <c r="A229" s="405">
        <v>222</v>
      </c>
      <c r="B229" s="68">
        <v>14</v>
      </c>
      <c r="C229">
        <v>14</v>
      </c>
      <c r="D229" s="81">
        <v>34300</v>
      </c>
      <c r="E229" s="2" t="s">
        <v>123</v>
      </c>
      <c r="F229" s="94" t="s">
        <v>0</v>
      </c>
      <c r="G229" s="2" t="s">
        <v>109</v>
      </c>
      <c r="H229" s="107">
        <v>0</v>
      </c>
      <c r="I229" s="2" t="s">
        <v>144</v>
      </c>
      <c r="K229" s="2" t="s">
        <v>127</v>
      </c>
      <c r="L229" t="s">
        <v>0</v>
      </c>
      <c r="M229" s="2" t="s">
        <v>110</v>
      </c>
      <c r="O229">
        <v>4</v>
      </c>
      <c r="P229" s="1" t="s">
        <v>1</v>
      </c>
      <c r="Q229">
        <v>7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>
      <c r="A230" s="405">
        <v>223</v>
      </c>
      <c r="B230" s="68">
        <v>14</v>
      </c>
      <c r="C230">
        <v>15</v>
      </c>
      <c r="D230" s="81">
        <v>34300</v>
      </c>
      <c r="E230" s="2" t="s">
        <v>123</v>
      </c>
      <c r="F230" s="94" t="s">
        <v>0</v>
      </c>
      <c r="G230" s="2" t="s">
        <v>109</v>
      </c>
      <c r="H230" s="107"/>
      <c r="I230" s="2" t="s">
        <v>144</v>
      </c>
      <c r="K230" s="2" t="s">
        <v>125</v>
      </c>
      <c r="L230" t="s">
        <v>0</v>
      </c>
      <c r="M230" s="2" t="s">
        <v>112</v>
      </c>
      <c r="O230">
        <v>2</v>
      </c>
      <c r="P230" s="1" t="s">
        <v>1</v>
      </c>
      <c r="Q230">
        <v>2</v>
      </c>
      <c r="S230">
        <f t="shared" si="39"/>
        <v>0</v>
      </c>
      <c r="T230">
        <f t="shared" si="40"/>
        <v>1</v>
      </c>
      <c r="U230">
        <f t="shared" si="41"/>
        <v>0</v>
      </c>
    </row>
    <row r="231" spans="1:21">
      <c r="A231" s="405">
        <v>224</v>
      </c>
      <c r="B231" s="68">
        <v>14</v>
      </c>
      <c r="C231">
        <v>16</v>
      </c>
      <c r="D231" s="81">
        <v>34300</v>
      </c>
      <c r="E231" s="2" t="s">
        <v>123</v>
      </c>
      <c r="F231" s="94" t="s">
        <v>0</v>
      </c>
      <c r="G231" s="2" t="s">
        <v>109</v>
      </c>
      <c r="H231" s="107">
        <v>0</v>
      </c>
      <c r="I231" s="2" t="s">
        <v>144</v>
      </c>
      <c r="K231" s="2" t="s">
        <v>124</v>
      </c>
      <c r="L231" t="s">
        <v>0</v>
      </c>
      <c r="M231" s="2" t="s">
        <v>111</v>
      </c>
      <c r="O231">
        <v>1</v>
      </c>
      <c r="P231" s="1" t="s">
        <v>1</v>
      </c>
      <c r="Q231">
        <v>3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>
      <c r="A232" s="405">
        <v>225</v>
      </c>
      <c r="B232" s="68">
        <v>15</v>
      </c>
      <c r="C232">
        <v>1</v>
      </c>
      <c r="D232" s="81">
        <v>34300</v>
      </c>
      <c r="E232" s="2" t="s">
        <v>137</v>
      </c>
      <c r="F232" s="94" t="s">
        <v>0</v>
      </c>
      <c r="G232" s="2" t="s">
        <v>92</v>
      </c>
      <c r="H232" s="107">
        <v>0</v>
      </c>
      <c r="I232" s="2" t="s">
        <v>144</v>
      </c>
      <c r="K232" s="2" t="s">
        <v>139</v>
      </c>
      <c r="L232" t="s">
        <v>0</v>
      </c>
      <c r="M232" s="2" t="s">
        <v>87</v>
      </c>
      <c r="O232">
        <v>4</v>
      </c>
      <c r="P232" s="1" t="s">
        <v>1</v>
      </c>
      <c r="Q232">
        <v>11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>
      <c r="A233" s="405">
        <v>226</v>
      </c>
      <c r="B233" s="68">
        <v>15</v>
      </c>
      <c r="C233">
        <v>2</v>
      </c>
      <c r="D233" s="81">
        <v>34300</v>
      </c>
      <c r="E233" s="2" t="s">
        <v>137</v>
      </c>
      <c r="F233" s="94" t="s">
        <v>0</v>
      </c>
      <c r="G233" s="2" t="s">
        <v>92</v>
      </c>
      <c r="H233" s="107"/>
      <c r="I233" s="2" t="s">
        <v>144</v>
      </c>
      <c r="K233" s="2" t="s">
        <v>136</v>
      </c>
      <c r="L233" t="s">
        <v>0</v>
      </c>
      <c r="M233" s="2" t="s">
        <v>93</v>
      </c>
      <c r="O233">
        <v>7</v>
      </c>
      <c r="P233" s="1" t="s">
        <v>1</v>
      </c>
      <c r="Q233">
        <v>4</v>
      </c>
      <c r="S233">
        <f t="shared" ref="S233:S248" si="42">IF(O233&gt;Q233,1,0)</f>
        <v>1</v>
      </c>
      <c r="T233">
        <f t="shared" ref="T233:T248" si="43">IF(ISNUMBER(Q233),IF(O233=Q233,1,0),0)</f>
        <v>0</v>
      </c>
      <c r="U233">
        <f t="shared" ref="U233:U248" si="44">IF(O233&lt;Q233,1,0)</f>
        <v>0</v>
      </c>
    </row>
    <row r="234" spans="1:21">
      <c r="A234" s="405">
        <v>227</v>
      </c>
      <c r="B234" s="68">
        <v>15</v>
      </c>
      <c r="C234">
        <v>3</v>
      </c>
      <c r="D234" s="81">
        <v>34300</v>
      </c>
      <c r="E234" s="2" t="s">
        <v>137</v>
      </c>
      <c r="F234" s="94" t="s">
        <v>0</v>
      </c>
      <c r="G234" s="2" t="s">
        <v>92</v>
      </c>
      <c r="H234" s="107">
        <v>0</v>
      </c>
      <c r="I234" s="2" t="s">
        <v>144</v>
      </c>
      <c r="K234" s="2" t="s">
        <v>138</v>
      </c>
      <c r="L234" t="s">
        <v>0</v>
      </c>
      <c r="M234" s="2" t="s">
        <v>88</v>
      </c>
      <c r="O234">
        <v>7</v>
      </c>
      <c r="P234" s="1" t="s">
        <v>1</v>
      </c>
      <c r="Q234">
        <v>8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>
      <c r="A235" s="405">
        <v>228</v>
      </c>
      <c r="B235" s="68">
        <v>15</v>
      </c>
      <c r="C235">
        <v>4</v>
      </c>
      <c r="D235" s="81">
        <v>34300</v>
      </c>
      <c r="E235" s="2" t="s">
        <v>137</v>
      </c>
      <c r="F235" s="94" t="s">
        <v>0</v>
      </c>
      <c r="G235" s="2" t="s">
        <v>92</v>
      </c>
      <c r="H235" s="107">
        <v>0</v>
      </c>
      <c r="I235" s="2" t="s">
        <v>144</v>
      </c>
      <c r="K235" s="2" t="s">
        <v>175</v>
      </c>
      <c r="L235" t="s">
        <v>0</v>
      </c>
      <c r="M235" s="2" t="s">
        <v>90</v>
      </c>
      <c r="O235">
        <v>1</v>
      </c>
      <c r="P235" s="1" t="s">
        <v>1</v>
      </c>
      <c r="Q235">
        <v>4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>
      <c r="A236" s="405">
        <v>229</v>
      </c>
      <c r="B236" s="68">
        <v>15</v>
      </c>
      <c r="C236">
        <v>5</v>
      </c>
      <c r="D236" s="81">
        <v>34300</v>
      </c>
      <c r="E236" s="2" t="s">
        <v>137</v>
      </c>
      <c r="F236" s="94" t="s">
        <v>0</v>
      </c>
      <c r="G236" s="2" t="s">
        <v>92</v>
      </c>
      <c r="H236" s="107"/>
      <c r="I236" s="2" t="s">
        <v>144</v>
      </c>
      <c r="K236" s="2" t="s">
        <v>136</v>
      </c>
      <c r="L236" t="s">
        <v>0</v>
      </c>
      <c r="M236" s="2" t="s">
        <v>87</v>
      </c>
      <c r="O236">
        <v>3</v>
      </c>
      <c r="P236" s="1" t="s">
        <v>1</v>
      </c>
      <c r="Q236">
        <v>1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>
      <c r="A237" s="405">
        <v>230</v>
      </c>
      <c r="B237" s="68">
        <v>15</v>
      </c>
      <c r="C237">
        <v>6</v>
      </c>
      <c r="D237" s="81">
        <v>34300</v>
      </c>
      <c r="E237" s="2" t="s">
        <v>137</v>
      </c>
      <c r="F237" s="94" t="s">
        <v>0</v>
      </c>
      <c r="G237" s="2" t="s">
        <v>92</v>
      </c>
      <c r="H237" s="107"/>
      <c r="I237" s="2" t="s">
        <v>144</v>
      </c>
      <c r="K237" s="2" t="s">
        <v>138</v>
      </c>
      <c r="L237" t="s">
        <v>0</v>
      </c>
      <c r="M237" s="2" t="s">
        <v>93</v>
      </c>
      <c r="O237">
        <v>3</v>
      </c>
      <c r="P237" s="1" t="s">
        <v>1</v>
      </c>
      <c r="Q237">
        <v>1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>
      <c r="A238" s="405">
        <v>231</v>
      </c>
      <c r="B238" s="68">
        <v>15</v>
      </c>
      <c r="C238">
        <v>7</v>
      </c>
      <c r="D238" s="81">
        <v>34300</v>
      </c>
      <c r="E238" s="2" t="s">
        <v>137</v>
      </c>
      <c r="F238" s="94" t="s">
        <v>0</v>
      </c>
      <c r="G238" s="2" t="s">
        <v>92</v>
      </c>
      <c r="H238" s="107">
        <v>0</v>
      </c>
      <c r="I238" s="2" t="s">
        <v>144</v>
      </c>
      <c r="K238" s="2" t="s">
        <v>175</v>
      </c>
      <c r="L238" t="s">
        <v>0</v>
      </c>
      <c r="M238" s="2" t="s">
        <v>88</v>
      </c>
      <c r="O238">
        <v>3</v>
      </c>
      <c r="P238" s="1" t="s">
        <v>1</v>
      </c>
      <c r="Q238">
        <v>9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>
      <c r="A239" s="405">
        <v>232</v>
      </c>
      <c r="B239" s="68">
        <v>15</v>
      </c>
      <c r="C239">
        <v>8</v>
      </c>
      <c r="D239" s="81">
        <v>34300</v>
      </c>
      <c r="E239" s="2" t="s">
        <v>137</v>
      </c>
      <c r="F239" s="94" t="s">
        <v>0</v>
      </c>
      <c r="G239" s="2" t="s">
        <v>92</v>
      </c>
      <c r="H239" s="107">
        <v>0</v>
      </c>
      <c r="I239" s="2" t="s">
        <v>144</v>
      </c>
      <c r="K239" s="2" t="s">
        <v>139</v>
      </c>
      <c r="L239" t="s">
        <v>0</v>
      </c>
      <c r="M239" s="2" t="s">
        <v>90</v>
      </c>
      <c r="O239">
        <v>5</v>
      </c>
      <c r="P239" s="1" t="s">
        <v>1</v>
      </c>
      <c r="Q239">
        <v>6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>
      <c r="A240" s="405">
        <v>233</v>
      </c>
      <c r="B240" s="68">
        <v>15</v>
      </c>
      <c r="C240">
        <v>9</v>
      </c>
      <c r="D240" s="81">
        <v>34300</v>
      </c>
      <c r="E240" s="2" t="s">
        <v>137</v>
      </c>
      <c r="F240" s="94" t="s">
        <v>0</v>
      </c>
      <c r="G240" s="2" t="s">
        <v>92</v>
      </c>
      <c r="H240" s="107"/>
      <c r="I240" s="2" t="s">
        <v>144</v>
      </c>
      <c r="K240" s="2" t="s">
        <v>175</v>
      </c>
      <c r="L240" t="s">
        <v>0</v>
      </c>
      <c r="M240" s="2" t="s">
        <v>93</v>
      </c>
      <c r="O240">
        <v>4</v>
      </c>
      <c r="P240" s="1" t="s">
        <v>1</v>
      </c>
      <c r="Q240">
        <v>2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>
      <c r="A241" s="405">
        <v>234</v>
      </c>
      <c r="B241" s="68">
        <v>15</v>
      </c>
      <c r="C241">
        <v>10</v>
      </c>
      <c r="D241" s="81">
        <v>34300</v>
      </c>
      <c r="E241" s="2" t="s">
        <v>137</v>
      </c>
      <c r="F241" s="94" t="s">
        <v>0</v>
      </c>
      <c r="G241" s="2" t="s">
        <v>92</v>
      </c>
      <c r="H241" s="107"/>
      <c r="I241" s="2" t="s">
        <v>144</v>
      </c>
      <c r="K241" s="2" t="s">
        <v>138</v>
      </c>
      <c r="L241" t="s">
        <v>0</v>
      </c>
      <c r="M241" s="2" t="s">
        <v>87</v>
      </c>
      <c r="O241">
        <v>7</v>
      </c>
      <c r="P241" s="1" t="s">
        <v>1</v>
      </c>
      <c r="Q241">
        <v>5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>
      <c r="A242" s="405">
        <v>235</v>
      </c>
      <c r="B242" s="68">
        <v>15</v>
      </c>
      <c r="C242">
        <v>11</v>
      </c>
      <c r="D242" s="81">
        <v>34300</v>
      </c>
      <c r="E242" s="2" t="s">
        <v>137</v>
      </c>
      <c r="F242" s="94" t="s">
        <v>0</v>
      </c>
      <c r="G242" s="2" t="s">
        <v>92</v>
      </c>
      <c r="H242" s="107"/>
      <c r="I242" s="2" t="s">
        <v>144</v>
      </c>
      <c r="K242" s="2" t="s">
        <v>136</v>
      </c>
      <c r="L242" t="s">
        <v>0</v>
      </c>
      <c r="M242" s="2" t="s">
        <v>90</v>
      </c>
      <c r="O242">
        <v>4</v>
      </c>
      <c r="P242" s="1" t="s">
        <v>1</v>
      </c>
      <c r="Q242">
        <v>1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>
      <c r="A243" s="405">
        <v>236</v>
      </c>
      <c r="B243" s="68">
        <v>15</v>
      </c>
      <c r="C243">
        <v>12</v>
      </c>
      <c r="D243" s="81">
        <v>34300</v>
      </c>
      <c r="E243" s="2" t="s">
        <v>137</v>
      </c>
      <c r="F243" s="94" t="s">
        <v>0</v>
      </c>
      <c r="G243" s="2" t="s">
        <v>92</v>
      </c>
      <c r="H243" s="107">
        <v>0</v>
      </c>
      <c r="I243" s="2" t="s">
        <v>144</v>
      </c>
      <c r="K243" s="2" t="s">
        <v>139</v>
      </c>
      <c r="L243" t="s">
        <v>0</v>
      </c>
      <c r="M243" s="2" t="s">
        <v>88</v>
      </c>
      <c r="O243">
        <v>6</v>
      </c>
      <c r="P243" s="1" t="s">
        <v>1</v>
      </c>
      <c r="Q243">
        <v>10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>
      <c r="A244" s="405">
        <v>237</v>
      </c>
      <c r="B244" s="68">
        <v>15</v>
      </c>
      <c r="C244">
        <v>13</v>
      </c>
      <c r="D244" s="81">
        <v>34300</v>
      </c>
      <c r="E244" s="2" t="s">
        <v>137</v>
      </c>
      <c r="F244" s="94" t="s">
        <v>0</v>
      </c>
      <c r="G244" s="2" t="s">
        <v>92</v>
      </c>
      <c r="H244" s="107">
        <v>0</v>
      </c>
      <c r="I244" s="2" t="s">
        <v>144</v>
      </c>
      <c r="K244" s="2" t="s">
        <v>139</v>
      </c>
      <c r="L244" t="s">
        <v>0</v>
      </c>
      <c r="M244" s="2" t="s">
        <v>93</v>
      </c>
      <c r="O244">
        <v>4</v>
      </c>
      <c r="P244" s="1" t="s">
        <v>1</v>
      </c>
      <c r="Q244">
        <v>6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>
      <c r="A245" s="405">
        <v>238</v>
      </c>
      <c r="B245" s="68">
        <v>15</v>
      </c>
      <c r="C245">
        <v>14</v>
      </c>
      <c r="D245" s="81">
        <v>34300</v>
      </c>
      <c r="E245" s="2" t="s">
        <v>137</v>
      </c>
      <c r="F245" s="94" t="s">
        <v>0</v>
      </c>
      <c r="G245" s="2" t="s">
        <v>92</v>
      </c>
      <c r="H245" s="107">
        <v>0</v>
      </c>
      <c r="I245" s="2" t="s">
        <v>144</v>
      </c>
      <c r="K245" s="2" t="s">
        <v>175</v>
      </c>
      <c r="L245" t="s">
        <v>0</v>
      </c>
      <c r="M245" s="2" t="s">
        <v>87</v>
      </c>
      <c r="O245">
        <v>4</v>
      </c>
      <c r="P245" s="1" t="s">
        <v>1</v>
      </c>
      <c r="Q245">
        <v>6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>
      <c r="A246" s="405">
        <v>239</v>
      </c>
      <c r="B246" s="68">
        <v>15</v>
      </c>
      <c r="C246">
        <v>15</v>
      </c>
      <c r="D246" s="81">
        <v>34300</v>
      </c>
      <c r="E246" s="2" t="s">
        <v>137</v>
      </c>
      <c r="F246" s="94" t="s">
        <v>0</v>
      </c>
      <c r="G246" s="2" t="s">
        <v>92</v>
      </c>
      <c r="H246" s="107"/>
      <c r="I246" s="2" t="s">
        <v>144</v>
      </c>
      <c r="K246" s="2" t="s">
        <v>138</v>
      </c>
      <c r="L246" t="s">
        <v>0</v>
      </c>
      <c r="M246" s="2" t="s">
        <v>90</v>
      </c>
      <c r="O246">
        <v>4</v>
      </c>
      <c r="P246" s="1" t="s">
        <v>1</v>
      </c>
      <c r="Q246">
        <v>3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>
      <c r="A247" s="405">
        <v>240</v>
      </c>
      <c r="B247" s="68">
        <v>15</v>
      </c>
      <c r="C247">
        <v>16</v>
      </c>
      <c r="D247" s="81">
        <v>34300</v>
      </c>
      <c r="E247" s="2" t="s">
        <v>137</v>
      </c>
      <c r="F247" s="94" t="s">
        <v>0</v>
      </c>
      <c r="G247" s="2" t="s">
        <v>92</v>
      </c>
      <c r="H247" s="107">
        <v>0</v>
      </c>
      <c r="I247" s="2" t="s">
        <v>144</v>
      </c>
      <c r="K247" s="2" t="s">
        <v>136</v>
      </c>
      <c r="L247" t="s">
        <v>0</v>
      </c>
      <c r="M247" s="2" t="s">
        <v>88</v>
      </c>
      <c r="O247">
        <v>4</v>
      </c>
      <c r="P247" s="1" t="s">
        <v>1</v>
      </c>
      <c r="Q247">
        <v>6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>
      <c r="A248" s="405">
        <v>241</v>
      </c>
      <c r="B248" s="68">
        <v>16</v>
      </c>
      <c r="C248">
        <v>1</v>
      </c>
      <c r="D248" s="81">
        <v>34307</v>
      </c>
      <c r="E248" s="2" t="s">
        <v>109</v>
      </c>
      <c r="F248" s="94" t="s">
        <v>0</v>
      </c>
      <c r="G248" s="2" t="s">
        <v>92</v>
      </c>
      <c r="H248" s="107"/>
      <c r="I248" s="2" t="s">
        <v>144</v>
      </c>
      <c r="K248" s="2" t="s">
        <v>110</v>
      </c>
      <c r="L248" t="s">
        <v>0</v>
      </c>
      <c r="M248" s="2" t="s">
        <v>93</v>
      </c>
      <c r="O248">
        <v>7</v>
      </c>
      <c r="P248" s="1" t="s">
        <v>1</v>
      </c>
      <c r="Q248">
        <v>2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>
      <c r="A249" s="405">
        <v>242</v>
      </c>
      <c r="B249" s="68">
        <v>16</v>
      </c>
      <c r="C249">
        <v>2</v>
      </c>
      <c r="D249" s="81">
        <v>34307</v>
      </c>
      <c r="E249" s="2" t="s">
        <v>109</v>
      </c>
      <c r="F249" s="94" t="s">
        <v>0</v>
      </c>
      <c r="G249" s="2" t="s">
        <v>92</v>
      </c>
      <c r="H249" s="107">
        <v>0</v>
      </c>
      <c r="I249" s="2" t="s">
        <v>144</v>
      </c>
      <c r="K249" s="2" t="s">
        <v>111</v>
      </c>
      <c r="L249" t="s">
        <v>0</v>
      </c>
      <c r="M249" s="2" t="s">
        <v>87</v>
      </c>
      <c r="O249">
        <v>1</v>
      </c>
      <c r="P249" s="1" t="s">
        <v>1</v>
      </c>
      <c r="Q249">
        <v>4</v>
      </c>
      <c r="S249">
        <f t="shared" ref="S249:S264" si="45">IF(O249&gt;Q249,1,0)</f>
        <v>0</v>
      </c>
      <c r="T249">
        <f t="shared" ref="T249:T264" si="46">IF(ISNUMBER(Q249),IF(O249=Q249,1,0),0)</f>
        <v>0</v>
      </c>
      <c r="U249">
        <f t="shared" ref="U249:U264" si="47">IF(O249&lt;Q249,1,0)</f>
        <v>1</v>
      </c>
    </row>
    <row r="250" spans="1:21">
      <c r="A250" s="405">
        <v>243</v>
      </c>
      <c r="B250" s="68">
        <v>16</v>
      </c>
      <c r="C250">
        <v>3</v>
      </c>
      <c r="D250" s="81">
        <v>34307</v>
      </c>
      <c r="E250" s="2" t="s">
        <v>109</v>
      </c>
      <c r="F250" s="94" t="s">
        <v>0</v>
      </c>
      <c r="G250" s="2" t="s">
        <v>92</v>
      </c>
      <c r="H250" s="107"/>
      <c r="I250" s="2" t="s">
        <v>144</v>
      </c>
      <c r="K250" s="2" t="s">
        <v>112</v>
      </c>
      <c r="L250" t="s">
        <v>0</v>
      </c>
      <c r="M250" s="2" t="s">
        <v>90</v>
      </c>
      <c r="O250">
        <v>6</v>
      </c>
      <c r="P250" s="1" t="s">
        <v>1</v>
      </c>
      <c r="Q250">
        <v>4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>
      <c r="A251" s="405">
        <v>244</v>
      </c>
      <c r="B251" s="68">
        <v>16</v>
      </c>
      <c r="C251">
        <v>4</v>
      </c>
      <c r="D251" s="81">
        <v>34307</v>
      </c>
      <c r="E251" s="2" t="s">
        <v>109</v>
      </c>
      <c r="F251" s="94" t="s">
        <v>0</v>
      </c>
      <c r="G251" s="2" t="s">
        <v>92</v>
      </c>
      <c r="H251" s="107">
        <v>0</v>
      </c>
      <c r="I251" s="2" t="s">
        <v>144</v>
      </c>
      <c r="K251" s="2" t="s">
        <v>108</v>
      </c>
      <c r="L251" t="s">
        <v>0</v>
      </c>
      <c r="M251" s="2" t="s">
        <v>88</v>
      </c>
      <c r="O251">
        <v>1</v>
      </c>
      <c r="P251" s="1" t="s">
        <v>1</v>
      </c>
      <c r="Q251">
        <v>2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>
      <c r="A252" s="405">
        <v>245</v>
      </c>
      <c r="B252" s="68">
        <v>16</v>
      </c>
      <c r="C252">
        <v>5</v>
      </c>
      <c r="D252" s="81">
        <v>34307</v>
      </c>
      <c r="E252" s="2" t="s">
        <v>109</v>
      </c>
      <c r="F252" s="94" t="s">
        <v>0</v>
      </c>
      <c r="G252" s="2" t="s">
        <v>92</v>
      </c>
      <c r="H252" s="107"/>
      <c r="I252" s="2" t="s">
        <v>144</v>
      </c>
      <c r="K252" s="2" t="s">
        <v>111</v>
      </c>
      <c r="L252" t="s">
        <v>0</v>
      </c>
      <c r="M252" s="2" t="s">
        <v>93</v>
      </c>
      <c r="O252">
        <v>9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>
      <c r="A253" s="405">
        <v>246</v>
      </c>
      <c r="B253" s="68">
        <v>16</v>
      </c>
      <c r="C253">
        <v>6</v>
      </c>
      <c r="D253" s="81">
        <v>34307</v>
      </c>
      <c r="E253" s="2" t="s">
        <v>109</v>
      </c>
      <c r="F253" s="94" t="s">
        <v>0</v>
      </c>
      <c r="G253" s="2" t="s">
        <v>92</v>
      </c>
      <c r="H253" s="107"/>
      <c r="I253" s="2" t="s">
        <v>144</v>
      </c>
      <c r="K253" s="2" t="s">
        <v>112</v>
      </c>
      <c r="L253" t="s">
        <v>0</v>
      </c>
      <c r="M253" s="2" t="s">
        <v>87</v>
      </c>
      <c r="O253">
        <v>5</v>
      </c>
      <c r="P253" s="1" t="s">
        <v>1</v>
      </c>
      <c r="Q253">
        <v>5</v>
      </c>
      <c r="S253">
        <f t="shared" si="45"/>
        <v>0</v>
      </c>
      <c r="T253">
        <f t="shared" si="46"/>
        <v>1</v>
      </c>
      <c r="U253">
        <f t="shared" si="47"/>
        <v>0</v>
      </c>
    </row>
    <row r="254" spans="1:21">
      <c r="A254" s="405">
        <v>247</v>
      </c>
      <c r="B254" s="68">
        <v>16</v>
      </c>
      <c r="C254">
        <v>7</v>
      </c>
      <c r="D254" s="81">
        <v>34307</v>
      </c>
      <c r="E254" s="2" t="s">
        <v>109</v>
      </c>
      <c r="F254" s="94" t="s">
        <v>0</v>
      </c>
      <c r="G254" s="2" t="s">
        <v>92</v>
      </c>
      <c r="H254" s="107"/>
      <c r="I254" s="2" t="s">
        <v>144</v>
      </c>
      <c r="K254" s="2" t="s">
        <v>108</v>
      </c>
      <c r="L254" t="s">
        <v>0</v>
      </c>
      <c r="M254" s="2" t="s">
        <v>90</v>
      </c>
      <c r="O254">
        <v>3</v>
      </c>
      <c r="P254" s="1" t="s">
        <v>1</v>
      </c>
      <c r="Q254">
        <v>2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>
      <c r="A255" s="405">
        <v>248</v>
      </c>
      <c r="B255" s="68">
        <v>16</v>
      </c>
      <c r="C255">
        <v>8</v>
      </c>
      <c r="D255" s="81">
        <v>34307</v>
      </c>
      <c r="E255" s="2" t="s">
        <v>109</v>
      </c>
      <c r="F255" s="94" t="s">
        <v>0</v>
      </c>
      <c r="G255" s="2" t="s">
        <v>92</v>
      </c>
      <c r="H255" s="107">
        <v>0</v>
      </c>
      <c r="I255" s="2" t="s">
        <v>144</v>
      </c>
      <c r="K255" s="2" t="s">
        <v>110</v>
      </c>
      <c r="L255" t="s">
        <v>0</v>
      </c>
      <c r="M255" s="2" t="s">
        <v>88</v>
      </c>
      <c r="O255">
        <v>3</v>
      </c>
      <c r="P255" s="1" t="s">
        <v>1</v>
      </c>
      <c r="Q255">
        <v>6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>
      <c r="A256" s="405">
        <v>249</v>
      </c>
      <c r="B256" s="68">
        <v>16</v>
      </c>
      <c r="C256">
        <v>9</v>
      </c>
      <c r="D256" s="81">
        <v>34307</v>
      </c>
      <c r="E256" s="2" t="s">
        <v>109</v>
      </c>
      <c r="F256" s="94" t="s">
        <v>0</v>
      </c>
      <c r="G256" s="2" t="s">
        <v>92</v>
      </c>
      <c r="H256" s="107">
        <v>0</v>
      </c>
      <c r="I256" s="2" t="s">
        <v>144</v>
      </c>
      <c r="K256" s="2" t="s">
        <v>108</v>
      </c>
      <c r="L256" t="s">
        <v>0</v>
      </c>
      <c r="M256" s="2" t="s">
        <v>87</v>
      </c>
      <c r="O256">
        <v>1</v>
      </c>
      <c r="P256" s="1" t="s">
        <v>1</v>
      </c>
      <c r="Q256">
        <v>8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>
      <c r="A257" s="405">
        <v>250</v>
      </c>
      <c r="B257" s="68">
        <v>16</v>
      </c>
      <c r="C257">
        <v>10</v>
      </c>
      <c r="D257" s="81">
        <v>34307</v>
      </c>
      <c r="E257" s="2" t="s">
        <v>109</v>
      </c>
      <c r="F257" s="94" t="s">
        <v>0</v>
      </c>
      <c r="G257" s="2" t="s">
        <v>92</v>
      </c>
      <c r="H257" s="107"/>
      <c r="I257" s="2" t="s">
        <v>144</v>
      </c>
      <c r="K257" s="2" t="s">
        <v>112</v>
      </c>
      <c r="L257" t="s">
        <v>0</v>
      </c>
      <c r="M257" s="2" t="s">
        <v>93</v>
      </c>
      <c r="O257">
        <v>7</v>
      </c>
      <c r="P257" s="1" t="s">
        <v>1</v>
      </c>
      <c r="Q257">
        <v>7</v>
      </c>
      <c r="S257">
        <f t="shared" si="45"/>
        <v>0</v>
      </c>
      <c r="T257">
        <f t="shared" si="46"/>
        <v>1</v>
      </c>
      <c r="U257">
        <f t="shared" si="47"/>
        <v>0</v>
      </c>
    </row>
    <row r="258" spans="1:21">
      <c r="A258" s="405">
        <v>251</v>
      </c>
      <c r="B258" s="68">
        <v>16</v>
      </c>
      <c r="C258">
        <v>11</v>
      </c>
      <c r="D258" s="81">
        <v>34307</v>
      </c>
      <c r="E258" s="2" t="s">
        <v>109</v>
      </c>
      <c r="F258" s="94" t="s">
        <v>0</v>
      </c>
      <c r="G258" s="2" t="s">
        <v>92</v>
      </c>
      <c r="H258" s="107"/>
      <c r="I258" s="2" t="s">
        <v>144</v>
      </c>
      <c r="K258" s="2" t="s">
        <v>111</v>
      </c>
      <c r="L258" t="s">
        <v>0</v>
      </c>
      <c r="M258" s="2" t="s">
        <v>88</v>
      </c>
      <c r="O258">
        <v>3</v>
      </c>
      <c r="P258" s="1" t="s">
        <v>1</v>
      </c>
      <c r="Q258">
        <v>1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>
      <c r="A259" s="405">
        <v>252</v>
      </c>
      <c r="B259" s="68">
        <v>16</v>
      </c>
      <c r="C259">
        <v>12</v>
      </c>
      <c r="D259" s="81">
        <v>34307</v>
      </c>
      <c r="E259" s="2" t="s">
        <v>109</v>
      </c>
      <c r="F259" s="94" t="s">
        <v>0</v>
      </c>
      <c r="G259" s="2" t="s">
        <v>92</v>
      </c>
      <c r="H259" s="107"/>
      <c r="I259" s="2" t="s">
        <v>144</v>
      </c>
      <c r="K259" s="2" t="s">
        <v>110</v>
      </c>
      <c r="L259" t="s">
        <v>0</v>
      </c>
      <c r="M259" s="2" t="s">
        <v>90</v>
      </c>
      <c r="O259">
        <v>4</v>
      </c>
      <c r="P259" s="1" t="s">
        <v>1</v>
      </c>
      <c r="Q259">
        <v>2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>
      <c r="A260" s="405">
        <v>253</v>
      </c>
      <c r="B260" s="68">
        <v>16</v>
      </c>
      <c r="C260">
        <v>13</v>
      </c>
      <c r="D260" s="81">
        <v>34307</v>
      </c>
      <c r="E260" s="2" t="s">
        <v>109</v>
      </c>
      <c r="F260" s="94" t="s">
        <v>0</v>
      </c>
      <c r="G260" s="2" t="s">
        <v>92</v>
      </c>
      <c r="H260" s="107"/>
      <c r="I260" s="2" t="s">
        <v>144</v>
      </c>
      <c r="K260" s="2" t="s">
        <v>110</v>
      </c>
      <c r="L260" t="s">
        <v>0</v>
      </c>
      <c r="M260" s="2" t="s">
        <v>87</v>
      </c>
      <c r="O260">
        <v>7</v>
      </c>
      <c r="P260" s="1" t="s">
        <v>1</v>
      </c>
      <c r="Q260">
        <v>3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>
      <c r="A261" s="405">
        <v>254</v>
      </c>
      <c r="B261" s="68">
        <v>16</v>
      </c>
      <c r="C261">
        <v>14</v>
      </c>
      <c r="D261" s="81">
        <v>34307</v>
      </c>
      <c r="E261" s="2" t="s">
        <v>109</v>
      </c>
      <c r="F261" s="94" t="s">
        <v>0</v>
      </c>
      <c r="G261" s="2" t="s">
        <v>92</v>
      </c>
      <c r="H261" s="107"/>
      <c r="I261" s="2" t="s">
        <v>144</v>
      </c>
      <c r="K261" s="2" t="s">
        <v>108</v>
      </c>
      <c r="L261" t="s">
        <v>0</v>
      </c>
      <c r="M261" s="2" t="s">
        <v>93</v>
      </c>
      <c r="O261">
        <v>3</v>
      </c>
      <c r="P261" s="1" t="s">
        <v>1</v>
      </c>
      <c r="Q261">
        <v>3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>
      <c r="A262" s="405">
        <v>255</v>
      </c>
      <c r="B262" s="68">
        <v>16</v>
      </c>
      <c r="C262">
        <v>15</v>
      </c>
      <c r="D262" s="81">
        <v>34307</v>
      </c>
      <c r="E262" s="2" t="s">
        <v>109</v>
      </c>
      <c r="F262" s="94" t="s">
        <v>0</v>
      </c>
      <c r="G262" s="2" t="s">
        <v>92</v>
      </c>
      <c r="H262" s="107"/>
      <c r="I262" s="2" t="s">
        <v>144</v>
      </c>
      <c r="K262" s="2" t="s">
        <v>112</v>
      </c>
      <c r="L262" t="s">
        <v>0</v>
      </c>
      <c r="M262" s="2" t="s">
        <v>88</v>
      </c>
      <c r="O262">
        <v>9</v>
      </c>
      <c r="P262" s="1" t="s">
        <v>1</v>
      </c>
      <c r="Q262">
        <v>6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>
      <c r="A263" s="405">
        <v>256</v>
      </c>
      <c r="B263" s="68">
        <v>16</v>
      </c>
      <c r="C263">
        <v>16</v>
      </c>
      <c r="D263" s="81">
        <v>34307</v>
      </c>
      <c r="E263" s="2" t="s">
        <v>109</v>
      </c>
      <c r="F263" s="94" t="s">
        <v>0</v>
      </c>
      <c r="G263" s="2" t="s">
        <v>92</v>
      </c>
      <c r="H263" s="107"/>
      <c r="I263" s="2" t="s">
        <v>144</v>
      </c>
      <c r="K263" s="2" t="s">
        <v>111</v>
      </c>
      <c r="L263" t="s">
        <v>0</v>
      </c>
      <c r="M263" s="2" t="s">
        <v>90</v>
      </c>
      <c r="O263">
        <v>4</v>
      </c>
      <c r="P263" s="1" t="s">
        <v>1</v>
      </c>
      <c r="Q263">
        <v>3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>
      <c r="A264" s="405">
        <v>257</v>
      </c>
      <c r="B264" s="68">
        <v>17</v>
      </c>
      <c r="C264">
        <v>1</v>
      </c>
      <c r="D264" s="81">
        <v>34307</v>
      </c>
      <c r="E264" s="2" t="s">
        <v>81</v>
      </c>
      <c r="F264" s="94" t="s">
        <v>0</v>
      </c>
      <c r="G264" s="2" t="s">
        <v>96</v>
      </c>
      <c r="H264" s="107"/>
      <c r="I264" s="2" t="s">
        <v>144</v>
      </c>
      <c r="K264" s="2" t="s">
        <v>84</v>
      </c>
      <c r="L264" t="s">
        <v>0</v>
      </c>
      <c r="M264" s="2" t="s">
        <v>97</v>
      </c>
      <c r="O264">
        <v>6</v>
      </c>
      <c r="P264" s="1" t="s">
        <v>1</v>
      </c>
      <c r="Q264">
        <v>2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>
      <c r="A265" s="405">
        <v>258</v>
      </c>
      <c r="B265" s="68">
        <v>17</v>
      </c>
      <c r="C265">
        <v>2</v>
      </c>
      <c r="D265" s="81">
        <v>34307</v>
      </c>
      <c r="E265" s="2" t="s">
        <v>81</v>
      </c>
      <c r="F265" s="94" t="s">
        <v>0</v>
      </c>
      <c r="G265" s="2" t="s">
        <v>96</v>
      </c>
      <c r="H265" s="107"/>
      <c r="I265" s="2" t="s">
        <v>144</v>
      </c>
      <c r="K265" s="2" t="s">
        <v>82</v>
      </c>
      <c r="L265" t="s">
        <v>0</v>
      </c>
      <c r="M265" s="2" t="s">
        <v>99</v>
      </c>
      <c r="O265">
        <v>4</v>
      </c>
      <c r="P265" s="1" t="s">
        <v>1</v>
      </c>
      <c r="Q265">
        <v>4</v>
      </c>
      <c r="S265">
        <f t="shared" ref="S265:S280" si="48">IF(O265&gt;Q265,1,0)</f>
        <v>0</v>
      </c>
      <c r="T265">
        <f t="shared" ref="T265:T280" si="49">IF(ISNUMBER(Q265),IF(O265=Q265,1,0),0)</f>
        <v>1</v>
      </c>
      <c r="U265">
        <f t="shared" ref="U265:U280" si="50">IF(O265&lt;Q265,1,0)</f>
        <v>0</v>
      </c>
    </row>
    <row r="266" spans="1:21">
      <c r="A266" s="405">
        <v>259</v>
      </c>
      <c r="B266" s="68">
        <v>17</v>
      </c>
      <c r="C266">
        <v>3</v>
      </c>
      <c r="D266" s="81">
        <v>34307</v>
      </c>
      <c r="E266" s="2" t="s">
        <v>81</v>
      </c>
      <c r="F266" s="94" t="s">
        <v>0</v>
      </c>
      <c r="G266" s="2" t="s">
        <v>96</v>
      </c>
      <c r="H266" s="107"/>
      <c r="I266" s="2" t="s">
        <v>144</v>
      </c>
      <c r="K266" s="2" t="s">
        <v>83</v>
      </c>
      <c r="L266" t="s">
        <v>0</v>
      </c>
      <c r="M266" s="2" t="s">
        <v>98</v>
      </c>
      <c r="O266">
        <v>4</v>
      </c>
      <c r="P266" s="1" t="s">
        <v>1</v>
      </c>
      <c r="Q266">
        <v>3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>
      <c r="A267" s="405">
        <v>260</v>
      </c>
      <c r="B267" s="68">
        <v>17</v>
      </c>
      <c r="C267">
        <v>4</v>
      </c>
      <c r="D267" s="81">
        <v>34307</v>
      </c>
      <c r="E267" s="2" t="s">
        <v>81</v>
      </c>
      <c r="F267" s="94" t="s">
        <v>0</v>
      </c>
      <c r="G267" s="2" t="s">
        <v>96</v>
      </c>
      <c r="H267" s="107"/>
      <c r="I267" s="2" t="s">
        <v>144</v>
      </c>
      <c r="K267" s="2" t="s">
        <v>85</v>
      </c>
      <c r="L267" t="s">
        <v>0</v>
      </c>
      <c r="M267" s="2" t="s">
        <v>95</v>
      </c>
      <c r="O267">
        <v>3</v>
      </c>
      <c r="P267" s="1" t="s">
        <v>1</v>
      </c>
      <c r="Q267">
        <v>2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>
      <c r="A268" s="405">
        <v>261</v>
      </c>
      <c r="B268" s="68">
        <v>17</v>
      </c>
      <c r="C268">
        <v>5</v>
      </c>
      <c r="D268" s="81">
        <v>34307</v>
      </c>
      <c r="E268" s="2" t="s">
        <v>81</v>
      </c>
      <c r="F268" s="94" t="s">
        <v>0</v>
      </c>
      <c r="G268" s="2" t="s">
        <v>96</v>
      </c>
      <c r="H268" s="107"/>
      <c r="I268" s="2" t="s">
        <v>144</v>
      </c>
      <c r="K268" s="2" t="s">
        <v>82</v>
      </c>
      <c r="L268" t="s">
        <v>0</v>
      </c>
      <c r="M268" s="2" t="s">
        <v>97</v>
      </c>
      <c r="O268">
        <v>6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>
      <c r="A269" s="405">
        <v>262</v>
      </c>
      <c r="B269" s="68">
        <v>17</v>
      </c>
      <c r="C269">
        <v>6</v>
      </c>
      <c r="D269" s="81">
        <v>34307</v>
      </c>
      <c r="E269" s="2" t="s">
        <v>81</v>
      </c>
      <c r="F269" s="94" t="s">
        <v>0</v>
      </c>
      <c r="G269" s="2" t="s">
        <v>96</v>
      </c>
      <c r="H269" s="107"/>
      <c r="I269" s="2" t="s">
        <v>144</v>
      </c>
      <c r="K269" s="2" t="s">
        <v>83</v>
      </c>
      <c r="L269" t="s">
        <v>0</v>
      </c>
      <c r="M269" s="2" t="s">
        <v>99</v>
      </c>
      <c r="O269">
        <v>5</v>
      </c>
      <c r="P269" s="1" t="s">
        <v>1</v>
      </c>
      <c r="Q269">
        <v>3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>
      <c r="A270" s="405">
        <v>263</v>
      </c>
      <c r="B270" s="68">
        <v>17</v>
      </c>
      <c r="C270">
        <v>7</v>
      </c>
      <c r="D270" s="81">
        <v>34307</v>
      </c>
      <c r="E270" s="2" t="s">
        <v>81</v>
      </c>
      <c r="F270" s="94" t="s">
        <v>0</v>
      </c>
      <c r="G270" s="2" t="s">
        <v>96</v>
      </c>
      <c r="H270" s="107">
        <v>0</v>
      </c>
      <c r="I270" s="2" t="s">
        <v>144</v>
      </c>
      <c r="K270" s="2" t="s">
        <v>85</v>
      </c>
      <c r="L270" t="s">
        <v>0</v>
      </c>
      <c r="M270" s="2" t="s">
        <v>98</v>
      </c>
      <c r="O270">
        <v>5</v>
      </c>
      <c r="P270" s="1" t="s">
        <v>1</v>
      </c>
      <c r="Q270">
        <v>6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>
      <c r="A271" s="405">
        <v>264</v>
      </c>
      <c r="B271" s="68">
        <v>17</v>
      </c>
      <c r="C271">
        <v>8</v>
      </c>
      <c r="D271" s="81">
        <v>34307</v>
      </c>
      <c r="E271" s="2" t="s">
        <v>81</v>
      </c>
      <c r="F271" s="94" t="s">
        <v>0</v>
      </c>
      <c r="G271" s="2" t="s">
        <v>96</v>
      </c>
      <c r="H271" s="107">
        <v>0</v>
      </c>
      <c r="I271" s="2" t="s">
        <v>144</v>
      </c>
      <c r="K271" s="2" t="s">
        <v>84</v>
      </c>
      <c r="L271" t="s">
        <v>0</v>
      </c>
      <c r="M271" s="2" t="s">
        <v>95</v>
      </c>
      <c r="O271">
        <v>2</v>
      </c>
      <c r="P271" s="1" t="s">
        <v>1</v>
      </c>
      <c r="Q271">
        <v>5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>
      <c r="A272" s="405">
        <v>265</v>
      </c>
      <c r="B272" s="68">
        <v>17</v>
      </c>
      <c r="C272">
        <v>9</v>
      </c>
      <c r="D272" s="81">
        <v>34307</v>
      </c>
      <c r="E272" s="2" t="s">
        <v>81</v>
      </c>
      <c r="F272" s="94" t="s">
        <v>0</v>
      </c>
      <c r="G272" s="2" t="s">
        <v>96</v>
      </c>
      <c r="H272" s="107"/>
      <c r="I272" s="2" t="s">
        <v>144</v>
      </c>
      <c r="K272" s="2" t="s">
        <v>85</v>
      </c>
      <c r="L272" t="s">
        <v>0</v>
      </c>
      <c r="M272" s="2" t="s">
        <v>99</v>
      </c>
      <c r="O272">
        <v>10</v>
      </c>
      <c r="P272" s="1" t="s">
        <v>1</v>
      </c>
      <c r="Q272">
        <v>6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>
      <c r="A273" s="405">
        <v>266</v>
      </c>
      <c r="B273" s="68">
        <v>17</v>
      </c>
      <c r="C273">
        <v>10</v>
      </c>
      <c r="D273" s="81">
        <v>34307</v>
      </c>
      <c r="E273" s="2" t="s">
        <v>81</v>
      </c>
      <c r="F273" s="94" t="s">
        <v>0</v>
      </c>
      <c r="G273" s="2" t="s">
        <v>96</v>
      </c>
      <c r="H273" s="107"/>
      <c r="I273" s="2" t="s">
        <v>144</v>
      </c>
      <c r="K273" s="2" t="s">
        <v>83</v>
      </c>
      <c r="L273" t="s">
        <v>0</v>
      </c>
      <c r="M273" s="2" t="s">
        <v>97</v>
      </c>
      <c r="O273">
        <v>6</v>
      </c>
      <c r="P273" s="1" t="s">
        <v>1</v>
      </c>
      <c r="Q273">
        <v>5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>
      <c r="A274" s="405">
        <v>267</v>
      </c>
      <c r="B274" s="68">
        <v>17</v>
      </c>
      <c r="C274">
        <v>11</v>
      </c>
      <c r="D274" s="81">
        <v>34307</v>
      </c>
      <c r="E274" s="2" t="s">
        <v>81</v>
      </c>
      <c r="F274" s="94" t="s">
        <v>0</v>
      </c>
      <c r="G274" s="2" t="s">
        <v>96</v>
      </c>
      <c r="H274" s="107"/>
      <c r="I274" s="2" t="s">
        <v>144</v>
      </c>
      <c r="K274" s="2" t="s">
        <v>82</v>
      </c>
      <c r="L274" t="s">
        <v>0</v>
      </c>
      <c r="M274" s="2" t="s">
        <v>95</v>
      </c>
      <c r="O274">
        <v>7</v>
      </c>
      <c r="P274" s="1" t="s">
        <v>1</v>
      </c>
      <c r="Q274">
        <v>6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>
      <c r="A275" s="405">
        <v>268</v>
      </c>
      <c r="B275" s="68">
        <v>17</v>
      </c>
      <c r="C275">
        <v>12</v>
      </c>
      <c r="D275" s="81">
        <v>34307</v>
      </c>
      <c r="E275" s="2" t="s">
        <v>81</v>
      </c>
      <c r="F275" s="94" t="s">
        <v>0</v>
      </c>
      <c r="G275" s="2" t="s">
        <v>96</v>
      </c>
      <c r="H275" s="107">
        <v>0</v>
      </c>
      <c r="I275" s="2" t="s">
        <v>144</v>
      </c>
      <c r="K275" s="2" t="s">
        <v>84</v>
      </c>
      <c r="L275" t="s">
        <v>0</v>
      </c>
      <c r="M275" s="2" t="s">
        <v>98</v>
      </c>
      <c r="O275">
        <v>3</v>
      </c>
      <c r="P275" s="1" t="s">
        <v>1</v>
      </c>
      <c r="Q275">
        <v>4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>
      <c r="A276" s="405">
        <v>269</v>
      </c>
      <c r="B276" s="68">
        <v>17</v>
      </c>
      <c r="C276">
        <v>13</v>
      </c>
      <c r="D276" s="81">
        <v>34307</v>
      </c>
      <c r="E276" s="2" t="s">
        <v>81</v>
      </c>
      <c r="F276" s="94" t="s">
        <v>0</v>
      </c>
      <c r="G276" s="2" t="s">
        <v>96</v>
      </c>
      <c r="H276" s="107"/>
      <c r="I276" s="2" t="s">
        <v>144</v>
      </c>
      <c r="K276" s="2" t="s">
        <v>84</v>
      </c>
      <c r="L276" t="s">
        <v>0</v>
      </c>
      <c r="M276" s="2" t="s">
        <v>99</v>
      </c>
      <c r="O276">
        <v>6</v>
      </c>
      <c r="P276" s="1" t="s">
        <v>1</v>
      </c>
      <c r="Q276">
        <v>6</v>
      </c>
      <c r="S276">
        <f t="shared" si="48"/>
        <v>0</v>
      </c>
      <c r="T276">
        <f t="shared" si="49"/>
        <v>1</v>
      </c>
      <c r="U276">
        <f t="shared" si="50"/>
        <v>0</v>
      </c>
    </row>
    <row r="277" spans="1:21">
      <c r="A277" s="405">
        <v>270</v>
      </c>
      <c r="B277" s="68">
        <v>17</v>
      </c>
      <c r="C277">
        <v>14</v>
      </c>
      <c r="D277" s="81">
        <v>34307</v>
      </c>
      <c r="E277" s="2" t="s">
        <v>81</v>
      </c>
      <c r="F277" s="94" t="s">
        <v>0</v>
      </c>
      <c r="G277" s="2" t="s">
        <v>96</v>
      </c>
      <c r="H277" s="107">
        <v>0</v>
      </c>
      <c r="I277" s="2" t="s">
        <v>144</v>
      </c>
      <c r="K277" s="2" t="s">
        <v>85</v>
      </c>
      <c r="L277" t="s">
        <v>0</v>
      </c>
      <c r="M277" s="2" t="s">
        <v>97</v>
      </c>
      <c r="O277">
        <v>4</v>
      </c>
      <c r="P277" s="1" t="s">
        <v>1</v>
      </c>
      <c r="Q277">
        <v>11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>
      <c r="A278" s="405">
        <v>271</v>
      </c>
      <c r="B278" s="68">
        <v>17</v>
      </c>
      <c r="C278">
        <v>15</v>
      </c>
      <c r="D278" s="81">
        <v>34307</v>
      </c>
      <c r="E278" s="2" t="s">
        <v>81</v>
      </c>
      <c r="F278" s="94" t="s">
        <v>0</v>
      </c>
      <c r="G278" s="2" t="s">
        <v>96</v>
      </c>
      <c r="H278" s="107"/>
      <c r="I278" s="2" t="s">
        <v>144</v>
      </c>
      <c r="K278" s="2" t="s">
        <v>83</v>
      </c>
      <c r="L278" t="s">
        <v>0</v>
      </c>
      <c r="M278" s="2" t="s">
        <v>95</v>
      </c>
      <c r="O278">
        <v>8</v>
      </c>
      <c r="P278" s="1" t="s">
        <v>1</v>
      </c>
      <c r="Q278">
        <v>3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>
      <c r="A279" s="405">
        <v>272</v>
      </c>
      <c r="B279" s="68">
        <v>17</v>
      </c>
      <c r="C279">
        <v>16</v>
      </c>
      <c r="D279" s="81">
        <v>34307</v>
      </c>
      <c r="E279" s="2" t="s">
        <v>81</v>
      </c>
      <c r="F279" s="94" t="s">
        <v>0</v>
      </c>
      <c r="G279" s="2" t="s">
        <v>96</v>
      </c>
      <c r="H279" s="107"/>
      <c r="I279" s="2" t="s">
        <v>144</v>
      </c>
      <c r="K279" s="2" t="s">
        <v>82</v>
      </c>
      <c r="L279" t="s">
        <v>0</v>
      </c>
      <c r="M279" s="2" t="s">
        <v>98</v>
      </c>
      <c r="O279">
        <v>6</v>
      </c>
      <c r="P279" s="1" t="s">
        <v>1</v>
      </c>
      <c r="Q279">
        <v>2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>
      <c r="A280" s="405">
        <v>273</v>
      </c>
      <c r="B280" s="68">
        <v>18</v>
      </c>
      <c r="C280">
        <v>1</v>
      </c>
      <c r="D280" s="81">
        <v>34308</v>
      </c>
      <c r="E280" s="2" t="s">
        <v>74</v>
      </c>
      <c r="F280" s="94" t="s">
        <v>0</v>
      </c>
      <c r="G280" s="2" t="s">
        <v>96</v>
      </c>
      <c r="H280" s="107">
        <v>0</v>
      </c>
      <c r="I280" s="2" t="s">
        <v>144</v>
      </c>
      <c r="K280" s="2" t="s">
        <v>78</v>
      </c>
      <c r="L280" t="s">
        <v>0</v>
      </c>
      <c r="M280" s="2" t="s">
        <v>99</v>
      </c>
      <c r="O280">
        <v>2</v>
      </c>
      <c r="P280" s="1" t="s">
        <v>1</v>
      </c>
      <c r="Q280">
        <v>3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>
      <c r="A281" s="405">
        <v>274</v>
      </c>
      <c r="B281" s="68">
        <v>18</v>
      </c>
      <c r="C281">
        <v>2</v>
      </c>
      <c r="D281" s="81">
        <v>34308</v>
      </c>
      <c r="E281" s="2" t="s">
        <v>74</v>
      </c>
      <c r="F281" s="94" t="s">
        <v>0</v>
      </c>
      <c r="G281" s="2" t="s">
        <v>96</v>
      </c>
      <c r="H281" s="107"/>
      <c r="I281" s="2" t="s">
        <v>144</v>
      </c>
      <c r="K281" s="2" t="s">
        <v>73</v>
      </c>
      <c r="L281" t="s">
        <v>0</v>
      </c>
      <c r="M281" s="2" t="s">
        <v>97</v>
      </c>
      <c r="O281">
        <v>2</v>
      </c>
      <c r="P281" s="1" t="s">
        <v>1</v>
      </c>
      <c r="Q281">
        <v>2</v>
      </c>
      <c r="S281">
        <f t="shared" ref="S281:S296" si="51">IF(O281&gt;Q281,1,0)</f>
        <v>0</v>
      </c>
      <c r="T281">
        <f t="shared" ref="T281:T296" si="52">IF(ISNUMBER(Q281),IF(O281=Q281,1,0),0)</f>
        <v>1</v>
      </c>
      <c r="U281">
        <f t="shared" ref="U281:U296" si="53">IF(O281&lt;Q281,1,0)</f>
        <v>0</v>
      </c>
    </row>
    <row r="282" spans="1:21">
      <c r="A282" s="405">
        <v>275</v>
      </c>
      <c r="B282" s="68">
        <v>18</v>
      </c>
      <c r="C282">
        <v>3</v>
      </c>
      <c r="D282" s="81">
        <v>34308</v>
      </c>
      <c r="E282" s="2" t="s">
        <v>74</v>
      </c>
      <c r="F282" s="94" t="s">
        <v>0</v>
      </c>
      <c r="G282" s="2" t="s">
        <v>96</v>
      </c>
      <c r="H282" s="107"/>
      <c r="I282" s="2" t="s">
        <v>144</v>
      </c>
      <c r="K282" s="2" t="s">
        <v>75</v>
      </c>
      <c r="L282" t="s">
        <v>0</v>
      </c>
      <c r="M282" s="2" t="s">
        <v>98</v>
      </c>
      <c r="O282">
        <v>8</v>
      </c>
      <c r="P282" s="1" t="s">
        <v>1</v>
      </c>
      <c r="Q282">
        <v>1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>
      <c r="A283" s="405">
        <v>276</v>
      </c>
      <c r="B283" s="68">
        <v>18</v>
      </c>
      <c r="C283">
        <v>4</v>
      </c>
      <c r="D283" s="81">
        <v>34308</v>
      </c>
      <c r="E283" s="2" t="s">
        <v>74</v>
      </c>
      <c r="F283" s="94" t="s">
        <v>0</v>
      </c>
      <c r="G283" s="2" t="s">
        <v>96</v>
      </c>
      <c r="H283" s="107"/>
      <c r="I283" s="2" t="s">
        <v>144</v>
      </c>
      <c r="K283" s="2" t="s">
        <v>76</v>
      </c>
      <c r="L283" t="s">
        <v>0</v>
      </c>
      <c r="M283" s="2" t="s">
        <v>95</v>
      </c>
      <c r="O283">
        <v>2</v>
      </c>
      <c r="P283" s="1" t="s">
        <v>1</v>
      </c>
      <c r="Q283">
        <v>2</v>
      </c>
      <c r="S283">
        <f t="shared" si="51"/>
        <v>0</v>
      </c>
      <c r="T283">
        <f t="shared" si="52"/>
        <v>1</v>
      </c>
      <c r="U283">
        <f t="shared" si="53"/>
        <v>0</v>
      </c>
    </row>
    <row r="284" spans="1:21">
      <c r="A284" s="405">
        <v>277</v>
      </c>
      <c r="B284" s="68">
        <v>18</v>
      </c>
      <c r="C284">
        <v>5</v>
      </c>
      <c r="D284" s="81">
        <v>34308</v>
      </c>
      <c r="E284" s="2" t="s">
        <v>74</v>
      </c>
      <c r="F284" s="94" t="s">
        <v>0</v>
      </c>
      <c r="G284" s="2" t="s">
        <v>96</v>
      </c>
      <c r="H284" s="107"/>
      <c r="I284" s="2" t="s">
        <v>144</v>
      </c>
      <c r="K284" s="2" t="s">
        <v>73</v>
      </c>
      <c r="L284" t="s">
        <v>0</v>
      </c>
      <c r="M284" s="2" t="s">
        <v>99</v>
      </c>
      <c r="O284">
        <v>3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>
      <c r="A285" s="405">
        <v>278</v>
      </c>
      <c r="B285" s="68">
        <v>18</v>
      </c>
      <c r="C285">
        <v>6</v>
      </c>
      <c r="D285" s="81">
        <v>34308</v>
      </c>
      <c r="E285" s="2" t="s">
        <v>74</v>
      </c>
      <c r="F285" s="94" t="s">
        <v>0</v>
      </c>
      <c r="G285" s="2" t="s">
        <v>96</v>
      </c>
      <c r="H285" s="107"/>
      <c r="I285" s="2" t="s">
        <v>144</v>
      </c>
      <c r="K285" s="2" t="s">
        <v>75</v>
      </c>
      <c r="L285" t="s">
        <v>0</v>
      </c>
      <c r="M285" s="2" t="s">
        <v>97</v>
      </c>
      <c r="O285">
        <v>4</v>
      </c>
      <c r="P285" s="1" t="s">
        <v>1</v>
      </c>
      <c r="Q285">
        <v>2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>
      <c r="A286" s="405">
        <v>279</v>
      </c>
      <c r="B286" s="68">
        <v>18</v>
      </c>
      <c r="C286">
        <v>7</v>
      </c>
      <c r="D286" s="81">
        <v>34308</v>
      </c>
      <c r="E286" s="2" t="s">
        <v>74</v>
      </c>
      <c r="F286" s="94" t="s">
        <v>0</v>
      </c>
      <c r="G286" s="2" t="s">
        <v>96</v>
      </c>
      <c r="H286" s="107">
        <v>0</v>
      </c>
      <c r="I286" s="2" t="s">
        <v>144</v>
      </c>
      <c r="K286" s="2" t="s">
        <v>76</v>
      </c>
      <c r="L286" t="s">
        <v>0</v>
      </c>
      <c r="M286" s="2" t="s">
        <v>98</v>
      </c>
      <c r="O286">
        <v>4</v>
      </c>
      <c r="P286" s="1" t="s">
        <v>1</v>
      </c>
      <c r="Q286">
        <v>7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>
      <c r="A287" s="405">
        <v>280</v>
      </c>
      <c r="B287" s="68">
        <v>18</v>
      </c>
      <c r="C287">
        <v>8</v>
      </c>
      <c r="D287" s="81">
        <v>34308</v>
      </c>
      <c r="E287" s="2" t="s">
        <v>74</v>
      </c>
      <c r="F287" s="94" t="s">
        <v>0</v>
      </c>
      <c r="G287" s="2" t="s">
        <v>96</v>
      </c>
      <c r="H287" s="107">
        <v>0</v>
      </c>
      <c r="I287" s="2" t="s">
        <v>144</v>
      </c>
      <c r="K287" s="2" t="s">
        <v>78</v>
      </c>
      <c r="L287" t="s">
        <v>0</v>
      </c>
      <c r="M287" s="2" t="s">
        <v>95</v>
      </c>
      <c r="O287">
        <v>3</v>
      </c>
      <c r="P287" s="1" t="s">
        <v>1</v>
      </c>
      <c r="Q287">
        <v>5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>
      <c r="A288" s="405">
        <v>281</v>
      </c>
      <c r="B288" s="68">
        <v>18</v>
      </c>
      <c r="C288">
        <v>9</v>
      </c>
      <c r="D288" s="81">
        <v>34308</v>
      </c>
      <c r="E288" s="2" t="s">
        <v>74</v>
      </c>
      <c r="F288" s="94" t="s">
        <v>0</v>
      </c>
      <c r="G288" s="2" t="s">
        <v>96</v>
      </c>
      <c r="H288" s="107"/>
      <c r="I288" s="2" t="s">
        <v>144</v>
      </c>
      <c r="K288" s="2" t="s">
        <v>76</v>
      </c>
      <c r="L288" t="s">
        <v>0</v>
      </c>
      <c r="M288" s="2" t="s">
        <v>97</v>
      </c>
      <c r="O288">
        <v>4</v>
      </c>
      <c r="P288" s="1" t="s">
        <v>1</v>
      </c>
      <c r="Q288">
        <v>2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>
      <c r="A289" s="405">
        <v>282</v>
      </c>
      <c r="B289" s="68">
        <v>18</v>
      </c>
      <c r="C289">
        <v>10</v>
      </c>
      <c r="D289" s="81">
        <v>34308</v>
      </c>
      <c r="E289" s="2" t="s">
        <v>74</v>
      </c>
      <c r="F289" s="94" t="s">
        <v>0</v>
      </c>
      <c r="G289" s="2" t="s">
        <v>96</v>
      </c>
      <c r="H289" s="107"/>
      <c r="I289" s="2" t="s">
        <v>144</v>
      </c>
      <c r="K289" s="2" t="s">
        <v>75</v>
      </c>
      <c r="L289" t="s">
        <v>0</v>
      </c>
      <c r="M289" s="2" t="s">
        <v>99</v>
      </c>
      <c r="O289">
        <v>5</v>
      </c>
      <c r="P289" s="1" t="s">
        <v>1</v>
      </c>
      <c r="Q289">
        <v>3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>
      <c r="A290" s="405">
        <v>283</v>
      </c>
      <c r="B290" s="68">
        <v>18</v>
      </c>
      <c r="C290">
        <v>11</v>
      </c>
      <c r="D290" s="81">
        <v>34308</v>
      </c>
      <c r="E290" s="2" t="s">
        <v>74</v>
      </c>
      <c r="F290" s="94" t="s">
        <v>0</v>
      </c>
      <c r="G290" s="2" t="s">
        <v>96</v>
      </c>
      <c r="H290" s="107"/>
      <c r="I290" s="2" t="s">
        <v>144</v>
      </c>
      <c r="K290" s="2" t="s">
        <v>73</v>
      </c>
      <c r="L290" t="s">
        <v>0</v>
      </c>
      <c r="M290" s="2" t="s">
        <v>95</v>
      </c>
      <c r="O290">
        <v>5</v>
      </c>
      <c r="P290" s="1" t="s">
        <v>1</v>
      </c>
      <c r="Q290">
        <v>2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>
      <c r="A291" s="405">
        <v>284</v>
      </c>
      <c r="B291" s="68">
        <v>18</v>
      </c>
      <c r="C291">
        <v>12</v>
      </c>
      <c r="D291" s="81">
        <v>34308</v>
      </c>
      <c r="E291" s="2" t="s">
        <v>74</v>
      </c>
      <c r="F291" s="94" t="s">
        <v>0</v>
      </c>
      <c r="G291" s="2" t="s">
        <v>96</v>
      </c>
      <c r="H291" s="107">
        <v>0</v>
      </c>
      <c r="I291" s="2" t="s">
        <v>144</v>
      </c>
      <c r="K291" s="2" t="s">
        <v>78</v>
      </c>
      <c r="L291" t="s">
        <v>0</v>
      </c>
      <c r="M291" s="2" t="s">
        <v>98</v>
      </c>
      <c r="O291">
        <v>6</v>
      </c>
      <c r="P291" s="1" t="s">
        <v>1</v>
      </c>
      <c r="Q291">
        <v>7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>
      <c r="A292" s="405">
        <v>285</v>
      </c>
      <c r="B292" s="68">
        <v>18</v>
      </c>
      <c r="C292">
        <v>13</v>
      </c>
      <c r="D292" s="81">
        <v>34308</v>
      </c>
      <c r="E292" s="2" t="s">
        <v>74</v>
      </c>
      <c r="F292" s="94" t="s">
        <v>0</v>
      </c>
      <c r="G292" s="2" t="s">
        <v>96</v>
      </c>
      <c r="H292" s="107">
        <v>0</v>
      </c>
      <c r="I292" s="2" t="s">
        <v>144</v>
      </c>
      <c r="K292" s="2" t="s">
        <v>78</v>
      </c>
      <c r="L292" t="s">
        <v>0</v>
      </c>
      <c r="M292" s="2" t="s">
        <v>97</v>
      </c>
      <c r="O292">
        <v>3</v>
      </c>
      <c r="P292" s="1" t="s">
        <v>1</v>
      </c>
      <c r="Q292">
        <v>4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>
      <c r="A293" s="405">
        <v>286</v>
      </c>
      <c r="B293" s="68">
        <v>18</v>
      </c>
      <c r="C293">
        <v>14</v>
      </c>
      <c r="D293" s="81">
        <v>34308</v>
      </c>
      <c r="E293" s="2" t="s">
        <v>74</v>
      </c>
      <c r="F293" s="94" t="s">
        <v>0</v>
      </c>
      <c r="G293" s="2" t="s">
        <v>96</v>
      </c>
      <c r="H293" s="107">
        <v>0</v>
      </c>
      <c r="I293" s="2" t="s">
        <v>144</v>
      </c>
      <c r="K293" s="2" t="s">
        <v>76</v>
      </c>
      <c r="L293" t="s">
        <v>0</v>
      </c>
      <c r="M293" s="2" t="s">
        <v>99</v>
      </c>
      <c r="O293">
        <v>5</v>
      </c>
      <c r="P293" s="1" t="s">
        <v>1</v>
      </c>
      <c r="Q293">
        <v>6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>
      <c r="A294" s="405">
        <v>287</v>
      </c>
      <c r="B294" s="68">
        <v>18</v>
      </c>
      <c r="C294">
        <v>15</v>
      </c>
      <c r="D294" s="81">
        <v>34308</v>
      </c>
      <c r="E294" s="2" t="s">
        <v>74</v>
      </c>
      <c r="F294" s="94" t="s">
        <v>0</v>
      </c>
      <c r="G294" s="2" t="s">
        <v>96</v>
      </c>
      <c r="H294" s="107"/>
      <c r="I294" s="2" t="s">
        <v>144</v>
      </c>
      <c r="K294" s="2" t="s">
        <v>75</v>
      </c>
      <c r="L294" t="s">
        <v>0</v>
      </c>
      <c r="M294" s="2" t="s">
        <v>95</v>
      </c>
      <c r="O294">
        <v>7</v>
      </c>
      <c r="P294" s="1" t="s">
        <v>1</v>
      </c>
      <c r="Q294">
        <v>5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>
      <c r="A295" s="405">
        <v>288</v>
      </c>
      <c r="B295" s="68">
        <v>18</v>
      </c>
      <c r="C295">
        <v>16</v>
      </c>
      <c r="D295" s="81">
        <v>34308</v>
      </c>
      <c r="E295" s="2" t="s">
        <v>74</v>
      </c>
      <c r="F295" s="94" t="s">
        <v>0</v>
      </c>
      <c r="G295" s="2" t="s">
        <v>96</v>
      </c>
      <c r="H295" s="107">
        <v>0</v>
      </c>
      <c r="I295" s="2" t="s">
        <v>144</v>
      </c>
      <c r="K295" s="2" t="s">
        <v>73</v>
      </c>
      <c r="L295" t="s">
        <v>0</v>
      </c>
      <c r="M295" s="2" t="s">
        <v>98</v>
      </c>
      <c r="O295">
        <v>1</v>
      </c>
      <c r="P295" s="1" t="s">
        <v>1</v>
      </c>
      <c r="Q295">
        <v>3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>
      <c r="A296" s="405">
        <v>289</v>
      </c>
      <c r="B296" s="68">
        <v>19</v>
      </c>
      <c r="C296">
        <v>1</v>
      </c>
      <c r="D296" s="81">
        <v>34314</v>
      </c>
      <c r="E296" s="2" t="s">
        <v>81</v>
      </c>
      <c r="F296" s="94" t="s">
        <v>0</v>
      </c>
      <c r="G296" s="2" t="s">
        <v>129</v>
      </c>
      <c r="H296" s="107"/>
      <c r="I296" s="2" t="s">
        <v>144</v>
      </c>
      <c r="K296" s="2" t="s">
        <v>84</v>
      </c>
      <c r="L296" t="s">
        <v>0</v>
      </c>
      <c r="M296" s="2" t="s">
        <v>131</v>
      </c>
      <c r="O296">
        <v>4</v>
      </c>
      <c r="P296" s="1" t="s">
        <v>1</v>
      </c>
      <c r="Q296">
        <v>4</v>
      </c>
      <c r="S296">
        <f t="shared" si="51"/>
        <v>0</v>
      </c>
      <c r="T296">
        <f t="shared" si="52"/>
        <v>1</v>
      </c>
      <c r="U296">
        <f t="shared" si="53"/>
        <v>0</v>
      </c>
    </row>
    <row r="297" spans="1:21">
      <c r="A297" s="405">
        <v>290</v>
      </c>
      <c r="B297" s="68">
        <v>19</v>
      </c>
      <c r="C297">
        <v>2</v>
      </c>
      <c r="D297" s="81">
        <v>34314</v>
      </c>
      <c r="E297" s="2" t="s">
        <v>81</v>
      </c>
      <c r="F297" s="94" t="s">
        <v>0</v>
      </c>
      <c r="G297" s="2" t="s">
        <v>129</v>
      </c>
      <c r="H297" s="107"/>
      <c r="I297" s="2" t="s">
        <v>144</v>
      </c>
      <c r="K297" s="2" t="s">
        <v>82</v>
      </c>
      <c r="L297" t="s">
        <v>0</v>
      </c>
      <c r="M297" s="2" t="s">
        <v>132</v>
      </c>
      <c r="O297">
        <v>4</v>
      </c>
      <c r="P297" s="1" t="s">
        <v>1</v>
      </c>
      <c r="Q297">
        <v>0</v>
      </c>
      <c r="S297">
        <f t="shared" ref="S297:S312" si="54">IF(O297&gt;Q297,1,0)</f>
        <v>1</v>
      </c>
      <c r="T297">
        <f t="shared" ref="T297:T312" si="55">IF(ISNUMBER(Q297),IF(O297=Q297,1,0),0)</f>
        <v>0</v>
      </c>
      <c r="U297">
        <f t="shared" ref="U297:U312" si="56">IF(O297&lt;Q297,1,0)</f>
        <v>0</v>
      </c>
    </row>
    <row r="298" spans="1:21">
      <c r="A298" s="405">
        <v>291</v>
      </c>
      <c r="B298" s="68">
        <v>19</v>
      </c>
      <c r="C298">
        <v>3</v>
      </c>
      <c r="D298" s="81">
        <v>34314</v>
      </c>
      <c r="E298" s="2" t="s">
        <v>81</v>
      </c>
      <c r="F298" s="94" t="s">
        <v>0</v>
      </c>
      <c r="G298" s="2" t="s">
        <v>129</v>
      </c>
      <c r="H298" s="107"/>
      <c r="I298" s="2" t="s">
        <v>144</v>
      </c>
      <c r="K298" s="2" t="s">
        <v>83</v>
      </c>
      <c r="L298" t="s">
        <v>0</v>
      </c>
      <c r="M298" s="2" t="s">
        <v>133</v>
      </c>
      <c r="O298">
        <v>3</v>
      </c>
      <c r="P298" s="1" t="s">
        <v>1</v>
      </c>
      <c r="Q298">
        <v>1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>
      <c r="A299" s="405">
        <v>292</v>
      </c>
      <c r="B299" s="68">
        <v>19</v>
      </c>
      <c r="C299">
        <v>4</v>
      </c>
      <c r="D299" s="81">
        <v>34314</v>
      </c>
      <c r="E299" s="2" t="s">
        <v>81</v>
      </c>
      <c r="F299" s="94" t="s">
        <v>0</v>
      </c>
      <c r="G299" s="2" t="s">
        <v>129</v>
      </c>
      <c r="H299" s="107">
        <v>0</v>
      </c>
      <c r="I299" s="2" t="s">
        <v>144</v>
      </c>
      <c r="K299" s="2" t="s">
        <v>85</v>
      </c>
      <c r="L299" t="s">
        <v>0</v>
      </c>
      <c r="M299" s="2" t="s">
        <v>130</v>
      </c>
      <c r="O299">
        <v>6</v>
      </c>
      <c r="P299" s="1" t="s">
        <v>1</v>
      </c>
      <c r="Q299">
        <v>7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>
      <c r="A300" s="405">
        <v>293</v>
      </c>
      <c r="B300" s="68">
        <v>19</v>
      </c>
      <c r="C300">
        <v>5</v>
      </c>
      <c r="D300" s="81">
        <v>34314</v>
      </c>
      <c r="E300" s="2" t="s">
        <v>81</v>
      </c>
      <c r="F300" s="94" t="s">
        <v>0</v>
      </c>
      <c r="G300" s="2" t="s">
        <v>129</v>
      </c>
      <c r="H300" s="107"/>
      <c r="I300" s="2" t="s">
        <v>144</v>
      </c>
      <c r="K300" s="2" t="s">
        <v>82</v>
      </c>
      <c r="L300" t="s">
        <v>0</v>
      </c>
      <c r="M300" s="2" t="s">
        <v>131</v>
      </c>
      <c r="O300">
        <v>4</v>
      </c>
      <c r="P300" s="1" t="s">
        <v>1</v>
      </c>
      <c r="Q300">
        <v>1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>
      <c r="A301" s="405">
        <v>294</v>
      </c>
      <c r="B301" s="68">
        <v>19</v>
      </c>
      <c r="C301">
        <v>6</v>
      </c>
      <c r="D301" s="81">
        <v>34314</v>
      </c>
      <c r="E301" s="2" t="s">
        <v>81</v>
      </c>
      <c r="F301" s="94" t="s">
        <v>0</v>
      </c>
      <c r="G301" s="2" t="s">
        <v>129</v>
      </c>
      <c r="H301" s="107"/>
      <c r="I301" s="2" t="s">
        <v>144</v>
      </c>
      <c r="K301" s="2" t="s">
        <v>83</v>
      </c>
      <c r="L301" t="s">
        <v>0</v>
      </c>
      <c r="M301" s="2" t="s">
        <v>132</v>
      </c>
      <c r="O301">
        <v>3</v>
      </c>
      <c r="P301" s="1" t="s">
        <v>1</v>
      </c>
      <c r="Q301">
        <v>2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>
      <c r="A302" s="405">
        <v>295</v>
      </c>
      <c r="B302" s="68">
        <v>19</v>
      </c>
      <c r="C302">
        <v>7</v>
      </c>
      <c r="D302" s="81">
        <v>34314</v>
      </c>
      <c r="E302" s="2" t="s">
        <v>81</v>
      </c>
      <c r="F302" s="94" t="s">
        <v>0</v>
      </c>
      <c r="G302" s="2" t="s">
        <v>129</v>
      </c>
      <c r="H302" s="107"/>
      <c r="I302" s="2" t="s">
        <v>144</v>
      </c>
      <c r="K302" s="2" t="s">
        <v>85</v>
      </c>
      <c r="L302" t="s">
        <v>0</v>
      </c>
      <c r="M302" s="2" t="s">
        <v>133</v>
      </c>
      <c r="O302">
        <v>7</v>
      </c>
      <c r="P302" s="1" t="s">
        <v>1</v>
      </c>
      <c r="Q302">
        <v>3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>
      <c r="A303" s="405">
        <v>296</v>
      </c>
      <c r="B303" s="68">
        <v>19</v>
      </c>
      <c r="C303">
        <v>8</v>
      </c>
      <c r="D303" s="81">
        <v>34314</v>
      </c>
      <c r="E303" s="2" t="s">
        <v>81</v>
      </c>
      <c r="F303" s="94" t="s">
        <v>0</v>
      </c>
      <c r="G303" s="2" t="s">
        <v>129</v>
      </c>
      <c r="H303" s="107">
        <v>0</v>
      </c>
      <c r="I303" s="2" t="s">
        <v>144</v>
      </c>
      <c r="K303" s="2" t="s">
        <v>84</v>
      </c>
      <c r="L303" t="s">
        <v>0</v>
      </c>
      <c r="M303" s="2" t="s">
        <v>130</v>
      </c>
      <c r="O303">
        <v>4</v>
      </c>
      <c r="P303" s="1" t="s">
        <v>1</v>
      </c>
      <c r="Q303">
        <v>5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>
      <c r="A304" s="405">
        <v>297</v>
      </c>
      <c r="B304" s="68">
        <v>19</v>
      </c>
      <c r="C304">
        <v>9</v>
      </c>
      <c r="D304" s="81">
        <v>34314</v>
      </c>
      <c r="E304" s="2" t="s">
        <v>81</v>
      </c>
      <c r="F304" s="94" t="s">
        <v>0</v>
      </c>
      <c r="G304" s="2" t="s">
        <v>129</v>
      </c>
      <c r="H304" s="107">
        <v>0</v>
      </c>
      <c r="I304" s="2" t="s">
        <v>144</v>
      </c>
      <c r="K304" s="2" t="s">
        <v>85</v>
      </c>
      <c r="L304" t="s">
        <v>0</v>
      </c>
      <c r="M304" s="2" t="s">
        <v>132</v>
      </c>
      <c r="O304">
        <v>4</v>
      </c>
      <c r="P304" s="1" t="s">
        <v>1</v>
      </c>
      <c r="Q304">
        <v>5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>
      <c r="A305" s="405">
        <v>298</v>
      </c>
      <c r="B305" s="68">
        <v>19</v>
      </c>
      <c r="C305">
        <v>10</v>
      </c>
      <c r="D305" s="81">
        <v>34314</v>
      </c>
      <c r="E305" s="2" t="s">
        <v>81</v>
      </c>
      <c r="F305" s="94" t="s">
        <v>0</v>
      </c>
      <c r="G305" s="2" t="s">
        <v>129</v>
      </c>
      <c r="H305" s="107"/>
      <c r="I305" s="2" t="s">
        <v>144</v>
      </c>
      <c r="K305" s="2" t="s">
        <v>83</v>
      </c>
      <c r="L305" t="s">
        <v>0</v>
      </c>
      <c r="M305" s="2" t="s">
        <v>131</v>
      </c>
      <c r="O305">
        <v>5</v>
      </c>
      <c r="P305" s="1" t="s">
        <v>1</v>
      </c>
      <c r="Q305">
        <v>2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>
      <c r="A306" s="405">
        <v>299</v>
      </c>
      <c r="B306" s="68">
        <v>19</v>
      </c>
      <c r="C306">
        <v>11</v>
      </c>
      <c r="D306" s="81">
        <v>34314</v>
      </c>
      <c r="E306" s="2" t="s">
        <v>81</v>
      </c>
      <c r="F306" s="94" t="s">
        <v>0</v>
      </c>
      <c r="G306" s="2" t="s">
        <v>129</v>
      </c>
      <c r="H306" s="107"/>
      <c r="I306" s="2" t="s">
        <v>144</v>
      </c>
      <c r="K306" s="2" t="s">
        <v>82</v>
      </c>
      <c r="L306" t="s">
        <v>0</v>
      </c>
      <c r="M306" s="2" t="s">
        <v>130</v>
      </c>
      <c r="O306">
        <v>4</v>
      </c>
      <c r="P306" s="1" t="s">
        <v>1</v>
      </c>
      <c r="Q306">
        <v>4</v>
      </c>
      <c r="S306">
        <f t="shared" si="54"/>
        <v>0</v>
      </c>
      <c r="T306">
        <f t="shared" si="55"/>
        <v>1</v>
      </c>
      <c r="U306">
        <f t="shared" si="56"/>
        <v>0</v>
      </c>
    </row>
    <row r="307" spans="1:21">
      <c r="A307" s="405">
        <v>300</v>
      </c>
      <c r="B307" s="68">
        <v>19</v>
      </c>
      <c r="C307">
        <v>12</v>
      </c>
      <c r="D307" s="81">
        <v>34314</v>
      </c>
      <c r="E307" s="2" t="s">
        <v>81</v>
      </c>
      <c r="F307" s="94" t="s">
        <v>0</v>
      </c>
      <c r="G307" s="2" t="s">
        <v>129</v>
      </c>
      <c r="H307" s="107">
        <v>0</v>
      </c>
      <c r="I307" s="2" t="s">
        <v>144</v>
      </c>
      <c r="K307" s="2" t="s">
        <v>84</v>
      </c>
      <c r="L307" t="s">
        <v>0</v>
      </c>
      <c r="M307" s="2" t="s">
        <v>133</v>
      </c>
      <c r="O307">
        <v>2</v>
      </c>
      <c r="P307" s="1" t="s">
        <v>1</v>
      </c>
      <c r="Q307">
        <v>6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>
      <c r="A308" s="405">
        <v>301</v>
      </c>
      <c r="B308" s="68">
        <v>19</v>
      </c>
      <c r="C308">
        <v>13</v>
      </c>
      <c r="D308" s="81">
        <v>34314</v>
      </c>
      <c r="E308" s="2" t="s">
        <v>81</v>
      </c>
      <c r="F308" s="94" t="s">
        <v>0</v>
      </c>
      <c r="G308" s="2" t="s">
        <v>129</v>
      </c>
      <c r="H308" s="107"/>
      <c r="I308" s="2" t="s">
        <v>144</v>
      </c>
      <c r="K308" s="2" t="s">
        <v>84</v>
      </c>
      <c r="L308" t="s">
        <v>0</v>
      </c>
      <c r="M308" s="2" t="s">
        <v>132</v>
      </c>
      <c r="O308">
        <v>4</v>
      </c>
      <c r="P308" s="1" t="s">
        <v>1</v>
      </c>
      <c r="Q308">
        <v>3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>
      <c r="A309" s="405">
        <v>302</v>
      </c>
      <c r="B309" s="68">
        <v>19</v>
      </c>
      <c r="C309">
        <v>14</v>
      </c>
      <c r="D309" s="81">
        <v>34314</v>
      </c>
      <c r="E309" s="2" t="s">
        <v>81</v>
      </c>
      <c r="F309" s="94" t="s">
        <v>0</v>
      </c>
      <c r="G309" s="2" t="s">
        <v>129</v>
      </c>
      <c r="H309" s="107">
        <v>0</v>
      </c>
      <c r="I309" s="2" t="s">
        <v>144</v>
      </c>
      <c r="K309" s="2" t="s">
        <v>85</v>
      </c>
      <c r="L309" t="s">
        <v>0</v>
      </c>
      <c r="M309" s="2" t="s">
        <v>131</v>
      </c>
      <c r="O309">
        <v>3</v>
      </c>
      <c r="P309" s="1" t="s">
        <v>1</v>
      </c>
      <c r="Q309">
        <v>4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>
      <c r="A310" s="405">
        <v>303</v>
      </c>
      <c r="B310" s="68">
        <v>19</v>
      </c>
      <c r="C310">
        <v>15</v>
      </c>
      <c r="D310" s="81">
        <v>34314</v>
      </c>
      <c r="E310" s="2" t="s">
        <v>81</v>
      </c>
      <c r="F310" s="94" t="s">
        <v>0</v>
      </c>
      <c r="G310" s="2" t="s">
        <v>129</v>
      </c>
      <c r="H310" s="107">
        <v>0</v>
      </c>
      <c r="I310" s="2" t="s">
        <v>144</v>
      </c>
      <c r="K310" s="2" t="s">
        <v>83</v>
      </c>
      <c r="L310" t="s">
        <v>0</v>
      </c>
      <c r="M310" s="2" t="s">
        <v>130</v>
      </c>
      <c r="O310">
        <v>1</v>
      </c>
      <c r="P310" s="1" t="s">
        <v>1</v>
      </c>
      <c r="Q310">
        <v>3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>
      <c r="A311" s="405">
        <v>304</v>
      </c>
      <c r="B311" s="68">
        <v>19</v>
      </c>
      <c r="C311">
        <v>16</v>
      </c>
      <c r="D311" s="81">
        <v>34314</v>
      </c>
      <c r="E311" s="2" t="s">
        <v>81</v>
      </c>
      <c r="F311" s="94" t="s">
        <v>0</v>
      </c>
      <c r="G311" s="2" t="s">
        <v>129</v>
      </c>
      <c r="H311" s="107"/>
      <c r="I311" s="2" t="s">
        <v>144</v>
      </c>
      <c r="K311" s="2" t="s">
        <v>82</v>
      </c>
      <c r="L311" t="s">
        <v>0</v>
      </c>
      <c r="M311" s="2" t="s">
        <v>133</v>
      </c>
      <c r="O311">
        <v>2</v>
      </c>
      <c r="P311" s="1" t="s">
        <v>1</v>
      </c>
      <c r="Q311">
        <v>2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>
      <c r="A312" s="405">
        <v>305</v>
      </c>
      <c r="B312" s="68">
        <v>20</v>
      </c>
      <c r="C312">
        <v>1</v>
      </c>
      <c r="D312" s="81">
        <v>34343</v>
      </c>
      <c r="E312" s="2" t="s">
        <v>109</v>
      </c>
      <c r="F312" s="94" t="s">
        <v>0</v>
      </c>
      <c r="G312" s="2" t="s">
        <v>81</v>
      </c>
      <c r="H312" s="107"/>
      <c r="I312" s="2" t="s">
        <v>144</v>
      </c>
      <c r="K312" s="2" t="s">
        <v>110</v>
      </c>
      <c r="L312" t="s">
        <v>0</v>
      </c>
      <c r="M312" s="2" t="s">
        <v>84</v>
      </c>
      <c r="O312">
        <v>7</v>
      </c>
      <c r="P312" s="1" t="s">
        <v>1</v>
      </c>
      <c r="Q312">
        <v>2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>
      <c r="A313" s="405">
        <v>306</v>
      </c>
      <c r="B313" s="68">
        <v>20</v>
      </c>
      <c r="C313">
        <v>2</v>
      </c>
      <c r="D313" s="81">
        <v>34343</v>
      </c>
      <c r="E313" s="2" t="s">
        <v>109</v>
      </c>
      <c r="F313" s="94" t="s">
        <v>0</v>
      </c>
      <c r="G313" s="2" t="s">
        <v>81</v>
      </c>
      <c r="H313" s="107">
        <v>0</v>
      </c>
      <c r="I313" s="2" t="s">
        <v>144</v>
      </c>
      <c r="K313" s="2" t="s">
        <v>111</v>
      </c>
      <c r="L313" t="s">
        <v>0</v>
      </c>
      <c r="M313" s="2" t="s">
        <v>85</v>
      </c>
      <c r="O313">
        <v>3</v>
      </c>
      <c r="P313" s="1" t="s">
        <v>1</v>
      </c>
      <c r="Q313">
        <v>5</v>
      </c>
      <c r="S313">
        <f t="shared" ref="S313:S328" si="57">IF(O313&gt;Q313,1,0)</f>
        <v>0</v>
      </c>
      <c r="T313">
        <f t="shared" ref="T313:T328" si="58">IF(ISNUMBER(Q313),IF(O313=Q313,1,0),0)</f>
        <v>0</v>
      </c>
      <c r="U313">
        <f t="shared" ref="U313:U328" si="59">IF(O313&lt;Q313,1,0)</f>
        <v>1</v>
      </c>
    </row>
    <row r="314" spans="1:21">
      <c r="A314" s="405">
        <v>307</v>
      </c>
      <c r="B314" s="68">
        <v>20</v>
      </c>
      <c r="C314">
        <v>3</v>
      </c>
      <c r="D314" s="81">
        <v>34343</v>
      </c>
      <c r="E314" s="2" t="s">
        <v>109</v>
      </c>
      <c r="F314" s="94" t="s">
        <v>0</v>
      </c>
      <c r="G314" s="2" t="s">
        <v>81</v>
      </c>
      <c r="H314" s="107"/>
      <c r="I314" s="2" t="s">
        <v>144</v>
      </c>
      <c r="K314" s="2" t="s">
        <v>112</v>
      </c>
      <c r="L314" t="s">
        <v>0</v>
      </c>
      <c r="M314" s="2" t="s">
        <v>83</v>
      </c>
      <c r="O314">
        <v>4</v>
      </c>
      <c r="P314" s="1" t="s">
        <v>1</v>
      </c>
      <c r="Q314">
        <v>3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>
      <c r="A315" s="405">
        <v>308</v>
      </c>
      <c r="B315" s="68">
        <v>20</v>
      </c>
      <c r="C315">
        <v>4</v>
      </c>
      <c r="D315" s="81">
        <v>34343</v>
      </c>
      <c r="E315" s="2" t="s">
        <v>109</v>
      </c>
      <c r="F315" s="94" t="s">
        <v>0</v>
      </c>
      <c r="G315" s="2" t="s">
        <v>81</v>
      </c>
      <c r="H315" s="107">
        <v>0</v>
      </c>
      <c r="I315" s="2" t="s">
        <v>144</v>
      </c>
      <c r="K315" s="2" t="s">
        <v>108</v>
      </c>
      <c r="L315" t="s">
        <v>0</v>
      </c>
      <c r="M315" s="2" t="s">
        <v>82</v>
      </c>
      <c r="O315">
        <v>1</v>
      </c>
      <c r="P315" s="1" t="s">
        <v>1</v>
      </c>
      <c r="Q315">
        <v>3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>
      <c r="A316" s="405">
        <v>309</v>
      </c>
      <c r="B316" s="68">
        <v>20</v>
      </c>
      <c r="C316">
        <v>5</v>
      </c>
      <c r="D316" s="81">
        <v>34343</v>
      </c>
      <c r="E316" s="2" t="s">
        <v>109</v>
      </c>
      <c r="F316" s="94" t="s">
        <v>0</v>
      </c>
      <c r="G316" s="2" t="s">
        <v>81</v>
      </c>
      <c r="H316" s="107"/>
      <c r="I316" s="2" t="s">
        <v>144</v>
      </c>
      <c r="K316" s="2" t="s">
        <v>111</v>
      </c>
      <c r="L316" t="s">
        <v>0</v>
      </c>
      <c r="M316" s="2" t="s">
        <v>84</v>
      </c>
      <c r="O316">
        <v>4</v>
      </c>
      <c r="P316" s="1" t="s">
        <v>1</v>
      </c>
      <c r="Q316">
        <v>0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>
      <c r="A317" s="405">
        <v>310</v>
      </c>
      <c r="B317" s="68">
        <v>20</v>
      </c>
      <c r="C317">
        <v>6</v>
      </c>
      <c r="D317" s="81">
        <v>34343</v>
      </c>
      <c r="E317" s="2" t="s">
        <v>109</v>
      </c>
      <c r="F317" s="94" t="s">
        <v>0</v>
      </c>
      <c r="G317" s="2" t="s">
        <v>81</v>
      </c>
      <c r="H317" s="107"/>
      <c r="I317" s="2" t="s">
        <v>144</v>
      </c>
      <c r="K317" s="2" t="s">
        <v>112</v>
      </c>
      <c r="L317" t="s">
        <v>0</v>
      </c>
      <c r="M317" s="2" t="s">
        <v>85</v>
      </c>
      <c r="O317">
        <v>5</v>
      </c>
      <c r="P317" s="1" t="s">
        <v>1</v>
      </c>
      <c r="Q317">
        <v>1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>
      <c r="A318" s="405">
        <v>311</v>
      </c>
      <c r="B318" s="68">
        <v>20</v>
      </c>
      <c r="C318">
        <v>7</v>
      </c>
      <c r="D318" s="81">
        <v>34343</v>
      </c>
      <c r="E318" s="2" t="s">
        <v>109</v>
      </c>
      <c r="F318" s="94" t="s">
        <v>0</v>
      </c>
      <c r="G318" s="2" t="s">
        <v>81</v>
      </c>
      <c r="H318" s="107"/>
      <c r="I318" s="2" t="s">
        <v>144</v>
      </c>
      <c r="K318" s="2" t="s">
        <v>108</v>
      </c>
      <c r="L318" t="s">
        <v>0</v>
      </c>
      <c r="M318" s="2" t="s">
        <v>83</v>
      </c>
      <c r="O318">
        <v>5</v>
      </c>
      <c r="P318" s="1" t="s">
        <v>1</v>
      </c>
      <c r="Q318">
        <v>2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>
      <c r="A319" s="405">
        <v>312</v>
      </c>
      <c r="B319" s="68">
        <v>20</v>
      </c>
      <c r="C319">
        <v>8</v>
      </c>
      <c r="D319" s="81">
        <v>34343</v>
      </c>
      <c r="E319" s="2" t="s">
        <v>109</v>
      </c>
      <c r="F319" s="94" t="s">
        <v>0</v>
      </c>
      <c r="G319" s="2" t="s">
        <v>81</v>
      </c>
      <c r="H319" s="107"/>
      <c r="I319" s="2" t="s">
        <v>144</v>
      </c>
      <c r="K319" s="2" t="s">
        <v>110</v>
      </c>
      <c r="L319" t="s">
        <v>0</v>
      </c>
      <c r="M319" s="2" t="s">
        <v>82</v>
      </c>
      <c r="O319">
        <v>3</v>
      </c>
      <c r="P319" s="1" t="s">
        <v>1</v>
      </c>
      <c r="Q319">
        <v>3</v>
      </c>
      <c r="S319">
        <f t="shared" si="57"/>
        <v>0</v>
      </c>
      <c r="T319">
        <f t="shared" si="58"/>
        <v>1</v>
      </c>
      <c r="U319">
        <f t="shared" si="59"/>
        <v>0</v>
      </c>
    </row>
    <row r="320" spans="1:21">
      <c r="A320" s="405">
        <v>313</v>
      </c>
      <c r="B320" s="68">
        <v>20</v>
      </c>
      <c r="C320">
        <v>9</v>
      </c>
      <c r="D320" s="81">
        <v>34343</v>
      </c>
      <c r="E320" s="2" t="s">
        <v>109</v>
      </c>
      <c r="F320" s="94" t="s">
        <v>0</v>
      </c>
      <c r="G320" s="2" t="s">
        <v>81</v>
      </c>
      <c r="H320" s="107"/>
      <c r="I320" s="2" t="s">
        <v>144</v>
      </c>
      <c r="K320" s="2" t="s">
        <v>108</v>
      </c>
      <c r="L320" t="s">
        <v>0</v>
      </c>
      <c r="M320" s="2" t="s">
        <v>85</v>
      </c>
      <c r="O320">
        <v>4</v>
      </c>
      <c r="P320" s="1" t="s">
        <v>1</v>
      </c>
      <c r="Q320">
        <v>3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>
      <c r="A321" s="405">
        <v>314</v>
      </c>
      <c r="B321" s="68">
        <v>20</v>
      </c>
      <c r="C321">
        <v>10</v>
      </c>
      <c r="D321" s="81">
        <v>34343</v>
      </c>
      <c r="E321" s="2" t="s">
        <v>109</v>
      </c>
      <c r="F321" s="94" t="s">
        <v>0</v>
      </c>
      <c r="G321" s="2" t="s">
        <v>81</v>
      </c>
      <c r="H321" s="107"/>
      <c r="I321" s="2" t="s">
        <v>144</v>
      </c>
      <c r="K321" s="2" t="s">
        <v>112</v>
      </c>
      <c r="L321" t="s">
        <v>0</v>
      </c>
      <c r="M321" s="2" t="s">
        <v>84</v>
      </c>
      <c r="O321">
        <v>6</v>
      </c>
      <c r="P321" s="1" t="s">
        <v>1</v>
      </c>
      <c r="Q321">
        <v>4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>
      <c r="A322" s="405">
        <v>315</v>
      </c>
      <c r="B322" s="68">
        <v>20</v>
      </c>
      <c r="C322">
        <v>11</v>
      </c>
      <c r="D322" s="81">
        <v>34343</v>
      </c>
      <c r="E322" s="2" t="s">
        <v>109</v>
      </c>
      <c r="F322" s="94" t="s">
        <v>0</v>
      </c>
      <c r="G322" s="2" t="s">
        <v>81</v>
      </c>
      <c r="H322" s="107"/>
      <c r="I322" s="2" t="s">
        <v>144</v>
      </c>
      <c r="K322" s="2" t="s">
        <v>111</v>
      </c>
      <c r="L322" t="s">
        <v>0</v>
      </c>
      <c r="M322" s="2" t="s">
        <v>82</v>
      </c>
      <c r="O322">
        <v>3</v>
      </c>
      <c r="P322" s="1" t="s">
        <v>1</v>
      </c>
      <c r="Q322">
        <v>3</v>
      </c>
      <c r="S322">
        <f t="shared" si="57"/>
        <v>0</v>
      </c>
      <c r="T322">
        <f t="shared" si="58"/>
        <v>1</v>
      </c>
      <c r="U322">
        <f t="shared" si="59"/>
        <v>0</v>
      </c>
    </row>
    <row r="323" spans="1:21">
      <c r="A323" s="405">
        <v>316</v>
      </c>
      <c r="B323" s="68">
        <v>20</v>
      </c>
      <c r="C323">
        <v>12</v>
      </c>
      <c r="D323" s="81">
        <v>34343</v>
      </c>
      <c r="E323" s="2" t="s">
        <v>109</v>
      </c>
      <c r="F323" s="94" t="s">
        <v>0</v>
      </c>
      <c r="G323" s="2" t="s">
        <v>81</v>
      </c>
      <c r="H323" s="107">
        <v>0</v>
      </c>
      <c r="I323" s="2" t="s">
        <v>144</v>
      </c>
      <c r="K323" s="2" t="s">
        <v>110</v>
      </c>
      <c r="L323" t="s">
        <v>0</v>
      </c>
      <c r="M323" s="2" t="s">
        <v>83</v>
      </c>
      <c r="O323">
        <v>2</v>
      </c>
      <c r="P323" s="1" t="s">
        <v>1</v>
      </c>
      <c r="Q323">
        <v>3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>
      <c r="A324" s="405">
        <v>317</v>
      </c>
      <c r="B324" s="68">
        <v>20</v>
      </c>
      <c r="C324">
        <v>13</v>
      </c>
      <c r="D324" s="81">
        <v>34343</v>
      </c>
      <c r="E324" s="2" t="s">
        <v>109</v>
      </c>
      <c r="F324" s="94" t="s">
        <v>0</v>
      </c>
      <c r="G324" s="2" t="s">
        <v>81</v>
      </c>
      <c r="H324" s="107"/>
      <c r="I324" s="2" t="s">
        <v>144</v>
      </c>
      <c r="K324" s="2" t="s">
        <v>110</v>
      </c>
      <c r="L324" t="s">
        <v>0</v>
      </c>
      <c r="M324" s="2" t="s">
        <v>85</v>
      </c>
      <c r="O324">
        <v>6</v>
      </c>
      <c r="P324" s="1" t="s">
        <v>1</v>
      </c>
      <c r="Q324">
        <v>1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>
      <c r="A325" s="405">
        <v>318</v>
      </c>
      <c r="B325" s="68">
        <v>20</v>
      </c>
      <c r="C325">
        <v>14</v>
      </c>
      <c r="D325" s="81">
        <v>34343</v>
      </c>
      <c r="E325" s="2" t="s">
        <v>109</v>
      </c>
      <c r="F325" s="94" t="s">
        <v>0</v>
      </c>
      <c r="G325" s="2" t="s">
        <v>81</v>
      </c>
      <c r="H325" s="107"/>
      <c r="I325" s="2" t="s">
        <v>144</v>
      </c>
      <c r="K325" s="2" t="s">
        <v>108</v>
      </c>
      <c r="L325" t="s">
        <v>0</v>
      </c>
      <c r="M325" s="2" t="s">
        <v>84</v>
      </c>
      <c r="O325">
        <v>5</v>
      </c>
      <c r="P325" s="1" t="s">
        <v>1</v>
      </c>
      <c r="Q325">
        <v>4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>
      <c r="A326" s="405">
        <v>319</v>
      </c>
      <c r="B326" s="68">
        <v>20</v>
      </c>
      <c r="C326">
        <v>15</v>
      </c>
      <c r="D326" s="81">
        <v>34343</v>
      </c>
      <c r="E326" s="2" t="s">
        <v>109</v>
      </c>
      <c r="F326" s="94" t="s">
        <v>0</v>
      </c>
      <c r="G326" s="2" t="s">
        <v>81</v>
      </c>
      <c r="H326" s="107"/>
      <c r="I326" s="2" t="s">
        <v>144</v>
      </c>
      <c r="K326" s="2" t="s">
        <v>112</v>
      </c>
      <c r="L326" t="s">
        <v>0</v>
      </c>
      <c r="M326" s="2" t="s">
        <v>82</v>
      </c>
      <c r="O326">
        <v>4</v>
      </c>
      <c r="P326" s="1" t="s">
        <v>1</v>
      </c>
      <c r="Q326">
        <v>4</v>
      </c>
      <c r="S326">
        <f t="shared" si="57"/>
        <v>0</v>
      </c>
      <c r="T326">
        <f t="shared" si="58"/>
        <v>1</v>
      </c>
      <c r="U326">
        <f t="shared" si="59"/>
        <v>0</v>
      </c>
    </row>
    <row r="327" spans="1:21">
      <c r="A327" s="405">
        <v>320</v>
      </c>
      <c r="B327" s="68">
        <v>20</v>
      </c>
      <c r="C327">
        <v>16</v>
      </c>
      <c r="D327" s="81">
        <v>34343</v>
      </c>
      <c r="E327" s="2" t="s">
        <v>109</v>
      </c>
      <c r="F327" s="94" t="s">
        <v>0</v>
      </c>
      <c r="G327" s="2" t="s">
        <v>81</v>
      </c>
      <c r="H327" s="107">
        <v>0</v>
      </c>
      <c r="I327" s="2" t="s">
        <v>144</v>
      </c>
      <c r="K327" s="2" t="s">
        <v>111</v>
      </c>
      <c r="L327" t="s">
        <v>0</v>
      </c>
      <c r="M327" s="2" t="s">
        <v>83</v>
      </c>
      <c r="O327">
        <v>1</v>
      </c>
      <c r="P327" s="1" t="s">
        <v>1</v>
      </c>
      <c r="Q327">
        <v>4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>
      <c r="A328" s="405">
        <v>321</v>
      </c>
      <c r="B328" s="68">
        <v>21</v>
      </c>
      <c r="C328">
        <v>1</v>
      </c>
      <c r="D328" s="81">
        <v>34349</v>
      </c>
      <c r="E328" s="2" t="s">
        <v>92</v>
      </c>
      <c r="F328" s="94" t="s">
        <v>0</v>
      </c>
      <c r="G328" s="2" t="s">
        <v>74</v>
      </c>
      <c r="H328" s="107">
        <v>0</v>
      </c>
      <c r="I328" s="2" t="s">
        <v>144</v>
      </c>
      <c r="K328" s="2" t="s">
        <v>87</v>
      </c>
      <c r="L328" t="s">
        <v>0</v>
      </c>
      <c r="M328" s="2" t="s">
        <v>78</v>
      </c>
      <c r="O328">
        <v>1</v>
      </c>
      <c r="P328" s="1" t="s">
        <v>1</v>
      </c>
      <c r="Q328">
        <v>2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>
      <c r="A329" s="405">
        <v>322</v>
      </c>
      <c r="B329" s="68">
        <v>21</v>
      </c>
      <c r="C329">
        <v>2</v>
      </c>
      <c r="D329" s="81">
        <v>34349</v>
      </c>
      <c r="E329" s="2" t="s">
        <v>92</v>
      </c>
      <c r="F329" s="94" t="s">
        <v>0</v>
      </c>
      <c r="G329" s="2" t="s">
        <v>74</v>
      </c>
      <c r="H329" s="107"/>
      <c r="I329" s="2" t="s">
        <v>144</v>
      </c>
      <c r="K329" s="2" t="s">
        <v>90</v>
      </c>
      <c r="L329" t="s">
        <v>0</v>
      </c>
      <c r="M329" s="2" t="s">
        <v>73</v>
      </c>
      <c r="O329">
        <v>5</v>
      </c>
      <c r="P329" s="1" t="s">
        <v>1</v>
      </c>
      <c r="Q329">
        <v>2</v>
      </c>
      <c r="S329">
        <f t="shared" ref="S329:S344" si="60">IF(O329&gt;Q329,1,0)</f>
        <v>1</v>
      </c>
      <c r="T329">
        <f t="shared" ref="T329:T344" si="61">IF(ISNUMBER(Q329),IF(O329=Q329,1,0),0)</f>
        <v>0</v>
      </c>
      <c r="U329">
        <f t="shared" ref="U329:U344" si="62">IF(O329&lt;Q329,1,0)</f>
        <v>0</v>
      </c>
    </row>
    <row r="330" spans="1:21">
      <c r="A330" s="405">
        <v>323</v>
      </c>
      <c r="B330" s="68">
        <v>21</v>
      </c>
      <c r="C330">
        <v>3</v>
      </c>
      <c r="D330" s="81">
        <v>34349</v>
      </c>
      <c r="E330" s="2" t="s">
        <v>92</v>
      </c>
      <c r="F330" s="94" t="s">
        <v>0</v>
      </c>
      <c r="G330" s="2" t="s">
        <v>74</v>
      </c>
      <c r="H330" s="107">
        <v>0</v>
      </c>
      <c r="I330" s="2" t="s">
        <v>144</v>
      </c>
      <c r="K330" s="2" t="s">
        <v>88</v>
      </c>
      <c r="L330" t="s">
        <v>0</v>
      </c>
      <c r="M330" s="2" t="s">
        <v>75</v>
      </c>
      <c r="O330">
        <v>3</v>
      </c>
      <c r="P330" s="1" t="s">
        <v>1</v>
      </c>
      <c r="Q330">
        <v>10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>
      <c r="A331" s="405">
        <v>324</v>
      </c>
      <c r="B331" s="68">
        <v>21</v>
      </c>
      <c r="C331">
        <v>4</v>
      </c>
      <c r="D331" s="81">
        <v>34349</v>
      </c>
      <c r="E331" s="2" t="s">
        <v>92</v>
      </c>
      <c r="F331" s="94" t="s">
        <v>0</v>
      </c>
      <c r="G331" s="2" t="s">
        <v>74</v>
      </c>
      <c r="H331" s="107">
        <v>0</v>
      </c>
      <c r="I331" s="2" t="s">
        <v>144</v>
      </c>
      <c r="K331" s="2" t="s">
        <v>89</v>
      </c>
      <c r="L331" t="s">
        <v>0</v>
      </c>
      <c r="M331" s="2" t="s">
        <v>76</v>
      </c>
      <c r="O331">
        <v>2</v>
      </c>
      <c r="P331" s="1" t="s">
        <v>1</v>
      </c>
      <c r="Q331">
        <v>5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>
      <c r="A332" s="405">
        <v>325</v>
      </c>
      <c r="B332" s="68">
        <v>21</v>
      </c>
      <c r="C332">
        <v>5</v>
      </c>
      <c r="D332" s="81">
        <v>34349</v>
      </c>
      <c r="E332" s="2" t="s">
        <v>92</v>
      </c>
      <c r="F332" s="94" t="s">
        <v>0</v>
      </c>
      <c r="G332" s="2" t="s">
        <v>74</v>
      </c>
      <c r="H332" s="107"/>
      <c r="I332" s="2" t="s">
        <v>144</v>
      </c>
      <c r="K332" s="2" t="s">
        <v>90</v>
      </c>
      <c r="L332" t="s">
        <v>0</v>
      </c>
      <c r="M332" s="2" t="s">
        <v>78</v>
      </c>
      <c r="O332">
        <v>5</v>
      </c>
      <c r="P332" s="1" t="s">
        <v>1</v>
      </c>
      <c r="Q332">
        <v>1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>
      <c r="A333" s="405">
        <v>326</v>
      </c>
      <c r="B333" s="68">
        <v>21</v>
      </c>
      <c r="C333">
        <v>6</v>
      </c>
      <c r="D333" s="81">
        <v>34349</v>
      </c>
      <c r="E333" s="2" t="s">
        <v>92</v>
      </c>
      <c r="F333" s="94" t="s">
        <v>0</v>
      </c>
      <c r="G333" s="2" t="s">
        <v>74</v>
      </c>
      <c r="H333" s="107"/>
      <c r="I333" s="2" t="s">
        <v>144</v>
      </c>
      <c r="K333" s="2" t="s">
        <v>88</v>
      </c>
      <c r="L333" t="s">
        <v>0</v>
      </c>
      <c r="M333" s="2" t="s">
        <v>73</v>
      </c>
      <c r="O333">
        <v>3</v>
      </c>
      <c r="P333" s="1" t="s">
        <v>1</v>
      </c>
      <c r="Q333">
        <v>2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>
      <c r="A334" s="405">
        <v>327</v>
      </c>
      <c r="B334" s="68">
        <v>21</v>
      </c>
      <c r="C334">
        <v>7</v>
      </c>
      <c r="D334" s="81">
        <v>34349</v>
      </c>
      <c r="E334" s="2" t="s">
        <v>92</v>
      </c>
      <c r="F334" s="94" t="s">
        <v>0</v>
      </c>
      <c r="G334" s="2" t="s">
        <v>74</v>
      </c>
      <c r="H334" s="107">
        <v>0</v>
      </c>
      <c r="I334" s="2" t="s">
        <v>144</v>
      </c>
      <c r="K334" s="2" t="s">
        <v>89</v>
      </c>
      <c r="L334" t="s">
        <v>0</v>
      </c>
      <c r="M334" s="2" t="s">
        <v>75</v>
      </c>
      <c r="O334">
        <v>1</v>
      </c>
      <c r="P334" s="1" t="s">
        <v>1</v>
      </c>
      <c r="Q334">
        <v>9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>
      <c r="A335" s="405">
        <v>328</v>
      </c>
      <c r="B335" s="68">
        <v>21</v>
      </c>
      <c r="C335">
        <v>8</v>
      </c>
      <c r="D335" s="81">
        <v>34349</v>
      </c>
      <c r="E335" s="2" t="s">
        <v>92</v>
      </c>
      <c r="F335" s="94" t="s">
        <v>0</v>
      </c>
      <c r="G335" s="2" t="s">
        <v>74</v>
      </c>
      <c r="H335" s="107">
        <v>0</v>
      </c>
      <c r="I335" s="2" t="s">
        <v>144</v>
      </c>
      <c r="K335" s="2" t="s">
        <v>87</v>
      </c>
      <c r="L335" t="s">
        <v>0</v>
      </c>
      <c r="M335" s="2" t="s">
        <v>76</v>
      </c>
      <c r="O335">
        <v>0</v>
      </c>
      <c r="P335" s="1" t="s">
        <v>1</v>
      </c>
      <c r="Q335">
        <v>4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>
      <c r="A336" s="405">
        <v>329</v>
      </c>
      <c r="B336" s="68">
        <v>21</v>
      </c>
      <c r="C336">
        <v>9</v>
      </c>
      <c r="D336" s="81">
        <v>34349</v>
      </c>
      <c r="E336" s="2" t="s">
        <v>92</v>
      </c>
      <c r="F336" s="94" t="s">
        <v>0</v>
      </c>
      <c r="G336" s="2" t="s">
        <v>74</v>
      </c>
      <c r="H336" s="107">
        <v>0</v>
      </c>
      <c r="I336" s="2" t="s">
        <v>144</v>
      </c>
      <c r="K336" s="2" t="s">
        <v>89</v>
      </c>
      <c r="L336" t="s">
        <v>0</v>
      </c>
      <c r="M336" s="2" t="s">
        <v>73</v>
      </c>
      <c r="O336">
        <v>2</v>
      </c>
      <c r="P336" s="1" t="s">
        <v>1</v>
      </c>
      <c r="Q336">
        <v>3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>
      <c r="A337" s="405">
        <v>330</v>
      </c>
      <c r="B337" s="68">
        <v>21</v>
      </c>
      <c r="C337">
        <v>10</v>
      </c>
      <c r="D337" s="81">
        <v>34349</v>
      </c>
      <c r="E337" s="2" t="s">
        <v>92</v>
      </c>
      <c r="F337" s="94" t="s">
        <v>0</v>
      </c>
      <c r="G337" s="2" t="s">
        <v>74</v>
      </c>
      <c r="H337" s="107">
        <v>0</v>
      </c>
      <c r="I337" s="2" t="s">
        <v>144</v>
      </c>
      <c r="K337" s="2" t="s">
        <v>88</v>
      </c>
      <c r="L337" t="s">
        <v>0</v>
      </c>
      <c r="M337" s="2" t="s">
        <v>78</v>
      </c>
      <c r="O337">
        <v>4</v>
      </c>
      <c r="P337" s="1" t="s">
        <v>1</v>
      </c>
      <c r="Q337">
        <v>5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>
      <c r="A338" s="405">
        <v>331</v>
      </c>
      <c r="B338" s="68">
        <v>21</v>
      </c>
      <c r="C338">
        <v>11</v>
      </c>
      <c r="D338" s="81">
        <v>34349</v>
      </c>
      <c r="E338" s="2" t="s">
        <v>92</v>
      </c>
      <c r="F338" s="94" t="s">
        <v>0</v>
      </c>
      <c r="G338" s="2" t="s">
        <v>74</v>
      </c>
      <c r="H338" s="107">
        <v>0</v>
      </c>
      <c r="I338" s="2" t="s">
        <v>144</v>
      </c>
      <c r="K338" s="2" t="s">
        <v>90</v>
      </c>
      <c r="L338" t="s">
        <v>0</v>
      </c>
      <c r="M338" s="2" t="s">
        <v>76</v>
      </c>
      <c r="O338">
        <v>4</v>
      </c>
      <c r="P338" s="1" t="s">
        <v>1</v>
      </c>
      <c r="Q338">
        <v>5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>
      <c r="A339" s="405">
        <v>332</v>
      </c>
      <c r="B339" s="68">
        <v>21</v>
      </c>
      <c r="C339">
        <v>12</v>
      </c>
      <c r="D339" s="81">
        <v>34349</v>
      </c>
      <c r="E339" s="2" t="s">
        <v>92</v>
      </c>
      <c r="F339" s="94" t="s">
        <v>0</v>
      </c>
      <c r="G339" s="2" t="s">
        <v>74</v>
      </c>
      <c r="H339" s="107"/>
      <c r="I339" s="2" t="s">
        <v>144</v>
      </c>
      <c r="K339" s="2" t="s">
        <v>87</v>
      </c>
      <c r="L339" t="s">
        <v>0</v>
      </c>
      <c r="M339" s="2" t="s">
        <v>75</v>
      </c>
      <c r="O339">
        <v>3</v>
      </c>
      <c r="P339" s="1" t="s">
        <v>1</v>
      </c>
      <c r="Q339">
        <v>3</v>
      </c>
      <c r="S339">
        <f t="shared" si="60"/>
        <v>0</v>
      </c>
      <c r="T339">
        <f t="shared" si="61"/>
        <v>1</v>
      </c>
      <c r="U339">
        <f t="shared" si="62"/>
        <v>0</v>
      </c>
    </row>
    <row r="340" spans="1:21">
      <c r="A340" s="405">
        <v>333</v>
      </c>
      <c r="B340" s="68">
        <v>21</v>
      </c>
      <c r="C340">
        <v>13</v>
      </c>
      <c r="D340" s="81">
        <v>34349</v>
      </c>
      <c r="E340" s="2" t="s">
        <v>92</v>
      </c>
      <c r="F340" s="94" t="s">
        <v>0</v>
      </c>
      <c r="G340" s="2" t="s">
        <v>74</v>
      </c>
      <c r="H340" s="107"/>
      <c r="I340" s="2" t="s">
        <v>144</v>
      </c>
      <c r="K340" s="2" t="s">
        <v>87</v>
      </c>
      <c r="L340" t="s">
        <v>0</v>
      </c>
      <c r="M340" s="2" t="s">
        <v>73</v>
      </c>
      <c r="O340">
        <v>4</v>
      </c>
      <c r="P340" s="1" t="s">
        <v>1</v>
      </c>
      <c r="Q340">
        <v>3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>
      <c r="A341" s="405">
        <v>334</v>
      </c>
      <c r="B341" s="68">
        <v>21</v>
      </c>
      <c r="C341">
        <v>14</v>
      </c>
      <c r="D341" s="81">
        <v>34349</v>
      </c>
      <c r="E341" s="2" t="s">
        <v>92</v>
      </c>
      <c r="F341" s="94" t="s">
        <v>0</v>
      </c>
      <c r="G341" s="2" t="s">
        <v>74</v>
      </c>
      <c r="H341" s="107">
        <v>0</v>
      </c>
      <c r="I341" s="2" t="s">
        <v>144</v>
      </c>
      <c r="K341" s="2" t="s">
        <v>89</v>
      </c>
      <c r="L341" t="s">
        <v>0</v>
      </c>
      <c r="M341" s="2" t="s">
        <v>78</v>
      </c>
      <c r="O341">
        <v>2</v>
      </c>
      <c r="P341" s="1" t="s">
        <v>1</v>
      </c>
      <c r="Q341">
        <v>5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>
      <c r="A342" s="405">
        <v>335</v>
      </c>
      <c r="B342" s="68">
        <v>21</v>
      </c>
      <c r="C342">
        <v>15</v>
      </c>
      <c r="D342" s="81">
        <v>34349</v>
      </c>
      <c r="E342" s="2" t="s">
        <v>92</v>
      </c>
      <c r="F342" s="94" t="s">
        <v>0</v>
      </c>
      <c r="G342" s="2" t="s">
        <v>74</v>
      </c>
      <c r="H342" s="107"/>
      <c r="I342" s="2" t="s">
        <v>144</v>
      </c>
      <c r="K342" s="2" t="s">
        <v>88</v>
      </c>
      <c r="L342" t="s">
        <v>0</v>
      </c>
      <c r="M342" s="2" t="s">
        <v>76</v>
      </c>
      <c r="O342">
        <v>7</v>
      </c>
      <c r="P342" s="1" t="s">
        <v>1</v>
      </c>
      <c r="Q342">
        <v>6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>
      <c r="A343" s="405">
        <v>336</v>
      </c>
      <c r="B343" s="68">
        <v>21</v>
      </c>
      <c r="C343">
        <v>16</v>
      </c>
      <c r="D343" s="81">
        <v>34349</v>
      </c>
      <c r="E343" s="2" t="s">
        <v>92</v>
      </c>
      <c r="F343" s="94" t="s">
        <v>0</v>
      </c>
      <c r="G343" s="2" t="s">
        <v>74</v>
      </c>
      <c r="H343" s="107"/>
      <c r="I343" s="2" t="s">
        <v>144</v>
      </c>
      <c r="K343" s="2" t="s">
        <v>90</v>
      </c>
      <c r="L343" t="s">
        <v>0</v>
      </c>
      <c r="M343" s="2" t="s">
        <v>75</v>
      </c>
      <c r="O343">
        <v>4</v>
      </c>
      <c r="P343" s="1" t="s">
        <v>1</v>
      </c>
      <c r="Q343">
        <v>2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>
      <c r="A344" s="405">
        <v>337</v>
      </c>
      <c r="B344" s="68">
        <v>22</v>
      </c>
      <c r="C344">
        <v>1</v>
      </c>
      <c r="D344" s="81">
        <v>34349</v>
      </c>
      <c r="E344" s="2" t="s">
        <v>117</v>
      </c>
      <c r="F344" s="94" t="s">
        <v>0</v>
      </c>
      <c r="G344" s="2" t="s">
        <v>137</v>
      </c>
      <c r="H344" s="107"/>
      <c r="I344" s="2" t="s">
        <v>144</v>
      </c>
      <c r="K344" s="2" t="s">
        <v>120</v>
      </c>
      <c r="L344" t="s">
        <v>0</v>
      </c>
      <c r="M344" s="2" t="s">
        <v>175</v>
      </c>
      <c r="O344">
        <v>4</v>
      </c>
      <c r="P344" s="1" t="s">
        <v>1</v>
      </c>
      <c r="Q344">
        <v>3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>
      <c r="A345" s="405">
        <v>338</v>
      </c>
      <c r="B345" s="68">
        <v>22</v>
      </c>
      <c r="C345">
        <v>2</v>
      </c>
      <c r="D345" s="81">
        <v>34349</v>
      </c>
      <c r="E345" s="2" t="s">
        <v>117</v>
      </c>
      <c r="F345" s="94" t="s">
        <v>0</v>
      </c>
      <c r="G345" s="2" t="s">
        <v>137</v>
      </c>
      <c r="H345" s="107">
        <v>0</v>
      </c>
      <c r="I345" s="2" t="s">
        <v>144</v>
      </c>
      <c r="K345" s="2" t="s">
        <v>116</v>
      </c>
      <c r="L345" t="s">
        <v>0</v>
      </c>
      <c r="M345" s="2" t="s">
        <v>136</v>
      </c>
      <c r="O345">
        <v>2</v>
      </c>
      <c r="P345" s="1" t="s">
        <v>1</v>
      </c>
      <c r="Q345">
        <v>4</v>
      </c>
      <c r="S345">
        <f t="shared" ref="S345:S360" si="63">IF(O345&gt;Q345,1,0)</f>
        <v>0</v>
      </c>
      <c r="T345">
        <f t="shared" ref="T345:T360" si="64">IF(ISNUMBER(Q345),IF(O345=Q345,1,0),0)</f>
        <v>0</v>
      </c>
      <c r="U345">
        <f t="shared" ref="U345:U360" si="65">IF(O345&lt;Q345,1,0)</f>
        <v>1</v>
      </c>
    </row>
    <row r="346" spans="1:21">
      <c r="A346" s="405">
        <v>339</v>
      </c>
      <c r="B346" s="68">
        <v>22</v>
      </c>
      <c r="C346">
        <v>3</v>
      </c>
      <c r="D346" s="81">
        <v>34349</v>
      </c>
      <c r="E346" s="2" t="s">
        <v>117</v>
      </c>
      <c r="F346" s="94" t="s">
        <v>0</v>
      </c>
      <c r="G346" s="2" t="s">
        <v>137</v>
      </c>
      <c r="H346" s="107"/>
      <c r="I346" s="2" t="s">
        <v>144</v>
      </c>
      <c r="K346" s="2" t="s">
        <v>119</v>
      </c>
      <c r="L346" t="s">
        <v>0</v>
      </c>
      <c r="M346" s="2" t="s">
        <v>140</v>
      </c>
      <c r="O346">
        <v>3</v>
      </c>
      <c r="P346" s="1" t="s">
        <v>1</v>
      </c>
      <c r="Q346">
        <v>2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>
      <c r="A347" s="405">
        <v>340</v>
      </c>
      <c r="B347" s="68">
        <v>22</v>
      </c>
      <c r="C347">
        <v>4</v>
      </c>
      <c r="D347" s="81">
        <v>34349</v>
      </c>
      <c r="E347" s="2" t="s">
        <v>117</v>
      </c>
      <c r="F347" s="94" t="s">
        <v>0</v>
      </c>
      <c r="G347" s="2" t="s">
        <v>137</v>
      </c>
      <c r="H347" s="107">
        <v>0</v>
      </c>
      <c r="I347" s="2" t="s">
        <v>144</v>
      </c>
      <c r="K347" s="2" t="s">
        <v>118</v>
      </c>
      <c r="L347" t="s">
        <v>0</v>
      </c>
      <c r="M347" s="2" t="s">
        <v>138</v>
      </c>
      <c r="O347">
        <v>3</v>
      </c>
      <c r="P347" s="1" t="s">
        <v>1</v>
      </c>
      <c r="Q347">
        <v>4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>
      <c r="A348" s="405">
        <v>341</v>
      </c>
      <c r="B348" s="68">
        <v>22</v>
      </c>
      <c r="C348">
        <v>5</v>
      </c>
      <c r="D348" s="81">
        <v>34349</v>
      </c>
      <c r="E348" s="2" t="s">
        <v>117</v>
      </c>
      <c r="F348" s="94" t="s">
        <v>0</v>
      </c>
      <c r="G348" s="2" t="s">
        <v>137</v>
      </c>
      <c r="H348" s="107">
        <v>0</v>
      </c>
      <c r="I348" s="2" t="s">
        <v>144</v>
      </c>
      <c r="K348" s="2" t="s">
        <v>116</v>
      </c>
      <c r="L348" t="s">
        <v>0</v>
      </c>
      <c r="M348" s="2" t="s">
        <v>175</v>
      </c>
      <c r="O348">
        <v>6</v>
      </c>
      <c r="P348" s="1" t="s">
        <v>1</v>
      </c>
      <c r="Q348">
        <v>7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>
      <c r="A349" s="405">
        <v>342</v>
      </c>
      <c r="B349" s="68">
        <v>22</v>
      </c>
      <c r="C349">
        <v>6</v>
      </c>
      <c r="D349" s="81">
        <v>34349</v>
      </c>
      <c r="E349" s="2" t="s">
        <v>117</v>
      </c>
      <c r="F349" s="94" t="s">
        <v>0</v>
      </c>
      <c r="G349" s="2" t="s">
        <v>137</v>
      </c>
      <c r="H349" s="107"/>
      <c r="I349" s="2" t="s">
        <v>144</v>
      </c>
      <c r="K349" s="2" t="s">
        <v>119</v>
      </c>
      <c r="L349" t="s">
        <v>0</v>
      </c>
      <c r="M349" s="2" t="s">
        <v>136</v>
      </c>
      <c r="O349">
        <v>4</v>
      </c>
      <c r="P349" s="1" t="s">
        <v>1</v>
      </c>
      <c r="Q349">
        <v>2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>
      <c r="A350" s="405">
        <v>343</v>
      </c>
      <c r="B350" s="68">
        <v>22</v>
      </c>
      <c r="C350">
        <v>7</v>
      </c>
      <c r="D350" s="81">
        <v>34349</v>
      </c>
      <c r="E350" s="2" t="s">
        <v>117</v>
      </c>
      <c r="F350" s="94" t="s">
        <v>0</v>
      </c>
      <c r="G350" s="2" t="s">
        <v>137</v>
      </c>
      <c r="H350" s="107">
        <v>0</v>
      </c>
      <c r="I350" s="2" t="s">
        <v>144</v>
      </c>
      <c r="K350" s="2" t="s">
        <v>118</v>
      </c>
      <c r="L350" t="s">
        <v>0</v>
      </c>
      <c r="M350" s="2" t="s">
        <v>140</v>
      </c>
      <c r="O350">
        <v>2</v>
      </c>
      <c r="P350" s="1" t="s">
        <v>1</v>
      </c>
      <c r="Q350">
        <v>4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>
      <c r="A351" s="405">
        <v>344</v>
      </c>
      <c r="B351" s="68">
        <v>22</v>
      </c>
      <c r="C351">
        <v>8</v>
      </c>
      <c r="D351" s="81">
        <v>34349</v>
      </c>
      <c r="E351" s="2" t="s">
        <v>117</v>
      </c>
      <c r="F351" s="94" t="s">
        <v>0</v>
      </c>
      <c r="G351" s="2" t="s">
        <v>137</v>
      </c>
      <c r="H351" s="107">
        <v>0</v>
      </c>
      <c r="I351" s="2" t="s">
        <v>144</v>
      </c>
      <c r="K351" s="2" t="s">
        <v>120</v>
      </c>
      <c r="L351" t="s">
        <v>0</v>
      </c>
      <c r="M351" s="2" t="s">
        <v>138</v>
      </c>
      <c r="O351">
        <v>3</v>
      </c>
      <c r="P351" s="1" t="s">
        <v>1</v>
      </c>
      <c r="Q351">
        <v>5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>
      <c r="A352" s="405">
        <v>345</v>
      </c>
      <c r="B352" s="68">
        <v>22</v>
      </c>
      <c r="C352">
        <v>9</v>
      </c>
      <c r="D352" s="81">
        <v>34349</v>
      </c>
      <c r="E352" s="2" t="s">
        <v>117</v>
      </c>
      <c r="F352" s="94" t="s">
        <v>0</v>
      </c>
      <c r="G352" s="2" t="s">
        <v>137</v>
      </c>
      <c r="H352" s="107">
        <v>0</v>
      </c>
      <c r="I352" s="2" t="s">
        <v>144</v>
      </c>
      <c r="K352" s="2" t="s">
        <v>118</v>
      </c>
      <c r="L352" t="s">
        <v>0</v>
      </c>
      <c r="M352" s="2" t="s">
        <v>136</v>
      </c>
      <c r="O352">
        <v>2</v>
      </c>
      <c r="P352" s="1" t="s">
        <v>1</v>
      </c>
      <c r="Q352">
        <v>9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>
      <c r="A353" s="405">
        <v>346</v>
      </c>
      <c r="B353" s="68">
        <v>22</v>
      </c>
      <c r="C353">
        <v>10</v>
      </c>
      <c r="D353" s="81">
        <v>34349</v>
      </c>
      <c r="E353" s="2" t="s">
        <v>117</v>
      </c>
      <c r="F353" s="94" t="s">
        <v>0</v>
      </c>
      <c r="G353" s="2" t="s">
        <v>137</v>
      </c>
      <c r="H353" s="107"/>
      <c r="I353" s="2" t="s">
        <v>144</v>
      </c>
      <c r="K353" s="2" t="s">
        <v>119</v>
      </c>
      <c r="L353" t="s">
        <v>0</v>
      </c>
      <c r="M353" s="2" t="s">
        <v>175</v>
      </c>
      <c r="O353">
        <v>6</v>
      </c>
      <c r="P353" s="1" t="s">
        <v>1</v>
      </c>
      <c r="Q353">
        <v>2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>
      <c r="A354" s="405">
        <v>347</v>
      </c>
      <c r="B354" s="68">
        <v>22</v>
      </c>
      <c r="C354">
        <v>11</v>
      </c>
      <c r="D354" s="81">
        <v>34349</v>
      </c>
      <c r="E354" s="2" t="s">
        <v>117</v>
      </c>
      <c r="F354" s="94" t="s">
        <v>0</v>
      </c>
      <c r="G354" s="2" t="s">
        <v>137</v>
      </c>
      <c r="H354" s="107">
        <v>0</v>
      </c>
      <c r="I354" s="2" t="s">
        <v>144</v>
      </c>
      <c r="K354" s="2" t="s">
        <v>116</v>
      </c>
      <c r="L354" t="s">
        <v>0</v>
      </c>
      <c r="M354" s="2" t="s">
        <v>138</v>
      </c>
      <c r="O354">
        <v>2</v>
      </c>
      <c r="P354" s="1" t="s">
        <v>1</v>
      </c>
      <c r="Q354">
        <v>3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>
      <c r="A355" s="405">
        <v>348</v>
      </c>
      <c r="B355" s="68">
        <v>22</v>
      </c>
      <c r="C355">
        <v>12</v>
      </c>
      <c r="D355" s="81">
        <v>34349</v>
      </c>
      <c r="E355" s="2" t="s">
        <v>117</v>
      </c>
      <c r="F355" s="94" t="s">
        <v>0</v>
      </c>
      <c r="G355" s="2" t="s">
        <v>137</v>
      </c>
      <c r="H355" s="107"/>
      <c r="I355" s="2" t="s">
        <v>144</v>
      </c>
      <c r="K355" s="2" t="s">
        <v>120</v>
      </c>
      <c r="L355" t="s">
        <v>0</v>
      </c>
      <c r="M355" s="2" t="s">
        <v>140</v>
      </c>
      <c r="O355">
        <v>4</v>
      </c>
      <c r="P355" s="1" t="s">
        <v>1</v>
      </c>
      <c r="Q355">
        <v>4</v>
      </c>
      <c r="S355">
        <f t="shared" si="63"/>
        <v>0</v>
      </c>
      <c r="T355">
        <f t="shared" si="64"/>
        <v>1</v>
      </c>
      <c r="U355">
        <f t="shared" si="65"/>
        <v>0</v>
      </c>
    </row>
    <row r="356" spans="1:21">
      <c r="A356" s="405">
        <v>349</v>
      </c>
      <c r="B356" s="68">
        <v>22</v>
      </c>
      <c r="C356">
        <v>13</v>
      </c>
      <c r="D356" s="81">
        <v>34349</v>
      </c>
      <c r="E356" s="2" t="s">
        <v>117</v>
      </c>
      <c r="F356" s="94" t="s">
        <v>0</v>
      </c>
      <c r="G356" s="2" t="s">
        <v>137</v>
      </c>
      <c r="H356" s="107"/>
      <c r="I356" s="2" t="s">
        <v>144</v>
      </c>
      <c r="K356" s="2" t="s">
        <v>120</v>
      </c>
      <c r="L356" t="s">
        <v>0</v>
      </c>
      <c r="M356" s="2" t="s">
        <v>136</v>
      </c>
      <c r="O356">
        <v>3</v>
      </c>
      <c r="P356" s="1" t="s">
        <v>1</v>
      </c>
      <c r="Q356">
        <v>0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>
      <c r="A357" s="405">
        <v>350</v>
      </c>
      <c r="B357" s="68">
        <v>22</v>
      </c>
      <c r="C357">
        <v>14</v>
      </c>
      <c r="D357" s="81">
        <v>34349</v>
      </c>
      <c r="E357" s="2" t="s">
        <v>117</v>
      </c>
      <c r="F357" s="94" t="s">
        <v>0</v>
      </c>
      <c r="G357" s="2" t="s">
        <v>137</v>
      </c>
      <c r="H357" s="107"/>
      <c r="I357" s="2" t="s">
        <v>144</v>
      </c>
      <c r="K357" s="2" t="s">
        <v>118</v>
      </c>
      <c r="L357" t="s">
        <v>0</v>
      </c>
      <c r="M357" s="2" t="s">
        <v>175</v>
      </c>
      <c r="O357">
        <v>4</v>
      </c>
      <c r="P357" s="1" t="s">
        <v>1</v>
      </c>
      <c r="Q357">
        <v>3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>
      <c r="A358" s="405">
        <v>351</v>
      </c>
      <c r="B358" s="68">
        <v>22</v>
      </c>
      <c r="C358">
        <v>15</v>
      </c>
      <c r="D358" s="81">
        <v>34349</v>
      </c>
      <c r="E358" s="2" t="s">
        <v>117</v>
      </c>
      <c r="F358" s="94" t="s">
        <v>0</v>
      </c>
      <c r="G358" s="2" t="s">
        <v>137</v>
      </c>
      <c r="H358" s="107">
        <v>0</v>
      </c>
      <c r="I358" s="2" t="s">
        <v>144</v>
      </c>
      <c r="K358" s="2" t="s">
        <v>119</v>
      </c>
      <c r="L358" t="s">
        <v>0</v>
      </c>
      <c r="M358" s="2" t="s">
        <v>138</v>
      </c>
      <c r="O358">
        <v>3</v>
      </c>
      <c r="P358" s="1" t="s">
        <v>1</v>
      </c>
      <c r="Q358">
        <v>4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>
      <c r="A359" s="405">
        <v>352</v>
      </c>
      <c r="B359" s="68">
        <v>22</v>
      </c>
      <c r="C359">
        <v>16</v>
      </c>
      <c r="D359" s="81">
        <v>34349</v>
      </c>
      <c r="E359" s="2" t="s">
        <v>117</v>
      </c>
      <c r="F359" s="94" t="s">
        <v>0</v>
      </c>
      <c r="G359" s="2" t="s">
        <v>137</v>
      </c>
      <c r="H359" s="107"/>
      <c r="I359" s="2" t="s">
        <v>144</v>
      </c>
      <c r="K359" s="2" t="s">
        <v>116</v>
      </c>
      <c r="L359" t="s">
        <v>0</v>
      </c>
      <c r="M359" s="2" t="s">
        <v>140</v>
      </c>
      <c r="O359">
        <v>6</v>
      </c>
      <c r="P359" s="1" t="s">
        <v>1</v>
      </c>
      <c r="Q359">
        <v>5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>
      <c r="A360" s="405">
        <v>353</v>
      </c>
      <c r="B360" s="68">
        <v>23</v>
      </c>
      <c r="C360">
        <v>1</v>
      </c>
      <c r="D360" s="81">
        <v>34350</v>
      </c>
      <c r="E360" s="2" t="s">
        <v>96</v>
      </c>
      <c r="F360" s="94" t="s">
        <v>0</v>
      </c>
      <c r="G360" s="2" t="s">
        <v>137</v>
      </c>
      <c r="H360" s="107"/>
      <c r="I360" s="2" t="s">
        <v>144</v>
      </c>
      <c r="K360" s="2" t="s">
        <v>99</v>
      </c>
      <c r="L360" t="s">
        <v>0</v>
      </c>
      <c r="M360" s="2" t="s">
        <v>175</v>
      </c>
      <c r="O360">
        <v>3</v>
      </c>
      <c r="P360" s="1" t="s">
        <v>1</v>
      </c>
      <c r="Q360">
        <v>2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>
      <c r="A361" s="405">
        <v>354</v>
      </c>
      <c r="B361" s="68">
        <v>23</v>
      </c>
      <c r="C361">
        <v>2</v>
      </c>
      <c r="D361" s="81">
        <v>34350</v>
      </c>
      <c r="E361" s="2" t="s">
        <v>96</v>
      </c>
      <c r="F361" s="94" t="s">
        <v>0</v>
      </c>
      <c r="G361" s="2" t="s">
        <v>137</v>
      </c>
      <c r="H361" s="107"/>
      <c r="I361" s="2" t="s">
        <v>144</v>
      </c>
      <c r="K361" s="2" t="s">
        <v>95</v>
      </c>
      <c r="L361" t="s">
        <v>0</v>
      </c>
      <c r="M361" s="2" t="s">
        <v>136</v>
      </c>
      <c r="O361">
        <v>5</v>
      </c>
      <c r="P361" s="1" t="s">
        <v>1</v>
      </c>
      <c r="Q361">
        <v>4</v>
      </c>
      <c r="S361">
        <f t="shared" ref="S361:S376" si="66">IF(O361&gt;Q361,1,0)</f>
        <v>1</v>
      </c>
      <c r="T361">
        <f t="shared" ref="T361:T376" si="67">IF(ISNUMBER(Q361),IF(O361=Q361,1,0),0)</f>
        <v>0</v>
      </c>
      <c r="U361">
        <f t="shared" ref="U361:U376" si="68">IF(O361&lt;Q361,1,0)</f>
        <v>0</v>
      </c>
    </row>
    <row r="362" spans="1:21">
      <c r="A362" s="405">
        <v>355</v>
      </c>
      <c r="B362" s="68">
        <v>23</v>
      </c>
      <c r="C362">
        <v>3</v>
      </c>
      <c r="D362" s="81">
        <v>34350</v>
      </c>
      <c r="E362" s="2" t="s">
        <v>96</v>
      </c>
      <c r="F362" s="94" t="s">
        <v>0</v>
      </c>
      <c r="G362" s="2" t="s">
        <v>137</v>
      </c>
      <c r="H362" s="107"/>
      <c r="I362" s="2" t="s">
        <v>144</v>
      </c>
      <c r="K362" s="2" t="s">
        <v>98</v>
      </c>
      <c r="L362" t="s">
        <v>0</v>
      </c>
      <c r="M362" s="2" t="s">
        <v>140</v>
      </c>
      <c r="O362">
        <v>6</v>
      </c>
      <c r="P362" s="1" t="s">
        <v>1</v>
      </c>
      <c r="Q362">
        <v>4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>
      <c r="A363" s="405">
        <v>356</v>
      </c>
      <c r="B363" s="68">
        <v>23</v>
      </c>
      <c r="C363">
        <v>4</v>
      </c>
      <c r="D363" s="81">
        <v>34350</v>
      </c>
      <c r="E363" s="2" t="s">
        <v>96</v>
      </c>
      <c r="F363" s="94" t="s">
        <v>0</v>
      </c>
      <c r="G363" s="2" t="s">
        <v>137</v>
      </c>
      <c r="H363" s="107"/>
      <c r="I363" s="2" t="s">
        <v>144</v>
      </c>
      <c r="K363" s="2" t="s">
        <v>97</v>
      </c>
      <c r="L363" t="s">
        <v>0</v>
      </c>
      <c r="M363" s="2" t="s">
        <v>138</v>
      </c>
      <c r="O363">
        <v>5</v>
      </c>
      <c r="P363" s="1" t="s">
        <v>1</v>
      </c>
      <c r="Q363">
        <v>4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>
      <c r="A364" s="405">
        <v>357</v>
      </c>
      <c r="B364" s="68">
        <v>23</v>
      </c>
      <c r="C364">
        <v>5</v>
      </c>
      <c r="D364" s="81">
        <v>34350</v>
      </c>
      <c r="E364" s="2" t="s">
        <v>96</v>
      </c>
      <c r="F364" s="94" t="s">
        <v>0</v>
      </c>
      <c r="G364" s="2" t="s">
        <v>137</v>
      </c>
      <c r="H364" s="107"/>
      <c r="I364" s="2" t="s">
        <v>144</v>
      </c>
      <c r="K364" s="2" t="s">
        <v>95</v>
      </c>
      <c r="L364" t="s">
        <v>0</v>
      </c>
      <c r="M364" s="2" t="s">
        <v>175</v>
      </c>
      <c r="O364">
        <v>6</v>
      </c>
      <c r="P364" s="1" t="s">
        <v>1</v>
      </c>
      <c r="Q364">
        <v>3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>
      <c r="A365" s="405">
        <v>358</v>
      </c>
      <c r="B365" s="68">
        <v>23</v>
      </c>
      <c r="C365">
        <v>6</v>
      </c>
      <c r="D365" s="81">
        <v>34350</v>
      </c>
      <c r="E365" s="2" t="s">
        <v>96</v>
      </c>
      <c r="F365" s="94" t="s">
        <v>0</v>
      </c>
      <c r="G365" s="2" t="s">
        <v>137</v>
      </c>
      <c r="H365" s="107">
        <v>0</v>
      </c>
      <c r="I365" s="2" t="s">
        <v>144</v>
      </c>
      <c r="K365" s="2" t="s">
        <v>98</v>
      </c>
      <c r="L365" t="s">
        <v>0</v>
      </c>
      <c r="M365" s="2" t="s">
        <v>136</v>
      </c>
      <c r="O365">
        <v>1</v>
      </c>
      <c r="P365" s="1" t="s">
        <v>1</v>
      </c>
      <c r="Q365">
        <v>3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>
      <c r="A366" s="405">
        <v>359</v>
      </c>
      <c r="B366" s="68">
        <v>23</v>
      </c>
      <c r="C366">
        <v>7</v>
      </c>
      <c r="D366" s="81">
        <v>34350</v>
      </c>
      <c r="E366" s="2" t="s">
        <v>96</v>
      </c>
      <c r="F366" s="94" t="s">
        <v>0</v>
      </c>
      <c r="G366" s="2" t="s">
        <v>137</v>
      </c>
      <c r="H366" s="107"/>
      <c r="I366" s="2" t="s">
        <v>144</v>
      </c>
      <c r="K366" s="2" t="s">
        <v>97</v>
      </c>
      <c r="L366" t="s">
        <v>0</v>
      </c>
      <c r="M366" s="2" t="s">
        <v>140</v>
      </c>
      <c r="O366">
        <v>1</v>
      </c>
      <c r="P366" s="1" t="s">
        <v>1</v>
      </c>
      <c r="Q366">
        <v>1</v>
      </c>
      <c r="S366">
        <f t="shared" si="66"/>
        <v>0</v>
      </c>
      <c r="T366">
        <f t="shared" si="67"/>
        <v>1</v>
      </c>
      <c r="U366">
        <f t="shared" si="68"/>
        <v>0</v>
      </c>
    </row>
    <row r="367" spans="1:21">
      <c r="A367" s="405">
        <v>360</v>
      </c>
      <c r="B367" s="68">
        <v>23</v>
      </c>
      <c r="C367">
        <v>8</v>
      </c>
      <c r="D367" s="81">
        <v>34350</v>
      </c>
      <c r="E367" s="2" t="s">
        <v>96</v>
      </c>
      <c r="F367" s="94" t="s">
        <v>0</v>
      </c>
      <c r="G367" s="2" t="s">
        <v>137</v>
      </c>
      <c r="H367" s="107"/>
      <c r="I367" s="2" t="s">
        <v>144</v>
      </c>
      <c r="K367" s="2" t="s">
        <v>99</v>
      </c>
      <c r="L367" t="s">
        <v>0</v>
      </c>
      <c r="M367" s="2" t="s">
        <v>138</v>
      </c>
      <c r="O367">
        <v>6</v>
      </c>
      <c r="P367" s="1" t="s">
        <v>1</v>
      </c>
      <c r="Q367">
        <v>3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>
      <c r="A368" s="405">
        <v>361</v>
      </c>
      <c r="B368" s="68">
        <v>23</v>
      </c>
      <c r="C368">
        <v>9</v>
      </c>
      <c r="D368" s="81">
        <v>34350</v>
      </c>
      <c r="E368" s="2" t="s">
        <v>96</v>
      </c>
      <c r="F368" s="94" t="s">
        <v>0</v>
      </c>
      <c r="G368" s="2" t="s">
        <v>137</v>
      </c>
      <c r="H368" s="107"/>
      <c r="I368" s="2" t="s">
        <v>144</v>
      </c>
      <c r="K368" s="2" t="s">
        <v>97</v>
      </c>
      <c r="L368" t="s">
        <v>0</v>
      </c>
      <c r="M368" s="2" t="s">
        <v>136</v>
      </c>
      <c r="O368">
        <v>5</v>
      </c>
      <c r="P368" s="1" t="s">
        <v>1</v>
      </c>
      <c r="Q368">
        <v>3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>
      <c r="A369" s="405">
        <v>362</v>
      </c>
      <c r="B369" s="68">
        <v>23</v>
      </c>
      <c r="C369">
        <v>10</v>
      </c>
      <c r="D369" s="81">
        <v>34350</v>
      </c>
      <c r="E369" s="2" t="s">
        <v>96</v>
      </c>
      <c r="F369" s="94" t="s">
        <v>0</v>
      </c>
      <c r="G369" s="2" t="s">
        <v>137</v>
      </c>
      <c r="H369" s="107"/>
      <c r="I369" s="2" t="s">
        <v>144</v>
      </c>
      <c r="K369" s="2" t="s">
        <v>98</v>
      </c>
      <c r="L369" t="s">
        <v>0</v>
      </c>
      <c r="M369" s="2" t="s">
        <v>175</v>
      </c>
      <c r="O369">
        <v>4</v>
      </c>
      <c r="P369" s="1" t="s">
        <v>1</v>
      </c>
      <c r="Q369">
        <v>4</v>
      </c>
      <c r="S369">
        <f t="shared" si="66"/>
        <v>0</v>
      </c>
      <c r="T369">
        <f t="shared" si="67"/>
        <v>1</v>
      </c>
      <c r="U369">
        <f t="shared" si="68"/>
        <v>0</v>
      </c>
    </row>
    <row r="370" spans="1:21">
      <c r="A370" s="405">
        <v>363</v>
      </c>
      <c r="B370" s="68">
        <v>23</v>
      </c>
      <c r="C370">
        <v>11</v>
      </c>
      <c r="D370" s="81">
        <v>34350</v>
      </c>
      <c r="E370" s="2" t="s">
        <v>96</v>
      </c>
      <c r="F370" s="94" t="s">
        <v>0</v>
      </c>
      <c r="G370" s="2" t="s">
        <v>137</v>
      </c>
      <c r="H370" s="107"/>
      <c r="I370" s="2" t="s">
        <v>144</v>
      </c>
      <c r="K370" s="2" t="s">
        <v>95</v>
      </c>
      <c r="L370" t="s">
        <v>0</v>
      </c>
      <c r="M370" s="2" t="s">
        <v>138</v>
      </c>
      <c r="O370">
        <v>6</v>
      </c>
      <c r="P370" s="1" t="s">
        <v>1</v>
      </c>
      <c r="Q370">
        <v>3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>
      <c r="A371" s="405">
        <v>364</v>
      </c>
      <c r="B371" s="68">
        <v>23</v>
      </c>
      <c r="C371">
        <v>12</v>
      </c>
      <c r="D371" s="81">
        <v>34350</v>
      </c>
      <c r="E371" s="2" t="s">
        <v>96</v>
      </c>
      <c r="F371" s="94" t="s">
        <v>0</v>
      </c>
      <c r="G371" s="2" t="s">
        <v>137</v>
      </c>
      <c r="H371" s="107"/>
      <c r="I371" s="2" t="s">
        <v>144</v>
      </c>
      <c r="K371" s="2" t="s">
        <v>99</v>
      </c>
      <c r="L371" t="s">
        <v>0</v>
      </c>
      <c r="M371" s="2" t="s">
        <v>140</v>
      </c>
      <c r="O371">
        <v>6</v>
      </c>
      <c r="P371" s="1" t="s">
        <v>1</v>
      </c>
      <c r="Q371">
        <v>4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>
      <c r="A372" s="405">
        <v>365</v>
      </c>
      <c r="B372" s="68">
        <v>23</v>
      </c>
      <c r="C372">
        <v>13</v>
      </c>
      <c r="D372" s="81">
        <v>34350</v>
      </c>
      <c r="E372" s="2" t="s">
        <v>96</v>
      </c>
      <c r="F372" s="94" t="s">
        <v>0</v>
      </c>
      <c r="G372" s="2" t="s">
        <v>137</v>
      </c>
      <c r="H372" s="107"/>
      <c r="I372" s="2" t="s">
        <v>144</v>
      </c>
      <c r="K372" s="2" t="s">
        <v>99</v>
      </c>
      <c r="L372" t="s">
        <v>0</v>
      </c>
      <c r="M372" s="2" t="s">
        <v>136</v>
      </c>
      <c r="O372">
        <v>10</v>
      </c>
      <c r="P372" s="1" t="s">
        <v>1</v>
      </c>
      <c r="Q372">
        <v>3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>
      <c r="A373" s="405">
        <v>366</v>
      </c>
      <c r="B373" s="68">
        <v>23</v>
      </c>
      <c r="C373">
        <v>14</v>
      </c>
      <c r="D373" s="81">
        <v>34350</v>
      </c>
      <c r="E373" s="2" t="s">
        <v>96</v>
      </c>
      <c r="F373" s="94" t="s">
        <v>0</v>
      </c>
      <c r="G373" s="2" t="s">
        <v>137</v>
      </c>
      <c r="H373" s="107"/>
      <c r="I373" s="2" t="s">
        <v>144</v>
      </c>
      <c r="K373" s="2" t="s">
        <v>97</v>
      </c>
      <c r="L373" t="s">
        <v>0</v>
      </c>
      <c r="M373" s="2" t="s">
        <v>175</v>
      </c>
      <c r="O373">
        <v>4</v>
      </c>
      <c r="P373" s="1" t="s">
        <v>1</v>
      </c>
      <c r="Q373">
        <v>4</v>
      </c>
      <c r="S373">
        <f t="shared" si="66"/>
        <v>0</v>
      </c>
      <c r="T373">
        <f t="shared" si="67"/>
        <v>1</v>
      </c>
      <c r="U373">
        <f t="shared" si="68"/>
        <v>0</v>
      </c>
    </row>
    <row r="374" spans="1:21">
      <c r="A374" s="405">
        <v>367</v>
      </c>
      <c r="B374" s="68">
        <v>23</v>
      </c>
      <c r="C374">
        <v>15</v>
      </c>
      <c r="D374" s="81">
        <v>34350</v>
      </c>
      <c r="E374" s="2" t="s">
        <v>96</v>
      </c>
      <c r="F374" s="94" t="s">
        <v>0</v>
      </c>
      <c r="G374" s="2" t="s">
        <v>137</v>
      </c>
      <c r="H374" s="107"/>
      <c r="I374" s="2" t="s">
        <v>144</v>
      </c>
      <c r="K374" s="2" t="s">
        <v>98</v>
      </c>
      <c r="L374" t="s">
        <v>0</v>
      </c>
      <c r="M374" s="2" t="s">
        <v>138</v>
      </c>
      <c r="O374">
        <v>4</v>
      </c>
      <c r="P374" s="1" t="s">
        <v>1</v>
      </c>
      <c r="Q374">
        <v>4</v>
      </c>
      <c r="S374">
        <f t="shared" si="66"/>
        <v>0</v>
      </c>
      <c r="T374">
        <f t="shared" si="67"/>
        <v>1</v>
      </c>
      <c r="U374">
        <f t="shared" si="68"/>
        <v>0</v>
      </c>
    </row>
    <row r="375" spans="1:21">
      <c r="A375" s="405">
        <v>368</v>
      </c>
      <c r="B375" s="68">
        <v>23</v>
      </c>
      <c r="C375">
        <v>16</v>
      </c>
      <c r="D375" s="81">
        <v>34350</v>
      </c>
      <c r="E375" s="2" t="s">
        <v>96</v>
      </c>
      <c r="F375" s="94" t="s">
        <v>0</v>
      </c>
      <c r="G375" s="2" t="s">
        <v>137</v>
      </c>
      <c r="H375" s="107"/>
      <c r="I375" s="2" t="s">
        <v>144</v>
      </c>
      <c r="K375" s="2" t="s">
        <v>95</v>
      </c>
      <c r="L375" t="s">
        <v>0</v>
      </c>
      <c r="M375" s="2" t="s">
        <v>140</v>
      </c>
      <c r="O375">
        <v>10</v>
      </c>
      <c r="P375" s="1" t="s">
        <v>1</v>
      </c>
      <c r="Q375">
        <v>5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>
      <c r="A376" s="405">
        <v>369</v>
      </c>
      <c r="B376" s="68">
        <v>24</v>
      </c>
      <c r="C376">
        <v>1</v>
      </c>
      <c r="D376" s="81">
        <v>34370</v>
      </c>
      <c r="E376" s="2" t="s">
        <v>123</v>
      </c>
      <c r="F376" s="94" t="s">
        <v>0</v>
      </c>
      <c r="G376" s="2" t="s">
        <v>129</v>
      </c>
      <c r="H376" s="107"/>
      <c r="I376" s="2" t="s">
        <v>144</v>
      </c>
      <c r="K376" s="2" t="s">
        <v>126</v>
      </c>
      <c r="L376" t="s">
        <v>0</v>
      </c>
      <c r="M376" s="2" t="s">
        <v>131</v>
      </c>
      <c r="O376">
        <v>3</v>
      </c>
      <c r="P376" s="1" t="s">
        <v>1</v>
      </c>
      <c r="Q376">
        <v>1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>
      <c r="A377" s="405">
        <v>370</v>
      </c>
      <c r="B377" s="68">
        <v>24</v>
      </c>
      <c r="C377">
        <v>2</v>
      </c>
      <c r="D377" s="81">
        <v>34370</v>
      </c>
      <c r="E377" s="2" t="s">
        <v>123</v>
      </c>
      <c r="F377" s="94" t="s">
        <v>0</v>
      </c>
      <c r="G377" s="2" t="s">
        <v>129</v>
      </c>
      <c r="H377" s="107">
        <v>0</v>
      </c>
      <c r="I377" s="2" t="s">
        <v>144</v>
      </c>
      <c r="K377" s="2" t="s">
        <v>122</v>
      </c>
      <c r="L377" t="s">
        <v>0</v>
      </c>
      <c r="M377" s="2" t="s">
        <v>132</v>
      </c>
      <c r="O377">
        <v>3</v>
      </c>
      <c r="P377" s="1" t="s">
        <v>1</v>
      </c>
      <c r="Q377">
        <v>4</v>
      </c>
      <c r="S377">
        <f t="shared" ref="S377:S392" si="69">IF(O377&gt;Q377,1,0)</f>
        <v>0</v>
      </c>
      <c r="T377">
        <f t="shared" ref="T377:T392" si="70">IF(ISNUMBER(Q377),IF(O377=Q377,1,0),0)</f>
        <v>0</v>
      </c>
      <c r="U377">
        <f t="shared" ref="U377:U392" si="71">IF(O377&lt;Q377,1,0)</f>
        <v>1</v>
      </c>
    </row>
    <row r="378" spans="1:21">
      <c r="A378" s="405">
        <v>371</v>
      </c>
      <c r="B378" s="68">
        <v>24</v>
      </c>
      <c r="C378">
        <v>3</v>
      </c>
      <c r="D378" s="81">
        <v>34370</v>
      </c>
      <c r="E378" s="2" t="s">
        <v>123</v>
      </c>
      <c r="F378" s="94" t="s">
        <v>0</v>
      </c>
      <c r="G378" s="2" t="s">
        <v>129</v>
      </c>
      <c r="H378" s="107"/>
      <c r="I378" s="2" t="s">
        <v>144</v>
      </c>
      <c r="K378" s="2" t="s">
        <v>125</v>
      </c>
      <c r="L378" t="s">
        <v>0</v>
      </c>
      <c r="M378" s="2" t="s">
        <v>133</v>
      </c>
      <c r="O378">
        <v>4</v>
      </c>
      <c r="P378" s="1" t="s">
        <v>1</v>
      </c>
      <c r="Q378">
        <v>4</v>
      </c>
      <c r="S378">
        <f t="shared" si="69"/>
        <v>0</v>
      </c>
      <c r="T378">
        <f t="shared" si="70"/>
        <v>1</v>
      </c>
      <c r="U378">
        <f t="shared" si="71"/>
        <v>0</v>
      </c>
    </row>
    <row r="379" spans="1:21">
      <c r="A379" s="405">
        <v>372</v>
      </c>
      <c r="B379" s="68">
        <v>24</v>
      </c>
      <c r="C379">
        <v>4</v>
      </c>
      <c r="D379" s="81">
        <v>34370</v>
      </c>
      <c r="E379" s="2" t="s">
        <v>123</v>
      </c>
      <c r="F379" s="94" t="s">
        <v>0</v>
      </c>
      <c r="G379" s="2" t="s">
        <v>129</v>
      </c>
      <c r="H379" s="107">
        <v>0</v>
      </c>
      <c r="I379" s="2" t="s">
        <v>144</v>
      </c>
      <c r="K379" s="2" t="s">
        <v>124</v>
      </c>
      <c r="L379" t="s">
        <v>0</v>
      </c>
      <c r="M379" s="2" t="s">
        <v>130</v>
      </c>
      <c r="O379">
        <v>2</v>
      </c>
      <c r="P379" s="1" t="s">
        <v>1</v>
      </c>
      <c r="Q379">
        <v>3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>
      <c r="A380" s="405">
        <v>373</v>
      </c>
      <c r="B380" s="68">
        <v>24</v>
      </c>
      <c r="C380">
        <v>5</v>
      </c>
      <c r="D380" s="81">
        <v>34370</v>
      </c>
      <c r="E380" s="2" t="s">
        <v>123</v>
      </c>
      <c r="F380" s="94" t="s">
        <v>0</v>
      </c>
      <c r="G380" s="2" t="s">
        <v>129</v>
      </c>
      <c r="H380" s="107"/>
      <c r="I380" s="2" t="s">
        <v>144</v>
      </c>
      <c r="K380" s="2" t="s">
        <v>122</v>
      </c>
      <c r="L380" t="s">
        <v>0</v>
      </c>
      <c r="M380" s="2" t="s">
        <v>131</v>
      </c>
      <c r="O380">
        <v>3</v>
      </c>
      <c r="P380" s="1" t="s">
        <v>1</v>
      </c>
      <c r="Q380">
        <v>2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>
      <c r="A381" s="405">
        <v>374</v>
      </c>
      <c r="B381" s="68">
        <v>24</v>
      </c>
      <c r="C381">
        <v>6</v>
      </c>
      <c r="D381" s="81">
        <v>34370</v>
      </c>
      <c r="E381" s="2" t="s">
        <v>123</v>
      </c>
      <c r="F381" s="94" t="s">
        <v>0</v>
      </c>
      <c r="G381" s="2" t="s">
        <v>129</v>
      </c>
      <c r="H381" s="107">
        <v>0</v>
      </c>
      <c r="I381" s="2" t="s">
        <v>144</v>
      </c>
      <c r="K381" s="2" t="s">
        <v>125</v>
      </c>
      <c r="L381" t="s">
        <v>0</v>
      </c>
      <c r="M381" s="2" t="s">
        <v>132</v>
      </c>
      <c r="O381">
        <v>0</v>
      </c>
      <c r="P381" s="1" t="s">
        <v>1</v>
      </c>
      <c r="Q381">
        <v>4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>
      <c r="A382" s="405">
        <v>375</v>
      </c>
      <c r="B382" s="68">
        <v>24</v>
      </c>
      <c r="C382">
        <v>7</v>
      </c>
      <c r="D382" s="81">
        <v>34370</v>
      </c>
      <c r="E382" s="2" t="s">
        <v>123</v>
      </c>
      <c r="F382" s="94" t="s">
        <v>0</v>
      </c>
      <c r="G382" s="2" t="s">
        <v>129</v>
      </c>
      <c r="H382" s="107"/>
      <c r="I382" s="2" t="s">
        <v>144</v>
      </c>
      <c r="K382" s="2" t="s">
        <v>124</v>
      </c>
      <c r="L382" t="s">
        <v>0</v>
      </c>
      <c r="M382" s="2" t="s">
        <v>133</v>
      </c>
      <c r="O382">
        <v>2</v>
      </c>
      <c r="P382" s="1" t="s">
        <v>1</v>
      </c>
      <c r="Q382">
        <v>1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>
      <c r="A383" s="405">
        <v>376</v>
      </c>
      <c r="B383" s="68">
        <v>24</v>
      </c>
      <c r="C383">
        <v>8</v>
      </c>
      <c r="D383" s="81">
        <v>34370</v>
      </c>
      <c r="E383" s="2" t="s">
        <v>123</v>
      </c>
      <c r="F383" s="94" t="s">
        <v>0</v>
      </c>
      <c r="G383" s="2" t="s">
        <v>129</v>
      </c>
      <c r="H383" s="107">
        <v>0</v>
      </c>
      <c r="I383" s="2" t="s">
        <v>144</v>
      </c>
      <c r="K383" s="2" t="s">
        <v>126</v>
      </c>
      <c r="L383" t="s">
        <v>0</v>
      </c>
      <c r="M383" s="2" t="s">
        <v>130</v>
      </c>
      <c r="O383">
        <v>2</v>
      </c>
      <c r="P383" s="1" t="s">
        <v>1</v>
      </c>
      <c r="Q383">
        <v>3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>
      <c r="A384" s="405">
        <v>377</v>
      </c>
      <c r="B384" s="68">
        <v>24</v>
      </c>
      <c r="C384">
        <v>9</v>
      </c>
      <c r="D384" s="81">
        <v>34370</v>
      </c>
      <c r="E384" s="2" t="s">
        <v>123</v>
      </c>
      <c r="F384" s="94" t="s">
        <v>0</v>
      </c>
      <c r="G384" s="2" t="s">
        <v>129</v>
      </c>
      <c r="H384" s="107"/>
      <c r="I384" s="2" t="s">
        <v>144</v>
      </c>
      <c r="K384" s="2" t="s">
        <v>124</v>
      </c>
      <c r="L384" t="s">
        <v>0</v>
      </c>
      <c r="M384" s="2" t="s">
        <v>132</v>
      </c>
      <c r="O384">
        <v>3</v>
      </c>
      <c r="P384" s="1" t="s">
        <v>1</v>
      </c>
      <c r="Q384">
        <v>2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>
      <c r="A385" s="405">
        <v>378</v>
      </c>
      <c r="B385" s="68">
        <v>24</v>
      </c>
      <c r="C385">
        <v>10</v>
      </c>
      <c r="D385" s="81">
        <v>34370</v>
      </c>
      <c r="E385" s="2" t="s">
        <v>123</v>
      </c>
      <c r="F385" s="94" t="s">
        <v>0</v>
      </c>
      <c r="G385" s="2" t="s">
        <v>129</v>
      </c>
      <c r="H385" s="107"/>
      <c r="I385" s="2" t="s">
        <v>144</v>
      </c>
      <c r="K385" s="2" t="s">
        <v>125</v>
      </c>
      <c r="L385" t="s">
        <v>0</v>
      </c>
      <c r="M385" s="2" t="s">
        <v>131</v>
      </c>
      <c r="O385">
        <v>3</v>
      </c>
      <c r="P385" s="1" t="s">
        <v>1</v>
      </c>
      <c r="Q385">
        <v>3</v>
      </c>
      <c r="S385">
        <f t="shared" si="69"/>
        <v>0</v>
      </c>
      <c r="T385">
        <f t="shared" si="70"/>
        <v>1</v>
      </c>
      <c r="U385">
        <f t="shared" si="71"/>
        <v>0</v>
      </c>
    </row>
    <row r="386" spans="1:21">
      <c r="A386" s="405">
        <v>379</v>
      </c>
      <c r="B386" s="68">
        <v>24</v>
      </c>
      <c r="C386">
        <v>11</v>
      </c>
      <c r="D386" s="81">
        <v>34370</v>
      </c>
      <c r="E386" s="2" t="s">
        <v>123</v>
      </c>
      <c r="F386" s="94" t="s">
        <v>0</v>
      </c>
      <c r="G386" s="2" t="s">
        <v>129</v>
      </c>
      <c r="H386" s="107"/>
      <c r="I386" s="2" t="s">
        <v>144</v>
      </c>
      <c r="K386" s="2" t="s">
        <v>122</v>
      </c>
      <c r="L386" t="s">
        <v>0</v>
      </c>
      <c r="M386" s="2" t="s">
        <v>130</v>
      </c>
      <c r="O386">
        <v>2</v>
      </c>
      <c r="P386" s="1" t="s">
        <v>1</v>
      </c>
      <c r="Q386">
        <v>2</v>
      </c>
      <c r="S386">
        <f t="shared" si="69"/>
        <v>0</v>
      </c>
      <c r="T386">
        <f t="shared" si="70"/>
        <v>1</v>
      </c>
      <c r="U386">
        <f t="shared" si="71"/>
        <v>0</v>
      </c>
    </row>
    <row r="387" spans="1:21">
      <c r="A387" s="405">
        <v>380</v>
      </c>
      <c r="B387" s="68">
        <v>24</v>
      </c>
      <c r="C387">
        <v>12</v>
      </c>
      <c r="D387" s="81">
        <v>34370</v>
      </c>
      <c r="E387" s="2" t="s">
        <v>123</v>
      </c>
      <c r="F387" s="94" t="s">
        <v>0</v>
      </c>
      <c r="G387" s="2" t="s">
        <v>129</v>
      </c>
      <c r="H387" s="107"/>
      <c r="I387" s="2" t="s">
        <v>144</v>
      </c>
      <c r="K387" s="2" t="s">
        <v>126</v>
      </c>
      <c r="L387" t="s">
        <v>0</v>
      </c>
      <c r="M387" s="2" t="s">
        <v>133</v>
      </c>
      <c r="O387">
        <v>2</v>
      </c>
      <c r="P387" s="1" t="s">
        <v>1</v>
      </c>
      <c r="Q387">
        <v>2</v>
      </c>
      <c r="S387">
        <f t="shared" si="69"/>
        <v>0</v>
      </c>
      <c r="T387">
        <f t="shared" si="70"/>
        <v>1</v>
      </c>
      <c r="U387">
        <f t="shared" si="71"/>
        <v>0</v>
      </c>
    </row>
    <row r="388" spans="1:21">
      <c r="A388" s="405">
        <v>381</v>
      </c>
      <c r="B388" s="68">
        <v>24</v>
      </c>
      <c r="C388">
        <v>13</v>
      </c>
      <c r="D388" s="81">
        <v>34370</v>
      </c>
      <c r="E388" s="2" t="s">
        <v>123</v>
      </c>
      <c r="F388" s="94" t="s">
        <v>0</v>
      </c>
      <c r="G388" s="2" t="s">
        <v>129</v>
      </c>
      <c r="H388" s="107">
        <v>0</v>
      </c>
      <c r="I388" s="2" t="s">
        <v>144</v>
      </c>
      <c r="K388" s="2" t="s">
        <v>126</v>
      </c>
      <c r="L388" t="s">
        <v>0</v>
      </c>
      <c r="M388" s="2" t="s">
        <v>132</v>
      </c>
      <c r="O388">
        <v>3</v>
      </c>
      <c r="P388" s="1" t="s">
        <v>1</v>
      </c>
      <c r="Q388">
        <v>4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>
      <c r="A389" s="405">
        <v>382</v>
      </c>
      <c r="B389" s="68">
        <v>24</v>
      </c>
      <c r="C389">
        <v>14</v>
      </c>
      <c r="D389" s="81">
        <v>34370</v>
      </c>
      <c r="E389" s="2" t="s">
        <v>123</v>
      </c>
      <c r="F389" s="94" t="s">
        <v>0</v>
      </c>
      <c r="G389" s="2" t="s">
        <v>129</v>
      </c>
      <c r="H389" s="107"/>
      <c r="I389" s="2" t="s">
        <v>144</v>
      </c>
      <c r="K389" s="2" t="s">
        <v>124</v>
      </c>
      <c r="L389" t="s">
        <v>0</v>
      </c>
      <c r="M389" s="2" t="s">
        <v>131</v>
      </c>
      <c r="O389">
        <v>4</v>
      </c>
      <c r="P389" s="1" t="s">
        <v>1</v>
      </c>
      <c r="Q389">
        <v>3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>
      <c r="A390" s="405">
        <v>383</v>
      </c>
      <c r="B390" s="68">
        <v>24</v>
      </c>
      <c r="C390">
        <v>15</v>
      </c>
      <c r="D390" s="81">
        <v>34370</v>
      </c>
      <c r="E390" s="2" t="s">
        <v>123</v>
      </c>
      <c r="F390" s="94" t="s">
        <v>0</v>
      </c>
      <c r="G390" s="2" t="s">
        <v>129</v>
      </c>
      <c r="H390" s="107">
        <v>0</v>
      </c>
      <c r="I390" s="2" t="s">
        <v>144</v>
      </c>
      <c r="K390" s="2" t="s">
        <v>125</v>
      </c>
      <c r="L390" t="s">
        <v>0</v>
      </c>
      <c r="M390" s="2" t="s">
        <v>130</v>
      </c>
      <c r="O390">
        <v>1</v>
      </c>
      <c r="P390" s="1" t="s">
        <v>1</v>
      </c>
      <c r="Q390">
        <v>4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>
      <c r="A391" s="405">
        <v>384</v>
      </c>
      <c r="B391" s="68">
        <v>24</v>
      </c>
      <c r="C391">
        <v>16</v>
      </c>
      <c r="D391" s="81">
        <v>34370</v>
      </c>
      <c r="E391" s="2" t="s">
        <v>123</v>
      </c>
      <c r="F391" s="94" t="s">
        <v>0</v>
      </c>
      <c r="G391" s="2" t="s">
        <v>129</v>
      </c>
      <c r="H391" s="107"/>
      <c r="I391" s="2" t="s">
        <v>144</v>
      </c>
      <c r="K391" s="2" t="s">
        <v>122</v>
      </c>
      <c r="L391" t="s">
        <v>0</v>
      </c>
      <c r="M391" s="2" t="s">
        <v>133</v>
      </c>
      <c r="O391">
        <v>4</v>
      </c>
      <c r="P391" s="1" t="s">
        <v>1</v>
      </c>
      <c r="Q391">
        <v>1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>
      <c r="A392" s="405">
        <v>385</v>
      </c>
      <c r="B392" s="68">
        <v>25</v>
      </c>
      <c r="C392">
        <v>1</v>
      </c>
      <c r="D392" s="81">
        <v>34383</v>
      </c>
      <c r="E392" s="2" t="s">
        <v>101</v>
      </c>
      <c r="F392" s="94" t="s">
        <v>0</v>
      </c>
      <c r="G392" s="2" t="s">
        <v>137</v>
      </c>
      <c r="H392" s="107"/>
      <c r="I392" s="2" t="s">
        <v>144</v>
      </c>
      <c r="K392" s="2" t="s">
        <v>103</v>
      </c>
      <c r="L392" t="s">
        <v>0</v>
      </c>
      <c r="M392" s="2" t="s">
        <v>175</v>
      </c>
      <c r="O392">
        <v>6</v>
      </c>
      <c r="P392" s="1" t="s">
        <v>1</v>
      </c>
      <c r="Q392">
        <v>2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>
      <c r="A393" s="405">
        <v>386</v>
      </c>
      <c r="B393" s="68">
        <v>25</v>
      </c>
      <c r="C393">
        <v>2</v>
      </c>
      <c r="D393" s="81">
        <v>34383</v>
      </c>
      <c r="E393" s="2" t="s">
        <v>101</v>
      </c>
      <c r="F393" s="94" t="s">
        <v>0</v>
      </c>
      <c r="G393" s="2" t="s">
        <v>137</v>
      </c>
      <c r="H393" s="107"/>
      <c r="I393" s="2" t="s">
        <v>144</v>
      </c>
      <c r="K393" s="2" t="s">
        <v>104</v>
      </c>
      <c r="L393" t="s">
        <v>0</v>
      </c>
      <c r="M393" s="2" t="s">
        <v>138</v>
      </c>
      <c r="O393">
        <v>2</v>
      </c>
      <c r="P393" s="1" t="s">
        <v>1</v>
      </c>
      <c r="Q393">
        <v>2</v>
      </c>
      <c r="S393">
        <f t="shared" ref="S393:S408" si="72">IF(O393&gt;Q393,1,0)</f>
        <v>0</v>
      </c>
      <c r="T393">
        <f t="shared" ref="T393:T408" si="73">IF(ISNUMBER(Q393),IF(O393=Q393,1,0),0)</f>
        <v>1</v>
      </c>
      <c r="U393">
        <f t="shared" ref="U393:U408" si="74">IF(O393&lt;Q393,1,0)</f>
        <v>0</v>
      </c>
    </row>
    <row r="394" spans="1:21">
      <c r="A394" s="405">
        <v>387</v>
      </c>
      <c r="B394" s="68">
        <v>25</v>
      </c>
      <c r="C394">
        <v>3</v>
      </c>
      <c r="D394" s="81">
        <v>34383</v>
      </c>
      <c r="E394" s="2" t="s">
        <v>101</v>
      </c>
      <c r="F394" s="94" t="s">
        <v>0</v>
      </c>
      <c r="G394" s="2" t="s">
        <v>137</v>
      </c>
      <c r="H394" s="107"/>
      <c r="I394" s="2" t="s">
        <v>144</v>
      </c>
      <c r="K394" s="2" t="s">
        <v>102</v>
      </c>
      <c r="L394" t="s">
        <v>0</v>
      </c>
      <c r="M394" s="2" t="s">
        <v>136</v>
      </c>
      <c r="O394">
        <v>4</v>
      </c>
      <c r="P394" s="1" t="s">
        <v>1</v>
      </c>
      <c r="Q394">
        <v>3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>
      <c r="A395" s="405">
        <v>388</v>
      </c>
      <c r="B395" s="68">
        <v>25</v>
      </c>
      <c r="C395">
        <v>4</v>
      </c>
      <c r="D395" s="81">
        <v>34383</v>
      </c>
      <c r="E395" s="2" t="s">
        <v>101</v>
      </c>
      <c r="F395" s="94" t="s">
        <v>0</v>
      </c>
      <c r="G395" s="2" t="s">
        <v>137</v>
      </c>
      <c r="H395" s="107"/>
      <c r="I395" s="2" t="s">
        <v>144</v>
      </c>
      <c r="K395" s="2" t="s">
        <v>105</v>
      </c>
      <c r="L395" t="s">
        <v>0</v>
      </c>
      <c r="M395" s="2" t="s">
        <v>139</v>
      </c>
      <c r="O395">
        <v>3</v>
      </c>
      <c r="P395" s="1" t="s">
        <v>1</v>
      </c>
      <c r="Q395">
        <v>1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>
      <c r="A396" s="405">
        <v>389</v>
      </c>
      <c r="B396" s="68">
        <v>25</v>
      </c>
      <c r="C396">
        <v>5</v>
      </c>
      <c r="D396" s="81">
        <v>34383</v>
      </c>
      <c r="E396" s="2" t="s">
        <v>101</v>
      </c>
      <c r="F396" s="94" t="s">
        <v>0</v>
      </c>
      <c r="G396" s="2" t="s">
        <v>137</v>
      </c>
      <c r="H396" s="107">
        <v>0</v>
      </c>
      <c r="I396" s="2" t="s">
        <v>144</v>
      </c>
      <c r="K396" s="2" t="s">
        <v>104</v>
      </c>
      <c r="L396" t="s">
        <v>0</v>
      </c>
      <c r="M396" s="2" t="s">
        <v>175</v>
      </c>
      <c r="O396">
        <v>4</v>
      </c>
      <c r="P396" s="1" t="s">
        <v>1</v>
      </c>
      <c r="Q396">
        <v>5</v>
      </c>
      <c r="S396">
        <f t="shared" si="72"/>
        <v>0</v>
      </c>
      <c r="T396">
        <f t="shared" si="73"/>
        <v>0</v>
      </c>
      <c r="U396">
        <f t="shared" si="74"/>
        <v>1</v>
      </c>
    </row>
    <row r="397" spans="1:21">
      <c r="A397" s="405">
        <v>390</v>
      </c>
      <c r="B397" s="68">
        <v>25</v>
      </c>
      <c r="C397">
        <v>6</v>
      </c>
      <c r="D397" s="81">
        <v>34383</v>
      </c>
      <c r="E397" s="2" t="s">
        <v>101</v>
      </c>
      <c r="F397" s="94" t="s">
        <v>0</v>
      </c>
      <c r="G397" s="2" t="s">
        <v>137</v>
      </c>
      <c r="H397" s="107"/>
      <c r="I397" s="2" t="s">
        <v>144</v>
      </c>
      <c r="K397" s="2" t="s">
        <v>102</v>
      </c>
      <c r="L397" t="s">
        <v>0</v>
      </c>
      <c r="M397" s="2" t="s">
        <v>138</v>
      </c>
      <c r="O397">
        <v>6</v>
      </c>
      <c r="P397" s="1" t="s">
        <v>1</v>
      </c>
      <c r="Q397">
        <v>3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>
      <c r="A398" s="405">
        <v>391</v>
      </c>
      <c r="B398" s="68">
        <v>25</v>
      </c>
      <c r="C398">
        <v>7</v>
      </c>
      <c r="D398" s="81">
        <v>34383</v>
      </c>
      <c r="E398" s="2" t="s">
        <v>101</v>
      </c>
      <c r="F398" s="94" t="s">
        <v>0</v>
      </c>
      <c r="G398" s="2" t="s">
        <v>137</v>
      </c>
      <c r="H398" s="107">
        <v>0</v>
      </c>
      <c r="I398" s="2" t="s">
        <v>144</v>
      </c>
      <c r="K398" s="2" t="s">
        <v>105</v>
      </c>
      <c r="L398" t="s">
        <v>0</v>
      </c>
      <c r="M398" s="2" t="s">
        <v>136</v>
      </c>
      <c r="O398">
        <v>3</v>
      </c>
      <c r="P398" s="1" t="s">
        <v>1</v>
      </c>
      <c r="Q398">
        <v>5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>
      <c r="A399" s="405">
        <v>392</v>
      </c>
      <c r="B399" s="68">
        <v>25</v>
      </c>
      <c r="C399">
        <v>8</v>
      </c>
      <c r="D399" s="81">
        <v>34383</v>
      </c>
      <c r="E399" s="2" t="s">
        <v>101</v>
      </c>
      <c r="F399" s="94" t="s">
        <v>0</v>
      </c>
      <c r="G399" s="2" t="s">
        <v>137</v>
      </c>
      <c r="H399" s="107"/>
      <c r="I399" s="2" t="s">
        <v>144</v>
      </c>
      <c r="K399" s="2" t="s">
        <v>103</v>
      </c>
      <c r="L399" t="s">
        <v>0</v>
      </c>
      <c r="M399" s="2" t="s">
        <v>139</v>
      </c>
      <c r="O399">
        <v>9</v>
      </c>
      <c r="P399" s="1" t="s">
        <v>1</v>
      </c>
      <c r="Q399">
        <v>6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>
      <c r="A400" s="405">
        <v>393</v>
      </c>
      <c r="B400" s="68">
        <v>25</v>
      </c>
      <c r="C400">
        <v>9</v>
      </c>
      <c r="D400" s="81">
        <v>34383</v>
      </c>
      <c r="E400" s="2" t="s">
        <v>101</v>
      </c>
      <c r="F400" s="94" t="s">
        <v>0</v>
      </c>
      <c r="G400" s="2" t="s">
        <v>137</v>
      </c>
      <c r="H400" s="107">
        <v>0</v>
      </c>
      <c r="I400" s="2" t="s">
        <v>144</v>
      </c>
      <c r="K400" s="2" t="s">
        <v>105</v>
      </c>
      <c r="L400" t="s">
        <v>0</v>
      </c>
      <c r="M400" s="2" t="s">
        <v>138</v>
      </c>
      <c r="O400">
        <v>0</v>
      </c>
      <c r="P400" s="1" t="s">
        <v>1</v>
      </c>
      <c r="Q400">
        <v>8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>
      <c r="A401" s="405">
        <v>394</v>
      </c>
      <c r="B401" s="68">
        <v>25</v>
      </c>
      <c r="C401">
        <v>10</v>
      </c>
      <c r="D401" s="81">
        <v>34383</v>
      </c>
      <c r="E401" s="2" t="s">
        <v>101</v>
      </c>
      <c r="F401" s="94" t="s">
        <v>0</v>
      </c>
      <c r="G401" s="2" t="s">
        <v>137</v>
      </c>
      <c r="H401" s="107"/>
      <c r="I401" s="2" t="s">
        <v>144</v>
      </c>
      <c r="K401" s="2" t="s">
        <v>102</v>
      </c>
      <c r="L401" t="s">
        <v>0</v>
      </c>
      <c r="M401" s="2" t="s">
        <v>175</v>
      </c>
      <c r="O401">
        <v>3</v>
      </c>
      <c r="P401" s="1" t="s">
        <v>1</v>
      </c>
      <c r="Q401">
        <v>3</v>
      </c>
      <c r="S401">
        <f t="shared" si="72"/>
        <v>0</v>
      </c>
      <c r="T401">
        <f t="shared" si="73"/>
        <v>1</v>
      </c>
      <c r="U401">
        <f t="shared" si="74"/>
        <v>0</v>
      </c>
    </row>
    <row r="402" spans="1:21">
      <c r="A402" s="405">
        <v>395</v>
      </c>
      <c r="B402" s="68">
        <v>25</v>
      </c>
      <c r="C402">
        <v>11</v>
      </c>
      <c r="D402" s="81">
        <v>34383</v>
      </c>
      <c r="E402" s="2" t="s">
        <v>101</v>
      </c>
      <c r="F402" s="94" t="s">
        <v>0</v>
      </c>
      <c r="G402" s="2" t="s">
        <v>137</v>
      </c>
      <c r="H402" s="107"/>
      <c r="I402" s="2" t="s">
        <v>144</v>
      </c>
      <c r="K402" s="2" t="s">
        <v>104</v>
      </c>
      <c r="L402" t="s">
        <v>0</v>
      </c>
      <c r="M402" s="2" t="s">
        <v>139</v>
      </c>
      <c r="O402">
        <v>2</v>
      </c>
      <c r="P402" s="1" t="s">
        <v>1</v>
      </c>
      <c r="Q402">
        <v>2</v>
      </c>
      <c r="S402">
        <f t="shared" si="72"/>
        <v>0</v>
      </c>
      <c r="T402">
        <f t="shared" si="73"/>
        <v>1</v>
      </c>
      <c r="U402">
        <f t="shared" si="74"/>
        <v>0</v>
      </c>
    </row>
    <row r="403" spans="1:21">
      <c r="A403" s="405">
        <v>396</v>
      </c>
      <c r="B403" s="68">
        <v>25</v>
      </c>
      <c r="C403">
        <v>12</v>
      </c>
      <c r="D403" s="81">
        <v>34383</v>
      </c>
      <c r="E403" s="2" t="s">
        <v>101</v>
      </c>
      <c r="F403" s="94" t="s">
        <v>0</v>
      </c>
      <c r="G403" s="2" t="s">
        <v>137</v>
      </c>
      <c r="H403" s="107"/>
      <c r="I403" s="2" t="s">
        <v>144</v>
      </c>
      <c r="K403" s="2" t="s">
        <v>103</v>
      </c>
      <c r="L403" t="s">
        <v>0</v>
      </c>
      <c r="M403" s="2" t="s">
        <v>136</v>
      </c>
      <c r="O403">
        <v>4</v>
      </c>
      <c r="P403" s="1" t="s">
        <v>1</v>
      </c>
      <c r="Q403">
        <v>3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>
      <c r="A404" s="405">
        <v>397</v>
      </c>
      <c r="B404" s="68">
        <v>25</v>
      </c>
      <c r="C404">
        <v>13</v>
      </c>
      <c r="D404" s="81">
        <v>34383</v>
      </c>
      <c r="E404" s="2" t="s">
        <v>101</v>
      </c>
      <c r="F404" s="94" t="s">
        <v>0</v>
      </c>
      <c r="G404" s="2" t="s">
        <v>137</v>
      </c>
      <c r="H404" s="107"/>
      <c r="I404" s="2" t="s">
        <v>144</v>
      </c>
      <c r="K404" s="2" t="s">
        <v>103</v>
      </c>
      <c r="L404" t="s">
        <v>0</v>
      </c>
      <c r="M404" s="2" t="s">
        <v>138</v>
      </c>
      <c r="O404">
        <v>4</v>
      </c>
      <c r="P404" s="1" t="s">
        <v>1</v>
      </c>
      <c r="Q404">
        <v>3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>
      <c r="A405" s="405">
        <v>398</v>
      </c>
      <c r="B405" s="68">
        <v>25</v>
      </c>
      <c r="C405">
        <v>14</v>
      </c>
      <c r="D405" s="81">
        <v>34383</v>
      </c>
      <c r="E405" s="2" t="s">
        <v>101</v>
      </c>
      <c r="F405" s="94" t="s">
        <v>0</v>
      </c>
      <c r="G405" s="2" t="s">
        <v>137</v>
      </c>
      <c r="H405" s="107">
        <v>0</v>
      </c>
      <c r="I405" s="2" t="s">
        <v>144</v>
      </c>
      <c r="K405" s="2" t="s">
        <v>105</v>
      </c>
      <c r="L405" t="s">
        <v>0</v>
      </c>
      <c r="M405" s="2" t="s">
        <v>175</v>
      </c>
      <c r="O405">
        <v>1</v>
      </c>
      <c r="P405" s="1" t="s">
        <v>1</v>
      </c>
      <c r="Q405">
        <v>3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>
      <c r="A406" s="405">
        <v>399</v>
      </c>
      <c r="B406" s="68">
        <v>25</v>
      </c>
      <c r="C406">
        <v>15</v>
      </c>
      <c r="D406" s="81">
        <v>34383</v>
      </c>
      <c r="E406" s="2" t="s">
        <v>101</v>
      </c>
      <c r="F406" s="94" t="s">
        <v>0</v>
      </c>
      <c r="G406" s="2" t="s">
        <v>137</v>
      </c>
      <c r="H406" s="107"/>
      <c r="I406" s="2" t="s">
        <v>144</v>
      </c>
      <c r="K406" s="2" t="s">
        <v>102</v>
      </c>
      <c r="L406" t="s">
        <v>0</v>
      </c>
      <c r="M406" s="2" t="s">
        <v>139</v>
      </c>
      <c r="O406">
        <v>7</v>
      </c>
      <c r="P406" s="1" t="s">
        <v>1</v>
      </c>
      <c r="Q406">
        <v>5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>
      <c r="A407" s="405">
        <v>400</v>
      </c>
      <c r="B407" s="68">
        <v>25</v>
      </c>
      <c r="C407">
        <v>16</v>
      </c>
      <c r="D407" s="81">
        <v>34383</v>
      </c>
      <c r="E407" s="2" t="s">
        <v>101</v>
      </c>
      <c r="F407" s="94" t="s">
        <v>0</v>
      </c>
      <c r="G407" s="2" t="s">
        <v>137</v>
      </c>
      <c r="H407" s="107">
        <v>0</v>
      </c>
      <c r="I407" s="2" t="s">
        <v>144</v>
      </c>
      <c r="K407" s="2" t="s">
        <v>104</v>
      </c>
      <c r="L407" t="s">
        <v>0</v>
      </c>
      <c r="M407" s="2" t="s">
        <v>136</v>
      </c>
      <c r="O407">
        <v>1</v>
      </c>
      <c r="P407" s="1" t="s">
        <v>1</v>
      </c>
      <c r="Q407">
        <v>4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>
      <c r="A408" s="405">
        <v>401</v>
      </c>
      <c r="B408" s="68">
        <v>26</v>
      </c>
      <c r="C408">
        <v>1</v>
      </c>
      <c r="D408" s="81">
        <v>34384</v>
      </c>
      <c r="E408" s="2" t="s">
        <v>117</v>
      </c>
      <c r="F408" s="94" t="s">
        <v>0</v>
      </c>
      <c r="G408" s="2" t="s">
        <v>101</v>
      </c>
      <c r="H408" s="107">
        <v>0</v>
      </c>
      <c r="I408" s="2" t="s">
        <v>144</v>
      </c>
      <c r="K408" s="2" t="s">
        <v>116</v>
      </c>
      <c r="L408" t="s">
        <v>0</v>
      </c>
      <c r="M408" s="2" t="s">
        <v>106</v>
      </c>
      <c r="O408">
        <v>2</v>
      </c>
      <c r="P408" s="1" t="s">
        <v>1</v>
      </c>
      <c r="Q408">
        <v>7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>
      <c r="A409" s="405">
        <v>402</v>
      </c>
      <c r="B409" s="68">
        <v>26</v>
      </c>
      <c r="C409">
        <v>2</v>
      </c>
      <c r="D409" s="81">
        <v>34384</v>
      </c>
      <c r="E409" s="2" t="s">
        <v>117</v>
      </c>
      <c r="F409" s="94" t="s">
        <v>0</v>
      </c>
      <c r="G409" s="2" t="s">
        <v>101</v>
      </c>
      <c r="H409" s="107"/>
      <c r="I409" s="2" t="s">
        <v>144</v>
      </c>
      <c r="K409" s="2" t="s">
        <v>120</v>
      </c>
      <c r="L409" t="s">
        <v>0</v>
      </c>
      <c r="M409" s="2" t="s">
        <v>103</v>
      </c>
      <c r="O409">
        <v>3</v>
      </c>
      <c r="P409" s="1" t="s">
        <v>1</v>
      </c>
      <c r="Q409">
        <v>0</v>
      </c>
      <c r="S409">
        <f t="shared" ref="S409:S424" si="75">IF(O409&gt;Q409,1,0)</f>
        <v>1</v>
      </c>
      <c r="T409">
        <f t="shared" ref="T409:T424" si="76">IF(ISNUMBER(Q409),IF(O409=Q409,1,0),0)</f>
        <v>0</v>
      </c>
      <c r="U409">
        <f t="shared" ref="U409:U424" si="77">IF(O409&lt;Q409,1,0)</f>
        <v>0</v>
      </c>
    </row>
    <row r="410" spans="1:21">
      <c r="A410" s="405">
        <v>403</v>
      </c>
      <c r="B410" s="68">
        <v>26</v>
      </c>
      <c r="C410">
        <v>3</v>
      </c>
      <c r="D410" s="81">
        <v>34384</v>
      </c>
      <c r="E410" s="2" t="s">
        <v>117</v>
      </c>
      <c r="F410" s="94" t="s">
        <v>0</v>
      </c>
      <c r="G410" s="2" t="s">
        <v>101</v>
      </c>
      <c r="H410" s="107"/>
      <c r="I410" s="2" t="s">
        <v>144</v>
      </c>
      <c r="K410" s="2" t="s">
        <v>119</v>
      </c>
      <c r="L410" t="s">
        <v>0</v>
      </c>
      <c r="M410" s="2" t="s">
        <v>104</v>
      </c>
      <c r="O410">
        <v>6</v>
      </c>
      <c r="P410" s="1" t="s">
        <v>1</v>
      </c>
      <c r="Q410">
        <v>1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>
      <c r="A411" s="405">
        <v>404</v>
      </c>
      <c r="B411" s="68">
        <v>26</v>
      </c>
      <c r="C411">
        <v>4</v>
      </c>
      <c r="D411" s="81">
        <v>34384</v>
      </c>
      <c r="E411" s="2" t="s">
        <v>117</v>
      </c>
      <c r="F411" s="94" t="s">
        <v>0</v>
      </c>
      <c r="G411" s="2" t="s">
        <v>101</v>
      </c>
      <c r="H411" s="107">
        <v>0</v>
      </c>
      <c r="I411" s="2" t="s">
        <v>144</v>
      </c>
      <c r="K411" s="2" t="s">
        <v>118</v>
      </c>
      <c r="L411" t="s">
        <v>0</v>
      </c>
      <c r="M411" s="2" t="s">
        <v>102</v>
      </c>
      <c r="O411">
        <v>2</v>
      </c>
      <c r="P411" s="1" t="s">
        <v>1</v>
      </c>
      <c r="Q411">
        <v>5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>
      <c r="A412" s="405">
        <v>405</v>
      </c>
      <c r="B412" s="68">
        <v>26</v>
      </c>
      <c r="C412">
        <v>5</v>
      </c>
      <c r="D412" s="81">
        <v>34384</v>
      </c>
      <c r="E412" s="2" t="s">
        <v>117</v>
      </c>
      <c r="F412" s="94" t="s">
        <v>0</v>
      </c>
      <c r="G412" s="2" t="s">
        <v>101</v>
      </c>
      <c r="H412" s="107"/>
      <c r="I412" s="2" t="s">
        <v>144</v>
      </c>
      <c r="K412" s="2" t="s">
        <v>120</v>
      </c>
      <c r="L412" t="s">
        <v>0</v>
      </c>
      <c r="M412" s="2" t="s">
        <v>106</v>
      </c>
      <c r="O412">
        <v>1</v>
      </c>
      <c r="P412" s="1" t="s">
        <v>1</v>
      </c>
      <c r="Q412">
        <v>1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>
      <c r="A413" s="405">
        <v>406</v>
      </c>
      <c r="B413" s="68">
        <v>26</v>
      </c>
      <c r="C413">
        <v>6</v>
      </c>
      <c r="D413" s="81">
        <v>34384</v>
      </c>
      <c r="E413" s="2" t="s">
        <v>117</v>
      </c>
      <c r="F413" s="94" t="s">
        <v>0</v>
      </c>
      <c r="G413" s="2" t="s">
        <v>101</v>
      </c>
      <c r="H413" s="107"/>
      <c r="I413" s="2" t="s">
        <v>144</v>
      </c>
      <c r="K413" s="2" t="s">
        <v>119</v>
      </c>
      <c r="L413" t="s">
        <v>0</v>
      </c>
      <c r="M413" s="2" t="s">
        <v>103</v>
      </c>
      <c r="O413">
        <v>4</v>
      </c>
      <c r="P413" s="1" t="s">
        <v>1</v>
      </c>
      <c r="Q413">
        <v>4</v>
      </c>
      <c r="S413">
        <f t="shared" si="75"/>
        <v>0</v>
      </c>
      <c r="T413">
        <f t="shared" si="76"/>
        <v>1</v>
      </c>
      <c r="U413">
        <f t="shared" si="77"/>
        <v>0</v>
      </c>
    </row>
    <row r="414" spans="1:21">
      <c r="A414" s="405">
        <v>407</v>
      </c>
      <c r="B414" s="68">
        <v>26</v>
      </c>
      <c r="C414">
        <v>7</v>
      </c>
      <c r="D414" s="81">
        <v>34384</v>
      </c>
      <c r="E414" s="2" t="s">
        <v>117</v>
      </c>
      <c r="F414" s="94" t="s">
        <v>0</v>
      </c>
      <c r="G414" s="2" t="s">
        <v>101</v>
      </c>
      <c r="H414" s="107">
        <v>0</v>
      </c>
      <c r="I414" s="2" t="s">
        <v>144</v>
      </c>
      <c r="K414" s="2" t="s">
        <v>118</v>
      </c>
      <c r="L414" t="s">
        <v>0</v>
      </c>
      <c r="M414" s="2" t="s">
        <v>104</v>
      </c>
      <c r="O414">
        <v>4</v>
      </c>
      <c r="P414" s="1" t="s">
        <v>1</v>
      </c>
      <c r="Q414">
        <v>5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>
      <c r="A415" s="405">
        <v>408</v>
      </c>
      <c r="B415" s="68">
        <v>26</v>
      </c>
      <c r="C415">
        <v>8</v>
      </c>
      <c r="D415" s="81">
        <v>34384</v>
      </c>
      <c r="E415" s="2" t="s">
        <v>117</v>
      </c>
      <c r="F415" s="94" t="s">
        <v>0</v>
      </c>
      <c r="G415" s="2" t="s">
        <v>101</v>
      </c>
      <c r="H415" s="107"/>
      <c r="I415" s="2" t="s">
        <v>144</v>
      </c>
      <c r="K415" s="2" t="s">
        <v>116</v>
      </c>
      <c r="L415" t="s">
        <v>0</v>
      </c>
      <c r="M415" s="2" t="s">
        <v>102</v>
      </c>
      <c r="O415">
        <v>5</v>
      </c>
      <c r="P415" s="1" t="s">
        <v>1</v>
      </c>
      <c r="Q415">
        <v>4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>
      <c r="A416" s="405">
        <v>409</v>
      </c>
      <c r="B416" s="68">
        <v>26</v>
      </c>
      <c r="C416">
        <v>9</v>
      </c>
      <c r="D416" s="81">
        <v>34384</v>
      </c>
      <c r="E416" s="2" t="s">
        <v>117</v>
      </c>
      <c r="F416" s="94" t="s">
        <v>0</v>
      </c>
      <c r="G416" s="2" t="s">
        <v>101</v>
      </c>
      <c r="H416" s="107"/>
      <c r="I416" s="2" t="s">
        <v>144</v>
      </c>
      <c r="K416" s="2" t="s">
        <v>118</v>
      </c>
      <c r="L416" t="s">
        <v>0</v>
      </c>
      <c r="M416" s="2" t="s">
        <v>103</v>
      </c>
      <c r="O416">
        <v>3</v>
      </c>
      <c r="P416" s="1" t="s">
        <v>1</v>
      </c>
      <c r="Q416">
        <v>1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>
      <c r="A417" s="405">
        <v>410</v>
      </c>
      <c r="B417" s="68">
        <v>26</v>
      </c>
      <c r="C417">
        <v>10</v>
      </c>
      <c r="D417" s="81">
        <v>34384</v>
      </c>
      <c r="E417" s="2" t="s">
        <v>117</v>
      </c>
      <c r="F417" s="94" t="s">
        <v>0</v>
      </c>
      <c r="G417" s="2" t="s">
        <v>101</v>
      </c>
      <c r="H417" s="107"/>
      <c r="I417" s="2" t="s">
        <v>144</v>
      </c>
      <c r="K417" s="2" t="s">
        <v>119</v>
      </c>
      <c r="L417" t="s">
        <v>0</v>
      </c>
      <c r="M417" s="2" t="s">
        <v>106</v>
      </c>
      <c r="O417">
        <v>4</v>
      </c>
      <c r="P417" s="1" t="s">
        <v>1</v>
      </c>
      <c r="Q417">
        <v>2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>
      <c r="A418" s="405">
        <v>411</v>
      </c>
      <c r="B418" s="68">
        <v>26</v>
      </c>
      <c r="C418">
        <v>11</v>
      </c>
      <c r="D418" s="81">
        <v>34384</v>
      </c>
      <c r="E418" s="2" t="s">
        <v>117</v>
      </c>
      <c r="F418" s="94" t="s">
        <v>0</v>
      </c>
      <c r="G418" s="2" t="s">
        <v>101</v>
      </c>
      <c r="H418" s="107"/>
      <c r="I418" s="2" t="s">
        <v>144</v>
      </c>
      <c r="K418" s="2" t="s">
        <v>120</v>
      </c>
      <c r="L418" t="s">
        <v>0</v>
      </c>
      <c r="M418" s="2" t="s">
        <v>102</v>
      </c>
      <c r="O418">
        <v>3</v>
      </c>
      <c r="P418" s="1" t="s">
        <v>1</v>
      </c>
      <c r="Q418">
        <v>2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>
      <c r="A419" s="405">
        <v>412</v>
      </c>
      <c r="B419" s="68">
        <v>26</v>
      </c>
      <c r="C419">
        <v>12</v>
      </c>
      <c r="D419" s="81">
        <v>34384</v>
      </c>
      <c r="E419" s="2" t="s">
        <v>117</v>
      </c>
      <c r="F419" s="94" t="s">
        <v>0</v>
      </c>
      <c r="G419" s="2" t="s">
        <v>101</v>
      </c>
      <c r="H419" s="107"/>
      <c r="I419" s="2" t="s">
        <v>144</v>
      </c>
      <c r="K419" s="2" t="s">
        <v>116</v>
      </c>
      <c r="L419" t="s">
        <v>0</v>
      </c>
      <c r="M419" s="2" t="s">
        <v>104</v>
      </c>
      <c r="O419">
        <v>2</v>
      </c>
      <c r="P419" s="1" t="s">
        <v>1</v>
      </c>
      <c r="Q419">
        <v>1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>
      <c r="A420" s="405">
        <v>413</v>
      </c>
      <c r="B420" s="68">
        <v>26</v>
      </c>
      <c r="C420">
        <v>13</v>
      </c>
      <c r="D420" s="81">
        <v>34384</v>
      </c>
      <c r="E420" s="2" t="s">
        <v>117</v>
      </c>
      <c r="F420" s="94" t="s">
        <v>0</v>
      </c>
      <c r="G420" s="2" t="s">
        <v>101</v>
      </c>
      <c r="H420" s="107"/>
      <c r="I420" s="2" t="s">
        <v>144</v>
      </c>
      <c r="K420" s="2" t="s">
        <v>116</v>
      </c>
      <c r="L420" t="s">
        <v>0</v>
      </c>
      <c r="M420" s="2" t="s">
        <v>103</v>
      </c>
      <c r="O420">
        <v>3</v>
      </c>
      <c r="P420" s="1" t="s">
        <v>1</v>
      </c>
      <c r="Q420">
        <v>3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>
      <c r="A421" s="405">
        <v>414</v>
      </c>
      <c r="B421" s="68">
        <v>26</v>
      </c>
      <c r="C421">
        <v>14</v>
      </c>
      <c r="D421" s="81">
        <v>34384</v>
      </c>
      <c r="E421" s="2" t="s">
        <v>117</v>
      </c>
      <c r="F421" s="94" t="s">
        <v>0</v>
      </c>
      <c r="G421" s="2" t="s">
        <v>101</v>
      </c>
      <c r="H421" s="107">
        <v>0</v>
      </c>
      <c r="I421" s="2" t="s">
        <v>144</v>
      </c>
      <c r="K421" s="2" t="s">
        <v>118</v>
      </c>
      <c r="L421" t="s">
        <v>0</v>
      </c>
      <c r="M421" s="2" t="s">
        <v>106</v>
      </c>
      <c r="O421">
        <v>0</v>
      </c>
      <c r="P421" s="1" t="s">
        <v>1</v>
      </c>
      <c r="Q421">
        <v>3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>
      <c r="A422" s="405">
        <v>415</v>
      </c>
      <c r="B422" s="68">
        <v>26</v>
      </c>
      <c r="C422">
        <v>15</v>
      </c>
      <c r="D422" s="81">
        <v>34384</v>
      </c>
      <c r="E422" s="2" t="s">
        <v>117</v>
      </c>
      <c r="F422" s="94" t="s">
        <v>0</v>
      </c>
      <c r="G422" s="2" t="s">
        <v>101</v>
      </c>
      <c r="H422" s="107"/>
      <c r="I422" s="2" t="s">
        <v>144</v>
      </c>
      <c r="K422" s="2" t="s">
        <v>119</v>
      </c>
      <c r="L422" t="s">
        <v>0</v>
      </c>
      <c r="M422" s="2" t="s">
        <v>102</v>
      </c>
      <c r="O422">
        <v>7</v>
      </c>
      <c r="P422" s="1" t="s">
        <v>1</v>
      </c>
      <c r="Q422">
        <v>5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>
      <c r="A423" s="405">
        <v>416</v>
      </c>
      <c r="B423" s="68">
        <v>26</v>
      </c>
      <c r="C423">
        <v>16</v>
      </c>
      <c r="D423" s="81">
        <v>34384</v>
      </c>
      <c r="E423" s="2" t="s">
        <v>117</v>
      </c>
      <c r="F423" s="94" t="s">
        <v>0</v>
      </c>
      <c r="G423" s="2" t="s">
        <v>101</v>
      </c>
      <c r="H423" s="107">
        <v>0</v>
      </c>
      <c r="I423" s="2" t="s">
        <v>144</v>
      </c>
      <c r="K423" s="2" t="s">
        <v>120</v>
      </c>
      <c r="L423" t="s">
        <v>0</v>
      </c>
      <c r="M423" s="2" t="s">
        <v>104</v>
      </c>
      <c r="O423">
        <v>2</v>
      </c>
      <c r="P423" s="1" t="s">
        <v>1</v>
      </c>
      <c r="Q423">
        <v>3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>
      <c r="A424" s="405">
        <v>417</v>
      </c>
      <c r="B424" s="68">
        <v>27</v>
      </c>
      <c r="C424">
        <v>1</v>
      </c>
      <c r="D424" s="81">
        <v>34384</v>
      </c>
      <c r="E424" s="2" t="s">
        <v>137</v>
      </c>
      <c r="F424" s="94" t="s">
        <v>0</v>
      </c>
      <c r="G424" s="2" t="s">
        <v>109</v>
      </c>
      <c r="H424" s="107">
        <v>0</v>
      </c>
      <c r="I424" s="2" t="s">
        <v>144</v>
      </c>
      <c r="K424" s="2" t="s">
        <v>138</v>
      </c>
      <c r="L424" t="s">
        <v>0</v>
      </c>
      <c r="M424" s="2" t="s">
        <v>110</v>
      </c>
      <c r="O424">
        <v>3</v>
      </c>
      <c r="P424" s="1" t="s">
        <v>1</v>
      </c>
      <c r="Q424">
        <v>4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>
      <c r="A425" s="405">
        <v>418</v>
      </c>
      <c r="B425" s="68">
        <v>27</v>
      </c>
      <c r="C425">
        <v>2</v>
      </c>
      <c r="D425" s="81">
        <v>34384</v>
      </c>
      <c r="E425" s="2" t="s">
        <v>137</v>
      </c>
      <c r="F425" s="94" t="s">
        <v>0</v>
      </c>
      <c r="G425" s="2" t="s">
        <v>109</v>
      </c>
      <c r="H425" s="107"/>
      <c r="I425" s="2" t="s">
        <v>144</v>
      </c>
      <c r="K425" s="2" t="s">
        <v>136</v>
      </c>
      <c r="L425" t="s">
        <v>0</v>
      </c>
      <c r="M425" s="2" t="s">
        <v>108</v>
      </c>
      <c r="O425">
        <v>5</v>
      </c>
      <c r="P425" s="1" t="s">
        <v>1</v>
      </c>
      <c r="Q425">
        <v>2</v>
      </c>
      <c r="S425">
        <f t="shared" ref="S425:S440" si="78">IF(O425&gt;Q425,1,0)</f>
        <v>1</v>
      </c>
      <c r="T425">
        <f t="shared" ref="T425:T440" si="79">IF(ISNUMBER(Q425),IF(O425=Q425,1,0),0)</f>
        <v>0</v>
      </c>
      <c r="U425">
        <f t="shared" ref="U425:U440" si="80">IF(O425&lt;Q425,1,0)</f>
        <v>0</v>
      </c>
    </row>
    <row r="426" spans="1:21">
      <c r="A426" s="405">
        <v>419</v>
      </c>
      <c r="B426" s="68">
        <v>27</v>
      </c>
      <c r="C426">
        <v>3</v>
      </c>
      <c r="D426" s="81">
        <v>34384</v>
      </c>
      <c r="E426" s="2" t="s">
        <v>137</v>
      </c>
      <c r="F426" s="94" t="s">
        <v>0</v>
      </c>
      <c r="G426" s="2" t="s">
        <v>109</v>
      </c>
      <c r="H426" s="107">
        <v>0</v>
      </c>
      <c r="I426" s="2" t="s">
        <v>144</v>
      </c>
      <c r="K426" s="2" t="s">
        <v>139</v>
      </c>
      <c r="L426" t="s">
        <v>0</v>
      </c>
      <c r="M426" s="2" t="s">
        <v>112</v>
      </c>
      <c r="O426">
        <v>6</v>
      </c>
      <c r="P426" s="1" t="s">
        <v>1</v>
      </c>
      <c r="Q426">
        <v>8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>
      <c r="A427" s="405">
        <v>420</v>
      </c>
      <c r="B427" s="68">
        <v>27</v>
      </c>
      <c r="C427">
        <v>4</v>
      </c>
      <c r="D427" s="81">
        <v>34384</v>
      </c>
      <c r="E427" s="2" t="s">
        <v>137</v>
      </c>
      <c r="F427" s="94" t="s">
        <v>0</v>
      </c>
      <c r="G427" s="2" t="s">
        <v>109</v>
      </c>
      <c r="H427" s="107"/>
      <c r="I427" s="2" t="s">
        <v>144</v>
      </c>
      <c r="K427" s="2" t="s">
        <v>175</v>
      </c>
      <c r="L427" t="s">
        <v>0</v>
      </c>
      <c r="M427" s="2" t="s">
        <v>111</v>
      </c>
      <c r="O427">
        <v>4</v>
      </c>
      <c r="P427" s="1" t="s">
        <v>1</v>
      </c>
      <c r="Q427">
        <v>4</v>
      </c>
      <c r="S427">
        <f t="shared" si="78"/>
        <v>0</v>
      </c>
      <c r="T427">
        <f t="shared" si="79"/>
        <v>1</v>
      </c>
      <c r="U427">
        <f t="shared" si="80"/>
        <v>0</v>
      </c>
    </row>
    <row r="428" spans="1:21">
      <c r="A428" s="405">
        <v>421</v>
      </c>
      <c r="B428" s="68">
        <v>27</v>
      </c>
      <c r="C428">
        <v>5</v>
      </c>
      <c r="D428" s="81">
        <v>34384</v>
      </c>
      <c r="E428" s="2" t="s">
        <v>137</v>
      </c>
      <c r="F428" s="94" t="s">
        <v>0</v>
      </c>
      <c r="G428" s="2" t="s">
        <v>109</v>
      </c>
      <c r="H428" s="107">
        <v>0</v>
      </c>
      <c r="I428" s="2" t="s">
        <v>144</v>
      </c>
      <c r="K428" s="2" t="s">
        <v>136</v>
      </c>
      <c r="L428" t="s">
        <v>0</v>
      </c>
      <c r="M428" s="2" t="s">
        <v>110</v>
      </c>
      <c r="O428">
        <v>1</v>
      </c>
      <c r="P428" s="1" t="s">
        <v>1</v>
      </c>
      <c r="Q428">
        <v>5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>
      <c r="A429" s="405">
        <v>422</v>
      </c>
      <c r="B429" s="68">
        <v>27</v>
      </c>
      <c r="C429">
        <v>6</v>
      </c>
      <c r="D429" s="81">
        <v>34384</v>
      </c>
      <c r="E429" s="2" t="s">
        <v>137</v>
      </c>
      <c r="F429" s="94" t="s">
        <v>0</v>
      </c>
      <c r="G429" s="2" t="s">
        <v>109</v>
      </c>
      <c r="H429" s="107">
        <v>0</v>
      </c>
      <c r="I429" s="2" t="s">
        <v>144</v>
      </c>
      <c r="K429" s="2" t="s">
        <v>139</v>
      </c>
      <c r="L429" t="s">
        <v>0</v>
      </c>
      <c r="M429" s="2" t="s">
        <v>108</v>
      </c>
      <c r="O429">
        <v>2</v>
      </c>
      <c r="P429" s="1" t="s">
        <v>1</v>
      </c>
      <c r="Q429">
        <v>5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>
      <c r="A430" s="405">
        <v>423</v>
      </c>
      <c r="B430" s="68">
        <v>27</v>
      </c>
      <c r="C430">
        <v>7</v>
      </c>
      <c r="D430" s="81">
        <v>34384</v>
      </c>
      <c r="E430" s="2" t="s">
        <v>137</v>
      </c>
      <c r="F430" s="94" t="s">
        <v>0</v>
      </c>
      <c r="G430" s="2" t="s">
        <v>109</v>
      </c>
      <c r="H430" s="107">
        <v>0</v>
      </c>
      <c r="I430" s="2" t="s">
        <v>144</v>
      </c>
      <c r="K430" s="2" t="s">
        <v>175</v>
      </c>
      <c r="L430" t="s">
        <v>0</v>
      </c>
      <c r="M430" s="2" t="s">
        <v>112</v>
      </c>
      <c r="O430">
        <v>3</v>
      </c>
      <c r="P430" s="1" t="s">
        <v>1</v>
      </c>
      <c r="Q430">
        <v>4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>
      <c r="A431" s="405">
        <v>424</v>
      </c>
      <c r="B431" s="68">
        <v>27</v>
      </c>
      <c r="C431">
        <v>8</v>
      </c>
      <c r="D431" s="81">
        <v>34384</v>
      </c>
      <c r="E431" s="2" t="s">
        <v>137</v>
      </c>
      <c r="F431" s="94" t="s">
        <v>0</v>
      </c>
      <c r="G431" s="2" t="s">
        <v>109</v>
      </c>
      <c r="H431" s="107"/>
      <c r="I431" s="2" t="s">
        <v>144</v>
      </c>
      <c r="K431" s="2" t="s">
        <v>138</v>
      </c>
      <c r="L431" t="s">
        <v>0</v>
      </c>
      <c r="M431" s="2" t="s">
        <v>111</v>
      </c>
      <c r="O431">
        <v>4</v>
      </c>
      <c r="P431" s="1" t="s">
        <v>1</v>
      </c>
      <c r="Q431">
        <v>3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>
      <c r="A432" s="405">
        <v>425</v>
      </c>
      <c r="B432" s="68">
        <v>27</v>
      </c>
      <c r="C432">
        <v>9</v>
      </c>
      <c r="D432" s="81">
        <v>34384</v>
      </c>
      <c r="E432" s="2" t="s">
        <v>137</v>
      </c>
      <c r="F432" s="94" t="s">
        <v>0</v>
      </c>
      <c r="G432" s="2" t="s">
        <v>109</v>
      </c>
      <c r="H432" s="107"/>
      <c r="I432" s="2" t="s">
        <v>144</v>
      </c>
      <c r="K432" s="2" t="s">
        <v>175</v>
      </c>
      <c r="L432" t="s">
        <v>0</v>
      </c>
      <c r="M432" s="2" t="s">
        <v>108</v>
      </c>
      <c r="O432">
        <v>1</v>
      </c>
      <c r="P432" s="1" t="s">
        <v>1</v>
      </c>
      <c r="Q432">
        <v>1</v>
      </c>
      <c r="S432">
        <f t="shared" si="78"/>
        <v>0</v>
      </c>
      <c r="T432">
        <f t="shared" si="79"/>
        <v>1</v>
      </c>
      <c r="U432">
        <f t="shared" si="80"/>
        <v>0</v>
      </c>
    </row>
    <row r="433" spans="1:21">
      <c r="A433" s="405">
        <v>426</v>
      </c>
      <c r="B433" s="68">
        <v>27</v>
      </c>
      <c r="C433">
        <v>10</v>
      </c>
      <c r="D433" s="81">
        <v>34384</v>
      </c>
      <c r="E433" s="2" t="s">
        <v>137</v>
      </c>
      <c r="F433" s="94" t="s">
        <v>0</v>
      </c>
      <c r="G433" s="2" t="s">
        <v>109</v>
      </c>
      <c r="H433" s="107">
        <v>0</v>
      </c>
      <c r="I433" s="2" t="s">
        <v>144</v>
      </c>
      <c r="K433" s="2" t="s">
        <v>139</v>
      </c>
      <c r="L433" t="s">
        <v>0</v>
      </c>
      <c r="M433" s="2" t="s">
        <v>110</v>
      </c>
      <c r="O433">
        <v>2</v>
      </c>
      <c r="P433" s="1" t="s">
        <v>1</v>
      </c>
      <c r="Q433">
        <v>3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>
      <c r="A434" s="405">
        <v>427</v>
      </c>
      <c r="B434" s="68">
        <v>27</v>
      </c>
      <c r="C434">
        <v>11</v>
      </c>
      <c r="D434" s="81">
        <v>34384</v>
      </c>
      <c r="E434" s="2" t="s">
        <v>137</v>
      </c>
      <c r="F434" s="94" t="s">
        <v>0</v>
      </c>
      <c r="G434" s="2" t="s">
        <v>109</v>
      </c>
      <c r="H434" s="107">
        <v>0</v>
      </c>
      <c r="I434" s="2" t="s">
        <v>144</v>
      </c>
      <c r="K434" s="2" t="s">
        <v>136</v>
      </c>
      <c r="L434" t="s">
        <v>0</v>
      </c>
      <c r="M434" s="2" t="s">
        <v>111</v>
      </c>
      <c r="O434">
        <v>2</v>
      </c>
      <c r="P434" s="1" t="s">
        <v>1</v>
      </c>
      <c r="Q434">
        <v>3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>
      <c r="A435" s="405">
        <v>428</v>
      </c>
      <c r="B435" s="68">
        <v>27</v>
      </c>
      <c r="C435">
        <v>12</v>
      </c>
      <c r="D435" s="81">
        <v>34384</v>
      </c>
      <c r="E435" s="2" t="s">
        <v>137</v>
      </c>
      <c r="F435" s="94" t="s">
        <v>0</v>
      </c>
      <c r="G435" s="2" t="s">
        <v>109</v>
      </c>
      <c r="H435" s="107">
        <v>0</v>
      </c>
      <c r="I435" s="2" t="s">
        <v>144</v>
      </c>
      <c r="K435" s="2" t="s">
        <v>138</v>
      </c>
      <c r="L435" t="s">
        <v>0</v>
      </c>
      <c r="M435" s="2" t="s">
        <v>112</v>
      </c>
      <c r="O435">
        <v>2</v>
      </c>
      <c r="P435" s="1" t="s">
        <v>1</v>
      </c>
      <c r="Q435">
        <v>5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>
      <c r="A436" s="405">
        <v>429</v>
      </c>
      <c r="B436" s="68">
        <v>27</v>
      </c>
      <c r="C436">
        <v>13</v>
      </c>
      <c r="D436" s="81">
        <v>34384</v>
      </c>
      <c r="E436" s="2" t="s">
        <v>137</v>
      </c>
      <c r="F436" s="94" t="s">
        <v>0</v>
      </c>
      <c r="G436" s="2" t="s">
        <v>109</v>
      </c>
      <c r="H436" s="107"/>
      <c r="I436" s="2" t="s">
        <v>144</v>
      </c>
      <c r="K436" s="2" t="s">
        <v>138</v>
      </c>
      <c r="L436" t="s">
        <v>0</v>
      </c>
      <c r="M436" s="2" t="s">
        <v>108</v>
      </c>
      <c r="O436">
        <v>7</v>
      </c>
      <c r="P436" s="1" t="s">
        <v>1</v>
      </c>
      <c r="Q436">
        <v>4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>
      <c r="A437" s="405">
        <v>430</v>
      </c>
      <c r="B437" s="68">
        <v>27</v>
      </c>
      <c r="C437">
        <v>14</v>
      </c>
      <c r="D437" s="81">
        <v>34384</v>
      </c>
      <c r="E437" s="2" t="s">
        <v>137</v>
      </c>
      <c r="F437" s="94" t="s">
        <v>0</v>
      </c>
      <c r="G437" s="2" t="s">
        <v>109</v>
      </c>
      <c r="H437" s="107"/>
      <c r="I437" s="2" t="s">
        <v>144</v>
      </c>
      <c r="K437" s="2" t="s">
        <v>175</v>
      </c>
      <c r="L437" t="s">
        <v>0</v>
      </c>
      <c r="M437" s="2" t="s">
        <v>110</v>
      </c>
      <c r="O437">
        <v>6</v>
      </c>
      <c r="P437" s="1" t="s">
        <v>1</v>
      </c>
      <c r="Q437">
        <v>3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>
      <c r="A438" s="405">
        <v>431</v>
      </c>
      <c r="B438" s="68">
        <v>27</v>
      </c>
      <c r="C438">
        <v>15</v>
      </c>
      <c r="D438" s="81">
        <v>34384</v>
      </c>
      <c r="E438" s="2" t="s">
        <v>137</v>
      </c>
      <c r="F438" s="94" t="s">
        <v>0</v>
      </c>
      <c r="G438" s="2" t="s">
        <v>109</v>
      </c>
      <c r="H438" s="107">
        <v>0</v>
      </c>
      <c r="I438" s="2" t="s">
        <v>144</v>
      </c>
      <c r="K438" s="2" t="s">
        <v>139</v>
      </c>
      <c r="L438" t="s">
        <v>0</v>
      </c>
      <c r="M438" s="2" t="s">
        <v>111</v>
      </c>
      <c r="O438">
        <v>3</v>
      </c>
      <c r="P438" s="1" t="s">
        <v>1</v>
      </c>
      <c r="Q438">
        <v>6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>
      <c r="A439" s="405">
        <v>432</v>
      </c>
      <c r="B439" s="68">
        <v>27</v>
      </c>
      <c r="C439">
        <v>16</v>
      </c>
      <c r="D439" s="81">
        <v>34384</v>
      </c>
      <c r="E439" s="2" t="s">
        <v>137</v>
      </c>
      <c r="F439" s="94" t="s">
        <v>0</v>
      </c>
      <c r="G439" s="2" t="s">
        <v>109</v>
      </c>
      <c r="H439" s="107"/>
      <c r="I439" s="2" t="s">
        <v>144</v>
      </c>
      <c r="K439" s="2" t="s">
        <v>136</v>
      </c>
      <c r="L439" t="s">
        <v>0</v>
      </c>
      <c r="M439" s="2" t="s">
        <v>112</v>
      </c>
      <c r="O439">
        <v>8</v>
      </c>
      <c r="P439" s="1" t="s">
        <v>1</v>
      </c>
      <c r="Q439">
        <v>6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>
      <c r="A440" s="405">
        <v>433</v>
      </c>
      <c r="B440" s="68">
        <v>28</v>
      </c>
      <c r="C440">
        <v>1</v>
      </c>
      <c r="D440" s="81">
        <v>34384</v>
      </c>
      <c r="E440" s="2" t="s">
        <v>117</v>
      </c>
      <c r="F440" s="94" t="s">
        <v>0</v>
      </c>
      <c r="G440" s="2" t="s">
        <v>123</v>
      </c>
      <c r="H440" s="107"/>
      <c r="I440" s="2" t="s">
        <v>144</v>
      </c>
      <c r="K440" s="2" t="s">
        <v>120</v>
      </c>
      <c r="L440" t="s">
        <v>0</v>
      </c>
      <c r="M440" s="2" t="s">
        <v>124</v>
      </c>
      <c r="O440">
        <v>3</v>
      </c>
      <c r="P440" s="1" t="s">
        <v>1</v>
      </c>
      <c r="Q440">
        <v>1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>
      <c r="A441" s="405">
        <v>434</v>
      </c>
      <c r="B441" s="68">
        <v>28</v>
      </c>
      <c r="C441">
        <v>2</v>
      </c>
      <c r="D441" s="81">
        <v>34384</v>
      </c>
      <c r="E441" s="2" t="s">
        <v>117</v>
      </c>
      <c r="F441" s="94" t="s">
        <v>0</v>
      </c>
      <c r="G441" s="2" t="s">
        <v>123</v>
      </c>
      <c r="H441" s="107"/>
      <c r="I441" s="2" t="s">
        <v>144</v>
      </c>
      <c r="K441" s="2" t="s">
        <v>116</v>
      </c>
      <c r="L441" t="s">
        <v>0</v>
      </c>
      <c r="M441" s="2" t="s">
        <v>126</v>
      </c>
      <c r="O441">
        <v>3</v>
      </c>
      <c r="P441" s="1" t="s">
        <v>1</v>
      </c>
      <c r="Q441">
        <v>3</v>
      </c>
      <c r="S441">
        <f t="shared" ref="S441:S456" si="81">IF(O441&gt;Q441,1,0)</f>
        <v>0</v>
      </c>
      <c r="T441">
        <f t="shared" ref="T441:T456" si="82">IF(ISNUMBER(Q441),IF(O441=Q441,1,0),0)</f>
        <v>1</v>
      </c>
      <c r="U441">
        <f t="shared" ref="U441:U456" si="83">IF(O441&lt;Q441,1,0)</f>
        <v>0</v>
      </c>
    </row>
    <row r="442" spans="1:21">
      <c r="A442" s="405">
        <v>435</v>
      </c>
      <c r="B442" s="68">
        <v>28</v>
      </c>
      <c r="C442">
        <v>3</v>
      </c>
      <c r="D442" s="81">
        <v>34384</v>
      </c>
      <c r="E442" s="2" t="s">
        <v>117</v>
      </c>
      <c r="F442" s="94" t="s">
        <v>0</v>
      </c>
      <c r="G442" s="2" t="s">
        <v>123</v>
      </c>
      <c r="H442" s="107">
        <v>0</v>
      </c>
      <c r="I442" s="2" t="s">
        <v>144</v>
      </c>
      <c r="K442" s="2" t="s">
        <v>118</v>
      </c>
      <c r="L442" t="s">
        <v>0</v>
      </c>
      <c r="M442" s="2" t="s">
        <v>125</v>
      </c>
      <c r="O442">
        <v>3</v>
      </c>
      <c r="P442" s="1" t="s">
        <v>1</v>
      </c>
      <c r="Q442">
        <v>6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>
      <c r="A443" s="405">
        <v>436</v>
      </c>
      <c r="B443" s="68">
        <v>28</v>
      </c>
      <c r="C443">
        <v>4</v>
      </c>
      <c r="D443" s="81">
        <v>34384</v>
      </c>
      <c r="E443" s="2" t="s">
        <v>117</v>
      </c>
      <c r="F443" s="94" t="s">
        <v>0</v>
      </c>
      <c r="G443" s="2" t="s">
        <v>123</v>
      </c>
      <c r="H443" s="107"/>
      <c r="I443" s="2" t="s">
        <v>144</v>
      </c>
      <c r="K443" s="2" t="s">
        <v>119</v>
      </c>
      <c r="L443" t="s">
        <v>0</v>
      </c>
      <c r="M443" s="2" t="s">
        <v>127</v>
      </c>
      <c r="O443">
        <v>8</v>
      </c>
      <c r="P443" s="1" t="s">
        <v>1</v>
      </c>
      <c r="Q443">
        <v>5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>
      <c r="A444" s="405">
        <v>437</v>
      </c>
      <c r="B444" s="68">
        <v>28</v>
      </c>
      <c r="C444">
        <v>5</v>
      </c>
      <c r="D444" s="81">
        <v>34384</v>
      </c>
      <c r="E444" s="2" t="s">
        <v>117</v>
      </c>
      <c r="F444" s="94" t="s">
        <v>0</v>
      </c>
      <c r="G444" s="2" t="s">
        <v>123</v>
      </c>
      <c r="H444" s="107">
        <v>0</v>
      </c>
      <c r="I444" s="2" t="s">
        <v>144</v>
      </c>
      <c r="K444" s="2" t="s">
        <v>116</v>
      </c>
      <c r="L444" t="s">
        <v>0</v>
      </c>
      <c r="M444" s="2" t="s">
        <v>124</v>
      </c>
      <c r="O444">
        <v>0</v>
      </c>
      <c r="P444" s="1" t="s">
        <v>1</v>
      </c>
      <c r="Q444">
        <v>2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>
      <c r="A445" s="405">
        <v>438</v>
      </c>
      <c r="B445" s="68">
        <v>28</v>
      </c>
      <c r="C445">
        <v>6</v>
      </c>
      <c r="D445" s="81">
        <v>34384</v>
      </c>
      <c r="E445" s="2" t="s">
        <v>117</v>
      </c>
      <c r="F445" s="94" t="s">
        <v>0</v>
      </c>
      <c r="G445" s="2" t="s">
        <v>123</v>
      </c>
      <c r="H445" s="107">
        <v>0</v>
      </c>
      <c r="I445" s="2" t="s">
        <v>144</v>
      </c>
      <c r="K445" s="2" t="s">
        <v>118</v>
      </c>
      <c r="L445" t="s">
        <v>0</v>
      </c>
      <c r="M445" s="2" t="s">
        <v>126</v>
      </c>
      <c r="O445">
        <v>2</v>
      </c>
      <c r="P445" s="1" t="s">
        <v>1</v>
      </c>
      <c r="Q445">
        <v>3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>
      <c r="A446" s="405">
        <v>439</v>
      </c>
      <c r="B446" s="68">
        <v>28</v>
      </c>
      <c r="C446">
        <v>7</v>
      </c>
      <c r="D446" s="81">
        <v>34384</v>
      </c>
      <c r="E446" s="2" t="s">
        <v>117</v>
      </c>
      <c r="F446" s="94" t="s">
        <v>0</v>
      </c>
      <c r="G446" s="2" t="s">
        <v>123</v>
      </c>
      <c r="H446" s="107">
        <v>0</v>
      </c>
      <c r="I446" s="2" t="s">
        <v>144</v>
      </c>
      <c r="K446" s="2" t="s">
        <v>119</v>
      </c>
      <c r="L446" t="s">
        <v>0</v>
      </c>
      <c r="M446" s="2" t="s">
        <v>125</v>
      </c>
      <c r="O446">
        <v>1</v>
      </c>
      <c r="P446" s="1" t="s">
        <v>1</v>
      </c>
      <c r="Q446">
        <v>8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>
      <c r="A447" s="405">
        <v>440</v>
      </c>
      <c r="B447" s="68">
        <v>28</v>
      </c>
      <c r="C447">
        <v>8</v>
      </c>
      <c r="D447" s="81">
        <v>34384</v>
      </c>
      <c r="E447" s="2" t="s">
        <v>117</v>
      </c>
      <c r="F447" s="94" t="s">
        <v>0</v>
      </c>
      <c r="G447" s="2" t="s">
        <v>123</v>
      </c>
      <c r="H447" s="107">
        <v>0</v>
      </c>
      <c r="I447" s="2" t="s">
        <v>144</v>
      </c>
      <c r="K447" s="2" t="s">
        <v>120</v>
      </c>
      <c r="L447" t="s">
        <v>0</v>
      </c>
      <c r="M447" s="2" t="s">
        <v>127</v>
      </c>
      <c r="O447">
        <v>3</v>
      </c>
      <c r="P447" s="1" t="s">
        <v>1</v>
      </c>
      <c r="Q447">
        <v>4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>
      <c r="A448" s="405">
        <v>441</v>
      </c>
      <c r="B448" s="68">
        <v>28</v>
      </c>
      <c r="C448">
        <v>9</v>
      </c>
      <c r="D448" s="81">
        <v>34384</v>
      </c>
      <c r="E448" s="2" t="s">
        <v>117</v>
      </c>
      <c r="F448" s="94" t="s">
        <v>0</v>
      </c>
      <c r="G448" s="2" t="s">
        <v>123</v>
      </c>
      <c r="H448" s="107"/>
      <c r="I448" s="2" t="s">
        <v>144</v>
      </c>
      <c r="K448" s="2" t="s">
        <v>119</v>
      </c>
      <c r="L448" t="s">
        <v>0</v>
      </c>
      <c r="M448" s="2" t="s">
        <v>126</v>
      </c>
      <c r="O448">
        <v>7</v>
      </c>
      <c r="P448" s="1" t="s">
        <v>1</v>
      </c>
      <c r="Q448">
        <v>7</v>
      </c>
      <c r="S448">
        <f t="shared" si="81"/>
        <v>0</v>
      </c>
      <c r="T448">
        <f t="shared" si="82"/>
        <v>1</v>
      </c>
      <c r="U448">
        <f t="shared" si="83"/>
        <v>0</v>
      </c>
    </row>
    <row r="449" spans="1:21">
      <c r="A449" s="405">
        <v>442</v>
      </c>
      <c r="B449" s="68">
        <v>28</v>
      </c>
      <c r="C449">
        <v>10</v>
      </c>
      <c r="D449" s="81">
        <v>34384</v>
      </c>
      <c r="E449" s="2" t="s">
        <v>117</v>
      </c>
      <c r="F449" s="94" t="s">
        <v>0</v>
      </c>
      <c r="G449" s="2" t="s">
        <v>123</v>
      </c>
      <c r="H449" s="107">
        <v>0</v>
      </c>
      <c r="I449" s="2" t="s">
        <v>144</v>
      </c>
      <c r="K449" s="2" t="s">
        <v>118</v>
      </c>
      <c r="L449" t="s">
        <v>0</v>
      </c>
      <c r="M449" s="2" t="s">
        <v>124</v>
      </c>
      <c r="O449">
        <v>1</v>
      </c>
      <c r="P449" s="1" t="s">
        <v>1</v>
      </c>
      <c r="Q449">
        <v>3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>
      <c r="A450" s="405">
        <v>443</v>
      </c>
      <c r="B450" s="68">
        <v>28</v>
      </c>
      <c r="C450">
        <v>11</v>
      </c>
      <c r="D450" s="81">
        <v>34384</v>
      </c>
      <c r="E450" s="2" t="s">
        <v>117</v>
      </c>
      <c r="F450" s="94" t="s">
        <v>0</v>
      </c>
      <c r="G450" s="2" t="s">
        <v>123</v>
      </c>
      <c r="H450" s="107"/>
      <c r="I450" s="2" t="s">
        <v>144</v>
      </c>
      <c r="K450" s="2" t="s">
        <v>116</v>
      </c>
      <c r="L450" t="s">
        <v>0</v>
      </c>
      <c r="M450" s="2" t="s">
        <v>127</v>
      </c>
      <c r="O450">
        <v>7</v>
      </c>
      <c r="P450" s="1" t="s">
        <v>1</v>
      </c>
      <c r="Q450">
        <v>1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>
      <c r="A451" s="405">
        <v>444</v>
      </c>
      <c r="B451" s="68">
        <v>28</v>
      </c>
      <c r="C451">
        <v>12</v>
      </c>
      <c r="D451" s="81">
        <v>34384</v>
      </c>
      <c r="E451" s="2" t="s">
        <v>117</v>
      </c>
      <c r="F451" s="94" t="s">
        <v>0</v>
      </c>
      <c r="G451" s="2" t="s">
        <v>123</v>
      </c>
      <c r="H451" s="107">
        <v>0</v>
      </c>
      <c r="I451" s="2" t="s">
        <v>144</v>
      </c>
      <c r="K451" s="2" t="s">
        <v>120</v>
      </c>
      <c r="L451" t="s">
        <v>0</v>
      </c>
      <c r="M451" s="2" t="s">
        <v>125</v>
      </c>
      <c r="O451">
        <v>5</v>
      </c>
      <c r="P451" s="1" t="s">
        <v>1</v>
      </c>
      <c r="Q451">
        <v>6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>
      <c r="A452" s="405">
        <v>445</v>
      </c>
      <c r="B452" s="68">
        <v>28</v>
      </c>
      <c r="C452">
        <v>13</v>
      </c>
      <c r="D452" s="81">
        <v>34384</v>
      </c>
      <c r="E452" s="2" t="s">
        <v>117</v>
      </c>
      <c r="F452" s="94" t="s">
        <v>0</v>
      </c>
      <c r="G452" s="2" t="s">
        <v>123</v>
      </c>
      <c r="H452" s="107"/>
      <c r="I452" s="2" t="s">
        <v>144</v>
      </c>
      <c r="K452" s="2" t="s">
        <v>120</v>
      </c>
      <c r="L452" t="s">
        <v>0</v>
      </c>
      <c r="M452" s="2" t="s">
        <v>126</v>
      </c>
      <c r="O452">
        <v>5</v>
      </c>
      <c r="P452" s="1" t="s">
        <v>1</v>
      </c>
      <c r="Q452">
        <v>3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>
      <c r="A453" s="405">
        <v>446</v>
      </c>
      <c r="B453" s="68">
        <v>28</v>
      </c>
      <c r="C453">
        <v>14</v>
      </c>
      <c r="D453" s="81">
        <v>34384</v>
      </c>
      <c r="E453" s="2" t="s">
        <v>117</v>
      </c>
      <c r="F453" s="94" t="s">
        <v>0</v>
      </c>
      <c r="G453" s="2" t="s">
        <v>123</v>
      </c>
      <c r="H453" s="107"/>
      <c r="I453" s="2" t="s">
        <v>144</v>
      </c>
      <c r="K453" s="2" t="s">
        <v>119</v>
      </c>
      <c r="L453" t="s">
        <v>0</v>
      </c>
      <c r="M453" s="2" t="s">
        <v>124</v>
      </c>
      <c r="O453">
        <v>7</v>
      </c>
      <c r="P453" s="1" t="s">
        <v>1</v>
      </c>
      <c r="Q453">
        <v>0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>
      <c r="A454" s="405">
        <v>447</v>
      </c>
      <c r="B454" s="68">
        <v>28</v>
      </c>
      <c r="C454">
        <v>15</v>
      </c>
      <c r="D454" s="81">
        <v>34384</v>
      </c>
      <c r="E454" s="2" t="s">
        <v>117</v>
      </c>
      <c r="F454" s="94" t="s">
        <v>0</v>
      </c>
      <c r="G454" s="2" t="s">
        <v>123</v>
      </c>
      <c r="H454" s="107"/>
      <c r="I454" s="2" t="s">
        <v>144</v>
      </c>
      <c r="K454" s="2" t="s">
        <v>118</v>
      </c>
      <c r="L454" t="s">
        <v>0</v>
      </c>
      <c r="M454" s="2" t="s">
        <v>127</v>
      </c>
      <c r="O454">
        <v>4</v>
      </c>
      <c r="P454" s="1" t="s">
        <v>1</v>
      </c>
      <c r="Q454">
        <v>4</v>
      </c>
      <c r="S454">
        <f t="shared" si="81"/>
        <v>0</v>
      </c>
      <c r="T454">
        <f t="shared" si="82"/>
        <v>1</v>
      </c>
      <c r="U454">
        <f t="shared" si="83"/>
        <v>0</v>
      </c>
    </row>
    <row r="455" spans="1:21">
      <c r="A455" s="405">
        <v>448</v>
      </c>
      <c r="B455" s="68">
        <v>28</v>
      </c>
      <c r="C455">
        <v>16</v>
      </c>
      <c r="D455" s="81">
        <v>34384</v>
      </c>
      <c r="E455" s="2" t="s">
        <v>117</v>
      </c>
      <c r="F455" s="94" t="s">
        <v>0</v>
      </c>
      <c r="G455" s="2" t="s">
        <v>123</v>
      </c>
      <c r="H455" s="107"/>
      <c r="I455" s="2" t="s">
        <v>144</v>
      </c>
      <c r="K455" s="2" t="s">
        <v>116</v>
      </c>
      <c r="L455" t="s">
        <v>0</v>
      </c>
      <c r="M455" s="2" t="s">
        <v>125</v>
      </c>
      <c r="O455">
        <v>4</v>
      </c>
      <c r="P455" s="1" t="s">
        <v>1</v>
      </c>
      <c r="Q455">
        <v>4</v>
      </c>
      <c r="S455">
        <f t="shared" si="81"/>
        <v>0</v>
      </c>
      <c r="T455">
        <f t="shared" si="82"/>
        <v>1</v>
      </c>
      <c r="U455">
        <f t="shared" si="83"/>
        <v>0</v>
      </c>
    </row>
    <row r="456" spans="1:21">
      <c r="A456" s="405">
        <v>449</v>
      </c>
      <c r="B456" s="68">
        <v>29</v>
      </c>
      <c r="C456">
        <v>1</v>
      </c>
      <c r="D456" s="81">
        <v>34385</v>
      </c>
      <c r="E456" s="2" t="s">
        <v>96</v>
      </c>
      <c r="F456" s="94" t="s">
        <v>0</v>
      </c>
      <c r="G456" s="2" t="s">
        <v>123</v>
      </c>
      <c r="H456" s="107"/>
      <c r="I456" s="2" t="s">
        <v>144</v>
      </c>
      <c r="K456" s="2" t="s">
        <v>99</v>
      </c>
      <c r="L456" t="s">
        <v>0</v>
      </c>
      <c r="M456" s="2" t="s">
        <v>124</v>
      </c>
      <c r="O456">
        <v>5</v>
      </c>
      <c r="P456" s="1" t="s">
        <v>1</v>
      </c>
      <c r="Q456">
        <v>3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>
      <c r="A457" s="405">
        <v>450</v>
      </c>
      <c r="B457" s="68">
        <v>29</v>
      </c>
      <c r="C457">
        <v>2</v>
      </c>
      <c r="D457" s="81">
        <v>34385</v>
      </c>
      <c r="E457" s="2" t="s">
        <v>96</v>
      </c>
      <c r="F457" s="94" t="s">
        <v>0</v>
      </c>
      <c r="G457" s="2" t="s">
        <v>123</v>
      </c>
      <c r="H457" s="107"/>
      <c r="I457" s="2" t="s">
        <v>144</v>
      </c>
      <c r="K457" s="2" t="s">
        <v>95</v>
      </c>
      <c r="L457" t="s">
        <v>0</v>
      </c>
      <c r="M457" s="2" t="s">
        <v>126</v>
      </c>
      <c r="O457">
        <v>4</v>
      </c>
      <c r="P457" s="1" t="s">
        <v>1</v>
      </c>
      <c r="Q457">
        <v>2</v>
      </c>
      <c r="S457">
        <f t="shared" ref="S457:S472" si="84">IF(O457&gt;Q457,1,0)</f>
        <v>1</v>
      </c>
      <c r="T457">
        <f t="shared" ref="T457:T472" si="85">IF(ISNUMBER(Q457),IF(O457=Q457,1,0),0)</f>
        <v>0</v>
      </c>
      <c r="U457">
        <f t="shared" ref="U457:U472" si="86">IF(O457&lt;Q457,1,0)</f>
        <v>0</v>
      </c>
    </row>
    <row r="458" spans="1:21">
      <c r="A458" s="405">
        <v>451</v>
      </c>
      <c r="B458" s="68">
        <v>29</v>
      </c>
      <c r="C458">
        <v>3</v>
      </c>
      <c r="D458" s="81">
        <v>34385</v>
      </c>
      <c r="E458" s="2" t="s">
        <v>96</v>
      </c>
      <c r="F458" s="94" t="s">
        <v>0</v>
      </c>
      <c r="G458" s="2" t="s">
        <v>123</v>
      </c>
      <c r="H458" s="107"/>
      <c r="I458" s="2" t="s">
        <v>144</v>
      </c>
      <c r="K458" s="2" t="s">
        <v>98</v>
      </c>
      <c r="L458" t="s">
        <v>0</v>
      </c>
      <c r="M458" s="2" t="s">
        <v>125</v>
      </c>
      <c r="O458">
        <v>5</v>
      </c>
      <c r="P458" s="1" t="s">
        <v>1</v>
      </c>
      <c r="Q458">
        <v>4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>
      <c r="A459" s="405">
        <v>452</v>
      </c>
      <c r="B459" s="68">
        <v>29</v>
      </c>
      <c r="C459">
        <v>4</v>
      </c>
      <c r="D459" s="81">
        <v>34385</v>
      </c>
      <c r="E459" s="2" t="s">
        <v>96</v>
      </c>
      <c r="F459" s="94" t="s">
        <v>0</v>
      </c>
      <c r="G459" s="2" t="s">
        <v>123</v>
      </c>
      <c r="H459" s="107"/>
      <c r="I459" s="2" t="s">
        <v>144</v>
      </c>
      <c r="K459" s="2" t="s">
        <v>97</v>
      </c>
      <c r="L459" t="s">
        <v>0</v>
      </c>
      <c r="M459" s="2" t="s">
        <v>127</v>
      </c>
      <c r="O459">
        <v>3</v>
      </c>
      <c r="P459" s="1" t="s">
        <v>1</v>
      </c>
      <c r="Q459">
        <v>3</v>
      </c>
      <c r="S459">
        <f t="shared" si="84"/>
        <v>0</v>
      </c>
      <c r="T459">
        <f t="shared" si="85"/>
        <v>1</v>
      </c>
      <c r="U459">
        <f t="shared" si="86"/>
        <v>0</v>
      </c>
    </row>
    <row r="460" spans="1:21">
      <c r="A460" s="405">
        <v>453</v>
      </c>
      <c r="B460" s="68">
        <v>29</v>
      </c>
      <c r="C460">
        <v>5</v>
      </c>
      <c r="D460" s="81">
        <v>34385</v>
      </c>
      <c r="E460" s="2" t="s">
        <v>96</v>
      </c>
      <c r="F460" s="94" t="s">
        <v>0</v>
      </c>
      <c r="G460" s="2" t="s">
        <v>123</v>
      </c>
      <c r="H460" s="107"/>
      <c r="I460" s="2" t="s">
        <v>144</v>
      </c>
      <c r="K460" s="2" t="s">
        <v>95</v>
      </c>
      <c r="L460" t="s">
        <v>0</v>
      </c>
      <c r="M460" s="2" t="s">
        <v>124</v>
      </c>
      <c r="O460">
        <v>3</v>
      </c>
      <c r="P460" s="1" t="s">
        <v>1</v>
      </c>
      <c r="Q460">
        <v>1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>
      <c r="A461" s="405">
        <v>454</v>
      </c>
      <c r="B461" s="68">
        <v>29</v>
      </c>
      <c r="C461">
        <v>6</v>
      </c>
      <c r="D461" s="81">
        <v>34385</v>
      </c>
      <c r="E461" s="2" t="s">
        <v>96</v>
      </c>
      <c r="F461" s="94" t="s">
        <v>0</v>
      </c>
      <c r="G461" s="2" t="s">
        <v>123</v>
      </c>
      <c r="H461" s="107"/>
      <c r="I461" s="2" t="s">
        <v>144</v>
      </c>
      <c r="K461" s="2" t="s">
        <v>98</v>
      </c>
      <c r="L461" t="s">
        <v>0</v>
      </c>
      <c r="M461" s="2" t="s">
        <v>126</v>
      </c>
      <c r="O461">
        <v>7</v>
      </c>
      <c r="P461" s="1" t="s">
        <v>1</v>
      </c>
      <c r="Q461">
        <v>2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>
      <c r="A462" s="405">
        <v>455</v>
      </c>
      <c r="B462" s="68">
        <v>29</v>
      </c>
      <c r="C462">
        <v>7</v>
      </c>
      <c r="D462" s="81">
        <v>34385</v>
      </c>
      <c r="E462" s="2" t="s">
        <v>96</v>
      </c>
      <c r="F462" s="94" t="s">
        <v>0</v>
      </c>
      <c r="G462" s="2" t="s">
        <v>123</v>
      </c>
      <c r="H462" s="107"/>
      <c r="I462" s="2" t="s">
        <v>144</v>
      </c>
      <c r="K462" s="2" t="s">
        <v>97</v>
      </c>
      <c r="L462" t="s">
        <v>0</v>
      </c>
      <c r="M462" s="2" t="s">
        <v>125</v>
      </c>
      <c r="O462">
        <v>7</v>
      </c>
      <c r="P462" s="1" t="s">
        <v>1</v>
      </c>
      <c r="Q462">
        <v>2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>
      <c r="A463" s="405">
        <v>456</v>
      </c>
      <c r="B463" s="68">
        <v>29</v>
      </c>
      <c r="C463">
        <v>8</v>
      </c>
      <c r="D463" s="81">
        <v>34385</v>
      </c>
      <c r="E463" s="2" t="s">
        <v>96</v>
      </c>
      <c r="F463" s="94" t="s">
        <v>0</v>
      </c>
      <c r="G463" s="2" t="s">
        <v>123</v>
      </c>
      <c r="H463" s="107"/>
      <c r="I463" s="2" t="s">
        <v>144</v>
      </c>
      <c r="K463" s="2" t="s">
        <v>99</v>
      </c>
      <c r="L463" t="s">
        <v>0</v>
      </c>
      <c r="M463" s="2" t="s">
        <v>127</v>
      </c>
      <c r="O463">
        <v>2</v>
      </c>
      <c r="P463" s="1" t="s">
        <v>1</v>
      </c>
      <c r="Q463">
        <v>1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>
      <c r="A464" s="405">
        <v>457</v>
      </c>
      <c r="B464" s="68">
        <v>29</v>
      </c>
      <c r="C464">
        <v>9</v>
      </c>
      <c r="D464" s="81">
        <v>34385</v>
      </c>
      <c r="E464" s="2" t="s">
        <v>96</v>
      </c>
      <c r="F464" s="94" t="s">
        <v>0</v>
      </c>
      <c r="G464" s="2" t="s">
        <v>123</v>
      </c>
      <c r="H464" s="107"/>
      <c r="I464" s="2" t="s">
        <v>144</v>
      </c>
      <c r="K464" s="2" t="s">
        <v>97</v>
      </c>
      <c r="L464" t="s">
        <v>0</v>
      </c>
      <c r="M464" s="2" t="s">
        <v>126</v>
      </c>
      <c r="O464">
        <v>4</v>
      </c>
      <c r="P464" s="1" t="s">
        <v>1</v>
      </c>
      <c r="Q464">
        <v>2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>
      <c r="A465" s="405">
        <v>458</v>
      </c>
      <c r="B465" s="68">
        <v>29</v>
      </c>
      <c r="C465">
        <v>10</v>
      </c>
      <c r="D465" s="81">
        <v>34385</v>
      </c>
      <c r="E465" s="2" t="s">
        <v>96</v>
      </c>
      <c r="F465" s="94" t="s">
        <v>0</v>
      </c>
      <c r="G465" s="2" t="s">
        <v>123</v>
      </c>
      <c r="H465" s="107">
        <v>0</v>
      </c>
      <c r="I465" s="2" t="s">
        <v>144</v>
      </c>
      <c r="K465" s="2" t="s">
        <v>98</v>
      </c>
      <c r="L465" t="s">
        <v>0</v>
      </c>
      <c r="M465" s="2" t="s">
        <v>124</v>
      </c>
      <c r="O465">
        <v>2</v>
      </c>
      <c r="P465" s="1" t="s">
        <v>1</v>
      </c>
      <c r="Q465">
        <v>5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>
      <c r="A466" s="405">
        <v>459</v>
      </c>
      <c r="B466" s="68">
        <v>29</v>
      </c>
      <c r="C466">
        <v>11</v>
      </c>
      <c r="D466" s="81">
        <v>34385</v>
      </c>
      <c r="E466" s="2" t="s">
        <v>96</v>
      </c>
      <c r="F466" s="94" t="s">
        <v>0</v>
      </c>
      <c r="G466" s="2" t="s">
        <v>123</v>
      </c>
      <c r="H466" s="107"/>
      <c r="I466" s="2" t="s">
        <v>144</v>
      </c>
      <c r="K466" s="2" t="s">
        <v>95</v>
      </c>
      <c r="L466" t="s">
        <v>0</v>
      </c>
      <c r="M466" s="2" t="s">
        <v>127</v>
      </c>
      <c r="O466">
        <v>6</v>
      </c>
      <c r="P466" s="1" t="s">
        <v>1</v>
      </c>
      <c r="Q466">
        <v>3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>
      <c r="A467" s="405">
        <v>460</v>
      </c>
      <c r="B467" s="68">
        <v>29</v>
      </c>
      <c r="C467">
        <v>12</v>
      </c>
      <c r="D467" s="81">
        <v>34385</v>
      </c>
      <c r="E467" s="2" t="s">
        <v>96</v>
      </c>
      <c r="F467" s="94" t="s">
        <v>0</v>
      </c>
      <c r="G467" s="2" t="s">
        <v>123</v>
      </c>
      <c r="H467" s="107">
        <v>0</v>
      </c>
      <c r="I467" s="2" t="s">
        <v>144</v>
      </c>
      <c r="K467" s="2" t="s">
        <v>99</v>
      </c>
      <c r="L467" t="s">
        <v>0</v>
      </c>
      <c r="M467" s="2" t="s">
        <v>125</v>
      </c>
      <c r="O467">
        <v>2</v>
      </c>
      <c r="P467" s="1" t="s">
        <v>1</v>
      </c>
      <c r="Q467">
        <v>6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>
      <c r="A468" s="405">
        <v>461</v>
      </c>
      <c r="B468" s="68">
        <v>29</v>
      </c>
      <c r="C468">
        <v>13</v>
      </c>
      <c r="D468" s="81">
        <v>34385</v>
      </c>
      <c r="E468" s="2" t="s">
        <v>96</v>
      </c>
      <c r="F468" s="94" t="s">
        <v>0</v>
      </c>
      <c r="G468" s="2" t="s">
        <v>123</v>
      </c>
      <c r="H468" s="107"/>
      <c r="I468" s="2" t="s">
        <v>144</v>
      </c>
      <c r="K468" s="2" t="s">
        <v>99</v>
      </c>
      <c r="L468" t="s">
        <v>0</v>
      </c>
      <c r="M468" s="2" t="s">
        <v>126</v>
      </c>
      <c r="O468">
        <v>5</v>
      </c>
      <c r="P468" s="1" t="s">
        <v>1</v>
      </c>
      <c r="Q468">
        <v>3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>
      <c r="A469" s="405">
        <v>462</v>
      </c>
      <c r="B469" s="68">
        <v>29</v>
      </c>
      <c r="C469">
        <v>14</v>
      </c>
      <c r="D469" s="81">
        <v>34385</v>
      </c>
      <c r="E469" s="2" t="s">
        <v>96</v>
      </c>
      <c r="F469" s="94" t="s">
        <v>0</v>
      </c>
      <c r="G469" s="2" t="s">
        <v>123</v>
      </c>
      <c r="H469" s="107">
        <v>0</v>
      </c>
      <c r="I469" s="2" t="s">
        <v>144</v>
      </c>
      <c r="K469" s="2" t="s">
        <v>97</v>
      </c>
      <c r="L469" t="s">
        <v>0</v>
      </c>
      <c r="M469" s="2" t="s">
        <v>124</v>
      </c>
      <c r="O469">
        <v>4</v>
      </c>
      <c r="P469" s="1" t="s">
        <v>1</v>
      </c>
      <c r="Q469">
        <v>7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>
      <c r="A470" s="405">
        <v>463</v>
      </c>
      <c r="B470" s="68">
        <v>29</v>
      </c>
      <c r="C470">
        <v>15</v>
      </c>
      <c r="D470" s="81">
        <v>34385</v>
      </c>
      <c r="E470" s="2" t="s">
        <v>96</v>
      </c>
      <c r="F470" s="94" t="s">
        <v>0</v>
      </c>
      <c r="G470" s="2" t="s">
        <v>123</v>
      </c>
      <c r="H470" s="107"/>
      <c r="I470" s="2" t="s">
        <v>144</v>
      </c>
      <c r="K470" s="2" t="s">
        <v>98</v>
      </c>
      <c r="L470" t="s">
        <v>0</v>
      </c>
      <c r="M470" s="2" t="s">
        <v>127</v>
      </c>
      <c r="O470">
        <v>4</v>
      </c>
      <c r="P470" s="1" t="s">
        <v>1</v>
      </c>
      <c r="Q470">
        <v>4</v>
      </c>
      <c r="S470">
        <f t="shared" si="84"/>
        <v>0</v>
      </c>
      <c r="T470">
        <f t="shared" si="85"/>
        <v>1</v>
      </c>
      <c r="U470">
        <f t="shared" si="86"/>
        <v>0</v>
      </c>
    </row>
    <row r="471" spans="1:21">
      <c r="A471" s="405">
        <v>464</v>
      </c>
      <c r="B471" s="68">
        <v>29</v>
      </c>
      <c r="C471">
        <v>16</v>
      </c>
      <c r="D471" s="81">
        <v>34385</v>
      </c>
      <c r="E471" s="2" t="s">
        <v>96</v>
      </c>
      <c r="F471" s="94" t="s">
        <v>0</v>
      </c>
      <c r="G471" s="2" t="s">
        <v>123</v>
      </c>
      <c r="H471" s="107"/>
      <c r="I471" s="2" t="s">
        <v>144</v>
      </c>
      <c r="K471" s="2" t="s">
        <v>95</v>
      </c>
      <c r="L471" t="s">
        <v>0</v>
      </c>
      <c r="M471" s="2" t="s">
        <v>125</v>
      </c>
      <c r="O471">
        <v>4</v>
      </c>
      <c r="P471" s="1" t="s">
        <v>1</v>
      </c>
      <c r="Q471">
        <v>1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>
      <c r="A472" s="405">
        <v>465</v>
      </c>
      <c r="B472" s="68">
        <v>30</v>
      </c>
      <c r="C472">
        <v>1</v>
      </c>
      <c r="D472" s="81">
        <v>34385</v>
      </c>
      <c r="E472" s="2" t="s">
        <v>96</v>
      </c>
      <c r="F472" s="94" t="s">
        <v>0</v>
      </c>
      <c r="G472" s="2" t="s">
        <v>101</v>
      </c>
      <c r="H472" s="107">
        <v>0</v>
      </c>
      <c r="I472" s="2" t="s">
        <v>144</v>
      </c>
      <c r="K472" s="2" t="s">
        <v>99</v>
      </c>
      <c r="L472" t="s">
        <v>0</v>
      </c>
      <c r="M472" s="2" t="s">
        <v>103</v>
      </c>
      <c r="O472">
        <v>1</v>
      </c>
      <c r="P472" s="1" t="s">
        <v>1</v>
      </c>
      <c r="Q472">
        <v>6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>
      <c r="A473" s="405">
        <v>466</v>
      </c>
      <c r="B473" s="68">
        <v>30</v>
      </c>
      <c r="C473">
        <v>2</v>
      </c>
      <c r="D473" s="81">
        <v>34385</v>
      </c>
      <c r="E473" s="2" t="s">
        <v>96</v>
      </c>
      <c r="F473" s="94" t="s">
        <v>0</v>
      </c>
      <c r="G473" s="2" t="s">
        <v>101</v>
      </c>
      <c r="H473" s="107"/>
      <c r="I473" s="2" t="s">
        <v>144</v>
      </c>
      <c r="K473" s="2" t="s">
        <v>95</v>
      </c>
      <c r="L473" t="s">
        <v>0</v>
      </c>
      <c r="M473" s="2" t="s">
        <v>102</v>
      </c>
      <c r="O473">
        <v>3</v>
      </c>
      <c r="P473" s="1" t="s">
        <v>1</v>
      </c>
      <c r="Q473">
        <v>2</v>
      </c>
      <c r="S473">
        <f t="shared" ref="S473:S488" si="87">IF(O473&gt;Q473,1,0)</f>
        <v>1</v>
      </c>
      <c r="T473">
        <f t="shared" ref="T473:T488" si="88">IF(ISNUMBER(Q473),IF(O473=Q473,1,0),0)</f>
        <v>0</v>
      </c>
      <c r="U473">
        <f t="shared" ref="U473:U488" si="89">IF(O473&lt;Q473,1,0)</f>
        <v>0</v>
      </c>
    </row>
    <row r="474" spans="1:21">
      <c r="A474" s="405">
        <v>467</v>
      </c>
      <c r="B474" s="68">
        <v>30</v>
      </c>
      <c r="C474">
        <v>3</v>
      </c>
      <c r="D474" s="81">
        <v>34385</v>
      </c>
      <c r="E474" s="2" t="s">
        <v>96</v>
      </c>
      <c r="F474" s="94" t="s">
        <v>0</v>
      </c>
      <c r="G474" s="2" t="s">
        <v>101</v>
      </c>
      <c r="H474" s="107"/>
      <c r="I474" s="2" t="s">
        <v>144</v>
      </c>
      <c r="K474" s="2" t="s">
        <v>98</v>
      </c>
      <c r="L474" t="s">
        <v>0</v>
      </c>
      <c r="M474" s="2" t="s">
        <v>106</v>
      </c>
      <c r="O474">
        <v>2</v>
      </c>
      <c r="P474" s="1" t="s">
        <v>1</v>
      </c>
      <c r="Q474">
        <v>1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>
      <c r="A475" s="405">
        <v>468</v>
      </c>
      <c r="B475" s="68">
        <v>30</v>
      </c>
      <c r="C475">
        <v>4</v>
      </c>
      <c r="D475" s="81">
        <v>34385</v>
      </c>
      <c r="E475" s="2" t="s">
        <v>96</v>
      </c>
      <c r="F475" s="94" t="s">
        <v>0</v>
      </c>
      <c r="G475" s="2" t="s">
        <v>101</v>
      </c>
      <c r="H475" s="107"/>
      <c r="I475" s="2" t="s">
        <v>144</v>
      </c>
      <c r="K475" s="2" t="s">
        <v>97</v>
      </c>
      <c r="L475" t="s">
        <v>0</v>
      </c>
      <c r="M475" s="2" t="s">
        <v>104</v>
      </c>
      <c r="O475">
        <v>3</v>
      </c>
      <c r="P475" s="1" t="s">
        <v>1</v>
      </c>
      <c r="Q475">
        <v>2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>
      <c r="A476" s="405">
        <v>469</v>
      </c>
      <c r="B476" s="68">
        <v>30</v>
      </c>
      <c r="C476">
        <v>5</v>
      </c>
      <c r="D476" s="81">
        <v>34385</v>
      </c>
      <c r="E476" s="2" t="s">
        <v>96</v>
      </c>
      <c r="F476" s="94" t="s">
        <v>0</v>
      </c>
      <c r="G476" s="2" t="s">
        <v>101</v>
      </c>
      <c r="H476" s="107">
        <v>0</v>
      </c>
      <c r="I476" s="2" t="s">
        <v>144</v>
      </c>
      <c r="K476" s="2" t="s">
        <v>95</v>
      </c>
      <c r="L476" t="s">
        <v>0</v>
      </c>
      <c r="M476" s="2" t="s">
        <v>103</v>
      </c>
      <c r="O476">
        <v>4</v>
      </c>
      <c r="P476" s="1" t="s">
        <v>1</v>
      </c>
      <c r="Q476">
        <v>5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>
      <c r="A477" s="405">
        <v>470</v>
      </c>
      <c r="B477" s="68">
        <v>30</v>
      </c>
      <c r="C477">
        <v>6</v>
      </c>
      <c r="D477" s="81">
        <v>34385</v>
      </c>
      <c r="E477" s="2" t="s">
        <v>96</v>
      </c>
      <c r="F477" s="94" t="s">
        <v>0</v>
      </c>
      <c r="G477" s="2" t="s">
        <v>101</v>
      </c>
      <c r="H477" s="107"/>
      <c r="I477" s="2" t="s">
        <v>144</v>
      </c>
      <c r="K477" s="2" t="s">
        <v>98</v>
      </c>
      <c r="L477" t="s">
        <v>0</v>
      </c>
      <c r="M477" s="2" t="s">
        <v>102</v>
      </c>
      <c r="O477">
        <v>6</v>
      </c>
      <c r="P477" s="1" t="s">
        <v>1</v>
      </c>
      <c r="Q477">
        <v>4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>
      <c r="A478" s="405">
        <v>471</v>
      </c>
      <c r="B478" s="68">
        <v>30</v>
      </c>
      <c r="C478">
        <v>7</v>
      </c>
      <c r="D478" s="81">
        <v>34385</v>
      </c>
      <c r="E478" s="2" t="s">
        <v>96</v>
      </c>
      <c r="F478" s="94" t="s">
        <v>0</v>
      </c>
      <c r="G478" s="2" t="s">
        <v>101</v>
      </c>
      <c r="H478" s="107"/>
      <c r="I478" s="2" t="s">
        <v>144</v>
      </c>
      <c r="K478" s="2" t="s">
        <v>97</v>
      </c>
      <c r="L478" t="s">
        <v>0</v>
      </c>
      <c r="M478" s="2" t="s">
        <v>106</v>
      </c>
      <c r="O478">
        <v>2</v>
      </c>
      <c r="P478" s="1" t="s">
        <v>1</v>
      </c>
      <c r="Q478">
        <v>2</v>
      </c>
      <c r="S478">
        <f t="shared" si="87"/>
        <v>0</v>
      </c>
      <c r="T478">
        <f t="shared" si="88"/>
        <v>1</v>
      </c>
      <c r="U478">
        <f t="shared" si="89"/>
        <v>0</v>
      </c>
    </row>
    <row r="479" spans="1:21">
      <c r="A479" s="405">
        <v>472</v>
      </c>
      <c r="B479" s="68">
        <v>30</v>
      </c>
      <c r="C479">
        <v>8</v>
      </c>
      <c r="D479" s="81">
        <v>34385</v>
      </c>
      <c r="E479" s="2" t="s">
        <v>96</v>
      </c>
      <c r="F479" s="94" t="s">
        <v>0</v>
      </c>
      <c r="G479" s="2" t="s">
        <v>101</v>
      </c>
      <c r="H479" s="107">
        <v>0</v>
      </c>
      <c r="I479" s="2" t="s">
        <v>144</v>
      </c>
      <c r="K479" s="2" t="s">
        <v>99</v>
      </c>
      <c r="L479" t="s">
        <v>0</v>
      </c>
      <c r="M479" s="2" t="s">
        <v>104</v>
      </c>
      <c r="O479">
        <v>3</v>
      </c>
      <c r="P479" s="1" t="s">
        <v>1</v>
      </c>
      <c r="Q479">
        <v>4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>
      <c r="A480" s="405">
        <v>473</v>
      </c>
      <c r="B480" s="68">
        <v>30</v>
      </c>
      <c r="C480">
        <v>9</v>
      </c>
      <c r="D480" s="81">
        <v>34385</v>
      </c>
      <c r="E480" s="2" t="s">
        <v>96</v>
      </c>
      <c r="F480" s="94" t="s">
        <v>0</v>
      </c>
      <c r="G480" s="2" t="s">
        <v>101</v>
      </c>
      <c r="H480" s="107">
        <v>0</v>
      </c>
      <c r="I480" s="2" t="s">
        <v>144</v>
      </c>
      <c r="K480" s="2" t="s">
        <v>97</v>
      </c>
      <c r="L480" t="s">
        <v>0</v>
      </c>
      <c r="M480" s="2" t="s">
        <v>102</v>
      </c>
      <c r="O480">
        <v>2</v>
      </c>
      <c r="P480" s="1" t="s">
        <v>1</v>
      </c>
      <c r="Q480">
        <v>4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>
      <c r="A481" s="405">
        <v>474</v>
      </c>
      <c r="B481" s="68">
        <v>30</v>
      </c>
      <c r="C481">
        <v>10</v>
      </c>
      <c r="D481" s="81">
        <v>34385</v>
      </c>
      <c r="E481" s="2" t="s">
        <v>96</v>
      </c>
      <c r="F481" s="94" t="s">
        <v>0</v>
      </c>
      <c r="G481" s="2" t="s">
        <v>101</v>
      </c>
      <c r="H481" s="107">
        <v>0</v>
      </c>
      <c r="I481" s="2" t="s">
        <v>144</v>
      </c>
      <c r="K481" s="2" t="s">
        <v>98</v>
      </c>
      <c r="L481" t="s">
        <v>0</v>
      </c>
      <c r="M481" s="2" t="s">
        <v>103</v>
      </c>
      <c r="O481">
        <v>1</v>
      </c>
      <c r="P481" s="1" t="s">
        <v>1</v>
      </c>
      <c r="Q481">
        <v>5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>
      <c r="A482" s="405">
        <v>475</v>
      </c>
      <c r="B482" s="68">
        <v>30</v>
      </c>
      <c r="C482">
        <v>11</v>
      </c>
      <c r="D482" s="81">
        <v>34385</v>
      </c>
      <c r="E482" s="2" t="s">
        <v>96</v>
      </c>
      <c r="F482" s="94" t="s">
        <v>0</v>
      </c>
      <c r="G482" s="2" t="s">
        <v>101</v>
      </c>
      <c r="H482" s="107">
        <v>0</v>
      </c>
      <c r="I482" s="2" t="s">
        <v>144</v>
      </c>
      <c r="K482" s="2" t="s">
        <v>95</v>
      </c>
      <c r="L482" t="s">
        <v>0</v>
      </c>
      <c r="M482" s="2" t="s">
        <v>104</v>
      </c>
      <c r="O482">
        <v>1</v>
      </c>
      <c r="P482" s="1" t="s">
        <v>1</v>
      </c>
      <c r="Q482">
        <v>2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>
      <c r="A483" s="405">
        <v>476</v>
      </c>
      <c r="B483" s="68">
        <v>30</v>
      </c>
      <c r="C483">
        <v>12</v>
      </c>
      <c r="D483" s="81">
        <v>34385</v>
      </c>
      <c r="E483" s="2" t="s">
        <v>96</v>
      </c>
      <c r="F483" s="94" t="s">
        <v>0</v>
      </c>
      <c r="G483" s="2" t="s">
        <v>101</v>
      </c>
      <c r="H483" s="107">
        <v>0</v>
      </c>
      <c r="I483" s="2" t="s">
        <v>144</v>
      </c>
      <c r="K483" s="2" t="s">
        <v>99</v>
      </c>
      <c r="L483" t="s">
        <v>0</v>
      </c>
      <c r="M483" s="2" t="s">
        <v>106</v>
      </c>
      <c r="O483">
        <v>3</v>
      </c>
      <c r="P483" s="1" t="s">
        <v>1</v>
      </c>
      <c r="Q483">
        <v>4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>
      <c r="A484" s="405">
        <v>477</v>
      </c>
      <c r="B484" s="68">
        <v>30</v>
      </c>
      <c r="C484">
        <v>13</v>
      </c>
      <c r="D484" s="81">
        <v>34385</v>
      </c>
      <c r="E484" s="2" t="s">
        <v>96</v>
      </c>
      <c r="F484" s="94" t="s">
        <v>0</v>
      </c>
      <c r="G484" s="2" t="s">
        <v>101</v>
      </c>
      <c r="H484" s="107"/>
      <c r="I484" s="2" t="s">
        <v>144</v>
      </c>
      <c r="K484" s="2" t="s">
        <v>99</v>
      </c>
      <c r="L484" t="s">
        <v>0</v>
      </c>
      <c r="M484" s="2" t="s">
        <v>102</v>
      </c>
      <c r="O484">
        <v>6</v>
      </c>
      <c r="P484" s="1" t="s">
        <v>1</v>
      </c>
      <c r="Q484">
        <v>5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>
      <c r="A485" s="405">
        <v>478</v>
      </c>
      <c r="B485" s="68">
        <v>30</v>
      </c>
      <c r="C485">
        <v>14</v>
      </c>
      <c r="D485" s="81">
        <v>34385</v>
      </c>
      <c r="E485" s="2" t="s">
        <v>96</v>
      </c>
      <c r="F485" s="94" t="s">
        <v>0</v>
      </c>
      <c r="G485" s="2" t="s">
        <v>101</v>
      </c>
      <c r="H485" s="107">
        <v>0</v>
      </c>
      <c r="I485" s="2" t="s">
        <v>144</v>
      </c>
      <c r="K485" s="2" t="s">
        <v>97</v>
      </c>
      <c r="L485" t="s">
        <v>0</v>
      </c>
      <c r="M485" s="2" t="s">
        <v>103</v>
      </c>
      <c r="O485">
        <v>4</v>
      </c>
      <c r="P485" s="1" t="s">
        <v>1</v>
      </c>
      <c r="Q485">
        <v>5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>
      <c r="A486" s="405">
        <v>479</v>
      </c>
      <c r="B486" s="68">
        <v>30</v>
      </c>
      <c r="C486">
        <v>15</v>
      </c>
      <c r="D486" s="81">
        <v>34385</v>
      </c>
      <c r="E486" s="2" t="s">
        <v>96</v>
      </c>
      <c r="F486" s="94" t="s">
        <v>0</v>
      </c>
      <c r="G486" s="2" t="s">
        <v>101</v>
      </c>
      <c r="H486" s="107"/>
      <c r="I486" s="2" t="s">
        <v>144</v>
      </c>
      <c r="K486" s="2" t="s">
        <v>98</v>
      </c>
      <c r="L486" t="s">
        <v>0</v>
      </c>
      <c r="M486" s="2" t="s">
        <v>104</v>
      </c>
      <c r="O486">
        <v>3</v>
      </c>
      <c r="P486" s="1" t="s">
        <v>1</v>
      </c>
      <c r="Q486">
        <v>2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>
      <c r="A487" s="405">
        <v>480</v>
      </c>
      <c r="B487" s="68">
        <v>30</v>
      </c>
      <c r="C487">
        <v>16</v>
      </c>
      <c r="D487" s="81">
        <v>34385</v>
      </c>
      <c r="E487" s="2" t="s">
        <v>96</v>
      </c>
      <c r="F487" s="94" t="s">
        <v>0</v>
      </c>
      <c r="G487" s="2" t="s">
        <v>101</v>
      </c>
      <c r="H487" s="107"/>
      <c r="I487" s="2" t="s">
        <v>144</v>
      </c>
      <c r="K487" s="2" t="s">
        <v>95</v>
      </c>
      <c r="L487" t="s">
        <v>0</v>
      </c>
      <c r="M487" s="2" t="s">
        <v>106</v>
      </c>
      <c r="O487">
        <v>4</v>
      </c>
      <c r="P487" s="1" t="s">
        <v>1</v>
      </c>
      <c r="Q487">
        <v>2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>
      <c r="A488" s="405">
        <v>481</v>
      </c>
      <c r="B488" s="68">
        <v>31</v>
      </c>
      <c r="C488">
        <v>1</v>
      </c>
      <c r="D488" s="81">
        <v>34398</v>
      </c>
      <c r="E488" s="2" t="s">
        <v>92</v>
      </c>
      <c r="F488" s="94" t="s">
        <v>0</v>
      </c>
      <c r="G488" s="2" t="s">
        <v>96</v>
      </c>
      <c r="H488" s="107"/>
      <c r="I488" s="2" t="s">
        <v>144</v>
      </c>
      <c r="K488" s="2" t="s">
        <v>87</v>
      </c>
      <c r="L488" t="s">
        <v>0</v>
      </c>
      <c r="M488" s="2" t="s">
        <v>99</v>
      </c>
      <c r="O488">
        <v>4</v>
      </c>
      <c r="P488" s="1" t="s">
        <v>1</v>
      </c>
      <c r="Q488">
        <v>3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>
      <c r="A489" s="405">
        <v>482</v>
      </c>
      <c r="B489" s="68">
        <v>31</v>
      </c>
      <c r="C489">
        <v>2</v>
      </c>
      <c r="D489" s="81">
        <v>34398</v>
      </c>
      <c r="E489" s="2" t="s">
        <v>92</v>
      </c>
      <c r="F489" s="94" t="s">
        <v>0</v>
      </c>
      <c r="G489" s="2" t="s">
        <v>96</v>
      </c>
      <c r="H489" s="107"/>
      <c r="I489" s="2" t="s">
        <v>144</v>
      </c>
      <c r="K489" s="2" t="s">
        <v>90</v>
      </c>
      <c r="L489" t="s">
        <v>0</v>
      </c>
      <c r="M489" s="2" t="s">
        <v>97</v>
      </c>
      <c r="O489">
        <v>4</v>
      </c>
      <c r="P489" s="1" t="s">
        <v>1</v>
      </c>
      <c r="Q489">
        <v>2</v>
      </c>
      <c r="S489">
        <f t="shared" ref="S489:S504" si="90">IF(O489&gt;Q489,1,0)</f>
        <v>1</v>
      </c>
      <c r="T489">
        <f t="shared" ref="T489:T504" si="91">IF(ISNUMBER(Q489),IF(O489=Q489,1,0),0)</f>
        <v>0</v>
      </c>
      <c r="U489">
        <f t="shared" ref="U489:U504" si="92">IF(O489&lt;Q489,1,0)</f>
        <v>0</v>
      </c>
    </row>
    <row r="490" spans="1:21">
      <c r="A490" s="405">
        <v>483</v>
      </c>
      <c r="B490" s="68">
        <v>31</v>
      </c>
      <c r="C490">
        <v>3</v>
      </c>
      <c r="D490" s="81">
        <v>34398</v>
      </c>
      <c r="E490" s="2" t="s">
        <v>92</v>
      </c>
      <c r="F490" s="94" t="s">
        <v>0</v>
      </c>
      <c r="G490" s="2" t="s">
        <v>96</v>
      </c>
      <c r="H490" s="107">
        <v>0</v>
      </c>
      <c r="I490" s="2" t="s">
        <v>144</v>
      </c>
      <c r="K490" s="2" t="s">
        <v>88</v>
      </c>
      <c r="L490" t="s">
        <v>0</v>
      </c>
      <c r="M490" s="2" t="s">
        <v>95</v>
      </c>
      <c r="O490">
        <v>2</v>
      </c>
      <c r="P490" s="1" t="s">
        <v>1</v>
      </c>
      <c r="Q490">
        <v>5</v>
      </c>
      <c r="S490">
        <f t="shared" si="90"/>
        <v>0</v>
      </c>
      <c r="T490">
        <f t="shared" si="91"/>
        <v>0</v>
      </c>
      <c r="U490">
        <f t="shared" si="92"/>
        <v>1</v>
      </c>
    </row>
    <row r="491" spans="1:21">
      <c r="A491" s="405">
        <v>484</v>
      </c>
      <c r="B491" s="68">
        <v>31</v>
      </c>
      <c r="C491">
        <v>4</v>
      </c>
      <c r="D491" s="81">
        <v>34398</v>
      </c>
      <c r="E491" s="2" t="s">
        <v>92</v>
      </c>
      <c r="F491" s="94" t="s">
        <v>0</v>
      </c>
      <c r="G491" s="2" t="s">
        <v>96</v>
      </c>
      <c r="H491" s="107">
        <v>0</v>
      </c>
      <c r="I491" s="2" t="s">
        <v>144</v>
      </c>
      <c r="K491" s="2" t="s">
        <v>89</v>
      </c>
      <c r="L491" t="s">
        <v>0</v>
      </c>
      <c r="M491" s="2" t="s">
        <v>98</v>
      </c>
      <c r="O491">
        <v>2</v>
      </c>
      <c r="P491" s="1" t="s">
        <v>1</v>
      </c>
      <c r="Q491">
        <v>4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>
      <c r="A492" s="405">
        <v>485</v>
      </c>
      <c r="B492" s="68">
        <v>31</v>
      </c>
      <c r="C492">
        <v>5</v>
      </c>
      <c r="D492" s="81">
        <v>34398</v>
      </c>
      <c r="E492" s="2" t="s">
        <v>92</v>
      </c>
      <c r="F492" s="94" t="s">
        <v>0</v>
      </c>
      <c r="G492" s="2" t="s">
        <v>96</v>
      </c>
      <c r="H492" s="107"/>
      <c r="I492" s="2" t="s">
        <v>144</v>
      </c>
      <c r="K492" s="2" t="s">
        <v>90</v>
      </c>
      <c r="L492" t="s">
        <v>0</v>
      </c>
      <c r="M492" s="2" t="s">
        <v>99</v>
      </c>
      <c r="O492">
        <v>3</v>
      </c>
      <c r="P492" s="1" t="s">
        <v>1</v>
      </c>
      <c r="Q492">
        <v>2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>
      <c r="A493" s="405">
        <v>486</v>
      </c>
      <c r="B493" s="68">
        <v>31</v>
      </c>
      <c r="C493">
        <v>6</v>
      </c>
      <c r="D493" s="81">
        <v>34398</v>
      </c>
      <c r="E493" s="2" t="s">
        <v>92</v>
      </c>
      <c r="F493" s="94" t="s">
        <v>0</v>
      </c>
      <c r="G493" s="2" t="s">
        <v>96</v>
      </c>
      <c r="H493" s="107"/>
      <c r="I493" s="2" t="s">
        <v>144</v>
      </c>
      <c r="K493" s="2" t="s">
        <v>88</v>
      </c>
      <c r="L493" t="s">
        <v>0</v>
      </c>
      <c r="M493" s="2" t="s">
        <v>97</v>
      </c>
      <c r="O493">
        <v>5</v>
      </c>
      <c r="P493" s="1" t="s">
        <v>1</v>
      </c>
      <c r="Q493">
        <v>2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>
      <c r="A494" s="405">
        <v>487</v>
      </c>
      <c r="B494" s="68">
        <v>31</v>
      </c>
      <c r="C494">
        <v>7</v>
      </c>
      <c r="D494" s="81">
        <v>34398</v>
      </c>
      <c r="E494" s="2" t="s">
        <v>92</v>
      </c>
      <c r="F494" s="94" t="s">
        <v>0</v>
      </c>
      <c r="G494" s="2" t="s">
        <v>96</v>
      </c>
      <c r="H494" s="107">
        <v>0</v>
      </c>
      <c r="I494" s="2" t="s">
        <v>144</v>
      </c>
      <c r="K494" s="2" t="s">
        <v>89</v>
      </c>
      <c r="L494" t="s">
        <v>0</v>
      </c>
      <c r="M494" s="2" t="s">
        <v>95</v>
      </c>
      <c r="O494">
        <v>5</v>
      </c>
      <c r="P494" s="1" t="s">
        <v>1</v>
      </c>
      <c r="Q494">
        <v>6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>
      <c r="A495" s="405">
        <v>488</v>
      </c>
      <c r="B495" s="68">
        <v>31</v>
      </c>
      <c r="C495">
        <v>8</v>
      </c>
      <c r="D495" s="81">
        <v>34398</v>
      </c>
      <c r="E495" s="2" t="s">
        <v>92</v>
      </c>
      <c r="F495" s="94" t="s">
        <v>0</v>
      </c>
      <c r="G495" s="2" t="s">
        <v>96</v>
      </c>
      <c r="H495" s="107"/>
      <c r="I495" s="2" t="s">
        <v>144</v>
      </c>
      <c r="K495" s="2" t="s">
        <v>87</v>
      </c>
      <c r="L495" t="s">
        <v>0</v>
      </c>
      <c r="M495" s="2" t="s">
        <v>98</v>
      </c>
      <c r="O495">
        <v>5</v>
      </c>
      <c r="P495" s="1" t="s">
        <v>1</v>
      </c>
      <c r="Q495">
        <v>5</v>
      </c>
      <c r="S495">
        <f t="shared" si="90"/>
        <v>0</v>
      </c>
      <c r="T495">
        <f t="shared" si="91"/>
        <v>1</v>
      </c>
      <c r="U495">
        <f t="shared" si="92"/>
        <v>0</v>
      </c>
    </row>
    <row r="496" spans="1:21">
      <c r="A496" s="405">
        <v>489</v>
      </c>
      <c r="B496" s="68">
        <v>31</v>
      </c>
      <c r="C496">
        <v>9</v>
      </c>
      <c r="D496" s="81">
        <v>34398</v>
      </c>
      <c r="E496" s="2" t="s">
        <v>92</v>
      </c>
      <c r="F496" s="94" t="s">
        <v>0</v>
      </c>
      <c r="G496" s="2" t="s">
        <v>96</v>
      </c>
      <c r="H496" s="107"/>
      <c r="I496" s="2" t="s">
        <v>144</v>
      </c>
      <c r="K496" s="2" t="s">
        <v>89</v>
      </c>
      <c r="L496" t="s">
        <v>0</v>
      </c>
      <c r="M496" s="2" t="s">
        <v>97</v>
      </c>
      <c r="O496">
        <v>2</v>
      </c>
      <c r="P496" s="1" t="s">
        <v>1</v>
      </c>
      <c r="Q496">
        <v>1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>
      <c r="A497" s="405">
        <v>490</v>
      </c>
      <c r="B497" s="68">
        <v>31</v>
      </c>
      <c r="C497">
        <v>10</v>
      </c>
      <c r="D497" s="81">
        <v>34398</v>
      </c>
      <c r="E497" s="2" t="s">
        <v>92</v>
      </c>
      <c r="F497" s="94" t="s">
        <v>0</v>
      </c>
      <c r="G497" s="2" t="s">
        <v>96</v>
      </c>
      <c r="H497" s="107"/>
      <c r="I497" s="2" t="s">
        <v>144</v>
      </c>
      <c r="K497" s="2" t="s">
        <v>88</v>
      </c>
      <c r="L497" t="s">
        <v>0</v>
      </c>
      <c r="M497" s="2" t="s">
        <v>99</v>
      </c>
      <c r="O497">
        <v>3</v>
      </c>
      <c r="P497" s="1" t="s">
        <v>1</v>
      </c>
      <c r="Q497">
        <v>2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>
      <c r="A498" s="405">
        <v>491</v>
      </c>
      <c r="B498" s="68">
        <v>31</v>
      </c>
      <c r="C498">
        <v>11</v>
      </c>
      <c r="D498" s="81">
        <v>34398</v>
      </c>
      <c r="E498" s="2" t="s">
        <v>92</v>
      </c>
      <c r="F498" s="94" t="s">
        <v>0</v>
      </c>
      <c r="G498" s="2" t="s">
        <v>96</v>
      </c>
      <c r="H498" s="107"/>
      <c r="I498" s="2" t="s">
        <v>144</v>
      </c>
      <c r="K498" s="2" t="s">
        <v>90</v>
      </c>
      <c r="L498" t="s">
        <v>0</v>
      </c>
      <c r="M498" s="2" t="s">
        <v>98</v>
      </c>
      <c r="O498">
        <v>3</v>
      </c>
      <c r="P498" s="1" t="s">
        <v>1</v>
      </c>
      <c r="Q498">
        <v>3</v>
      </c>
      <c r="S498">
        <f t="shared" si="90"/>
        <v>0</v>
      </c>
      <c r="T498">
        <f t="shared" si="91"/>
        <v>1</v>
      </c>
      <c r="U498">
        <f t="shared" si="92"/>
        <v>0</v>
      </c>
    </row>
    <row r="499" spans="1:21">
      <c r="A499" s="405">
        <v>492</v>
      </c>
      <c r="B499" s="68">
        <v>31</v>
      </c>
      <c r="C499">
        <v>12</v>
      </c>
      <c r="D499" s="81">
        <v>34398</v>
      </c>
      <c r="E499" s="2" t="s">
        <v>92</v>
      </c>
      <c r="F499" s="94" t="s">
        <v>0</v>
      </c>
      <c r="G499" s="2" t="s">
        <v>96</v>
      </c>
      <c r="H499" s="107">
        <v>0</v>
      </c>
      <c r="I499" s="2" t="s">
        <v>144</v>
      </c>
      <c r="K499" s="2" t="s">
        <v>87</v>
      </c>
      <c r="L499" t="s">
        <v>0</v>
      </c>
      <c r="M499" s="2" t="s">
        <v>95</v>
      </c>
      <c r="O499">
        <v>1</v>
      </c>
      <c r="P499" s="1" t="s">
        <v>1</v>
      </c>
      <c r="Q499">
        <v>5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>
      <c r="A500" s="405">
        <v>493</v>
      </c>
      <c r="B500" s="68">
        <v>31</v>
      </c>
      <c r="C500">
        <v>13</v>
      </c>
      <c r="D500" s="81">
        <v>34398</v>
      </c>
      <c r="E500" s="2" t="s">
        <v>92</v>
      </c>
      <c r="F500" s="94" t="s">
        <v>0</v>
      </c>
      <c r="G500" s="2" t="s">
        <v>96</v>
      </c>
      <c r="H500" s="107"/>
      <c r="I500" s="2" t="s">
        <v>144</v>
      </c>
      <c r="K500" s="2" t="s">
        <v>87</v>
      </c>
      <c r="L500" t="s">
        <v>0</v>
      </c>
      <c r="M500" s="2" t="s">
        <v>97</v>
      </c>
      <c r="O500">
        <v>5</v>
      </c>
      <c r="P500" s="1" t="s">
        <v>1</v>
      </c>
      <c r="Q500">
        <v>5</v>
      </c>
      <c r="S500">
        <f t="shared" si="90"/>
        <v>0</v>
      </c>
      <c r="T500">
        <f t="shared" si="91"/>
        <v>1</v>
      </c>
      <c r="U500">
        <f t="shared" si="92"/>
        <v>0</v>
      </c>
    </row>
    <row r="501" spans="1:21">
      <c r="A501" s="405">
        <v>494</v>
      </c>
      <c r="B501" s="68">
        <v>31</v>
      </c>
      <c r="C501">
        <v>14</v>
      </c>
      <c r="D501" s="81">
        <v>34398</v>
      </c>
      <c r="E501" s="2" t="s">
        <v>92</v>
      </c>
      <c r="F501" s="94" t="s">
        <v>0</v>
      </c>
      <c r="G501" s="2" t="s">
        <v>96</v>
      </c>
      <c r="H501" s="107">
        <v>0</v>
      </c>
      <c r="I501" s="2" t="s">
        <v>144</v>
      </c>
      <c r="K501" s="2" t="s">
        <v>89</v>
      </c>
      <c r="L501" t="s">
        <v>0</v>
      </c>
      <c r="M501" s="2" t="s">
        <v>99</v>
      </c>
      <c r="O501">
        <v>1</v>
      </c>
      <c r="P501" s="1" t="s">
        <v>1</v>
      </c>
      <c r="Q501">
        <v>4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>
      <c r="A502" s="405">
        <v>495</v>
      </c>
      <c r="B502" s="68">
        <v>31</v>
      </c>
      <c r="C502">
        <v>15</v>
      </c>
      <c r="D502" s="81">
        <v>34398</v>
      </c>
      <c r="E502" s="2" t="s">
        <v>92</v>
      </c>
      <c r="F502" s="94" t="s">
        <v>0</v>
      </c>
      <c r="G502" s="2" t="s">
        <v>96</v>
      </c>
      <c r="H502" s="107">
        <v>0</v>
      </c>
      <c r="I502" s="2" t="s">
        <v>144</v>
      </c>
      <c r="K502" s="2" t="s">
        <v>88</v>
      </c>
      <c r="L502" t="s">
        <v>0</v>
      </c>
      <c r="M502" s="2" t="s">
        <v>98</v>
      </c>
      <c r="O502">
        <v>2</v>
      </c>
      <c r="P502" s="1" t="s">
        <v>1</v>
      </c>
      <c r="Q502">
        <v>8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>
      <c r="A503" s="405">
        <v>496</v>
      </c>
      <c r="B503" s="68">
        <v>31</v>
      </c>
      <c r="C503">
        <v>16</v>
      </c>
      <c r="D503" s="81">
        <v>34398</v>
      </c>
      <c r="E503" s="2" t="s">
        <v>92</v>
      </c>
      <c r="F503" s="94" t="s">
        <v>0</v>
      </c>
      <c r="G503" s="2" t="s">
        <v>96</v>
      </c>
      <c r="H503" s="107"/>
      <c r="I503" s="2" t="s">
        <v>144</v>
      </c>
      <c r="K503" s="2" t="s">
        <v>90</v>
      </c>
      <c r="L503" t="s">
        <v>0</v>
      </c>
      <c r="M503" s="2" t="s">
        <v>95</v>
      </c>
      <c r="O503">
        <v>5</v>
      </c>
      <c r="P503" s="1" t="s">
        <v>1</v>
      </c>
      <c r="Q503">
        <v>3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>
      <c r="A504" s="405">
        <v>497</v>
      </c>
      <c r="B504" s="68">
        <v>32</v>
      </c>
      <c r="C504">
        <v>1</v>
      </c>
      <c r="D504" s="81">
        <v>34399</v>
      </c>
      <c r="E504" s="2" t="s">
        <v>129</v>
      </c>
      <c r="F504" s="94" t="s">
        <v>0</v>
      </c>
      <c r="G504" s="2" t="s">
        <v>96</v>
      </c>
      <c r="H504" s="107">
        <v>0</v>
      </c>
      <c r="I504" s="2" t="s">
        <v>144</v>
      </c>
      <c r="K504" s="2" t="s">
        <v>132</v>
      </c>
      <c r="L504" t="s">
        <v>0</v>
      </c>
      <c r="M504" s="2" t="s">
        <v>97</v>
      </c>
      <c r="O504">
        <v>2</v>
      </c>
      <c r="P504" s="1" t="s">
        <v>1</v>
      </c>
      <c r="Q504">
        <v>6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>
      <c r="A505" s="405">
        <v>498</v>
      </c>
      <c r="B505" s="68">
        <v>32</v>
      </c>
      <c r="C505">
        <v>2</v>
      </c>
      <c r="D505" s="81">
        <v>34399</v>
      </c>
      <c r="E505" s="2" t="s">
        <v>129</v>
      </c>
      <c r="F505" s="94" t="s">
        <v>0</v>
      </c>
      <c r="G505" s="2" t="s">
        <v>96</v>
      </c>
      <c r="H505" s="107"/>
      <c r="I505" s="2" t="s">
        <v>144</v>
      </c>
      <c r="K505" s="2" t="s">
        <v>130</v>
      </c>
      <c r="L505" t="s">
        <v>0</v>
      </c>
      <c r="M505" s="2" t="s">
        <v>99</v>
      </c>
      <c r="O505">
        <v>1</v>
      </c>
      <c r="P505" s="1" t="s">
        <v>1</v>
      </c>
      <c r="Q505">
        <v>1</v>
      </c>
      <c r="S505">
        <f t="shared" ref="S505:S520" si="93">IF(O505&gt;Q505,1,0)</f>
        <v>0</v>
      </c>
      <c r="T505">
        <f t="shared" ref="T505:T520" si="94">IF(ISNUMBER(Q505),IF(O505=Q505,1,0),0)</f>
        <v>1</v>
      </c>
      <c r="U505">
        <f t="shared" ref="U505:U520" si="95">IF(O505&lt;Q505,1,0)</f>
        <v>0</v>
      </c>
    </row>
    <row r="506" spans="1:21">
      <c r="A506" s="405">
        <v>499</v>
      </c>
      <c r="B506" s="68">
        <v>32</v>
      </c>
      <c r="C506">
        <v>3</v>
      </c>
      <c r="D506" s="81">
        <v>34399</v>
      </c>
      <c r="E506" s="2" t="s">
        <v>129</v>
      </c>
      <c r="F506" s="94" t="s">
        <v>0</v>
      </c>
      <c r="G506" s="2" t="s">
        <v>96</v>
      </c>
      <c r="H506" s="107"/>
      <c r="I506" s="2" t="s">
        <v>144</v>
      </c>
      <c r="K506" s="2" t="s">
        <v>133</v>
      </c>
      <c r="L506" t="s">
        <v>0</v>
      </c>
      <c r="M506" s="2" t="s">
        <v>98</v>
      </c>
      <c r="O506">
        <v>3</v>
      </c>
      <c r="P506" s="1" t="s">
        <v>1</v>
      </c>
      <c r="Q506">
        <v>2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>
      <c r="A507" s="405">
        <v>500</v>
      </c>
      <c r="B507" s="68">
        <v>32</v>
      </c>
      <c r="C507">
        <v>4</v>
      </c>
      <c r="D507" s="81">
        <v>34399</v>
      </c>
      <c r="E507" s="2" t="s">
        <v>129</v>
      </c>
      <c r="F507" s="94" t="s">
        <v>0</v>
      </c>
      <c r="G507" s="2" t="s">
        <v>96</v>
      </c>
      <c r="H507" s="107">
        <v>0</v>
      </c>
      <c r="I507" s="2" t="s">
        <v>144</v>
      </c>
      <c r="K507" s="2" t="s">
        <v>131</v>
      </c>
      <c r="L507" t="s">
        <v>0</v>
      </c>
      <c r="M507" s="2" t="s">
        <v>95</v>
      </c>
      <c r="O507">
        <v>2</v>
      </c>
      <c r="P507" s="1" t="s">
        <v>1</v>
      </c>
      <c r="Q507">
        <v>3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>
      <c r="A508" s="405">
        <v>501</v>
      </c>
      <c r="B508" s="68">
        <v>32</v>
      </c>
      <c r="C508">
        <v>5</v>
      </c>
      <c r="D508" s="81">
        <v>34399</v>
      </c>
      <c r="E508" s="2" t="s">
        <v>129</v>
      </c>
      <c r="F508" s="94" t="s">
        <v>0</v>
      </c>
      <c r="G508" s="2" t="s">
        <v>96</v>
      </c>
      <c r="H508" s="107"/>
      <c r="I508" s="2" t="s">
        <v>144</v>
      </c>
      <c r="K508" s="2" t="s">
        <v>130</v>
      </c>
      <c r="L508" t="s">
        <v>0</v>
      </c>
      <c r="M508" s="2" t="s">
        <v>97</v>
      </c>
      <c r="O508">
        <v>6</v>
      </c>
      <c r="P508" s="1" t="s">
        <v>1</v>
      </c>
      <c r="Q508">
        <v>2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>
      <c r="A509" s="405">
        <v>502</v>
      </c>
      <c r="B509" s="68">
        <v>32</v>
      </c>
      <c r="C509">
        <v>6</v>
      </c>
      <c r="D509" s="81">
        <v>34399</v>
      </c>
      <c r="E509" s="2" t="s">
        <v>129</v>
      </c>
      <c r="F509" s="94" t="s">
        <v>0</v>
      </c>
      <c r="G509" s="2" t="s">
        <v>96</v>
      </c>
      <c r="H509" s="107"/>
      <c r="I509" s="2" t="s">
        <v>144</v>
      </c>
      <c r="K509" s="2" t="s">
        <v>133</v>
      </c>
      <c r="L509" t="s">
        <v>0</v>
      </c>
      <c r="M509" s="2" t="s">
        <v>99</v>
      </c>
      <c r="O509">
        <v>5</v>
      </c>
      <c r="P509" s="1" t="s">
        <v>1</v>
      </c>
      <c r="Q509">
        <v>5</v>
      </c>
      <c r="S509">
        <f t="shared" si="93"/>
        <v>0</v>
      </c>
      <c r="T509">
        <f t="shared" si="94"/>
        <v>1</v>
      </c>
      <c r="U509">
        <f t="shared" si="95"/>
        <v>0</v>
      </c>
    </row>
    <row r="510" spans="1:21">
      <c r="A510" s="405">
        <v>503</v>
      </c>
      <c r="B510" s="68">
        <v>32</v>
      </c>
      <c r="C510">
        <v>7</v>
      </c>
      <c r="D510" s="81">
        <v>34399</v>
      </c>
      <c r="E510" s="2" t="s">
        <v>129</v>
      </c>
      <c r="F510" s="94" t="s">
        <v>0</v>
      </c>
      <c r="G510" s="2" t="s">
        <v>96</v>
      </c>
      <c r="H510" s="107"/>
      <c r="I510" s="2" t="s">
        <v>144</v>
      </c>
      <c r="K510" s="2" t="s">
        <v>131</v>
      </c>
      <c r="L510" t="s">
        <v>0</v>
      </c>
      <c r="M510" s="2" t="s">
        <v>98</v>
      </c>
      <c r="O510">
        <v>6</v>
      </c>
      <c r="P510" s="1" t="s">
        <v>1</v>
      </c>
      <c r="Q510">
        <v>2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>
      <c r="A511" s="405">
        <v>504</v>
      </c>
      <c r="B511" s="68">
        <v>32</v>
      </c>
      <c r="C511">
        <v>8</v>
      </c>
      <c r="D511" s="81">
        <v>34399</v>
      </c>
      <c r="E511" s="2" t="s">
        <v>129</v>
      </c>
      <c r="F511" s="94" t="s">
        <v>0</v>
      </c>
      <c r="G511" s="2" t="s">
        <v>96</v>
      </c>
      <c r="H511" s="107">
        <v>0</v>
      </c>
      <c r="I511" s="2" t="s">
        <v>144</v>
      </c>
      <c r="K511" s="2" t="s">
        <v>132</v>
      </c>
      <c r="L511" t="s">
        <v>0</v>
      </c>
      <c r="M511" s="2" t="s">
        <v>95</v>
      </c>
      <c r="O511">
        <v>3</v>
      </c>
      <c r="P511" s="1" t="s">
        <v>1</v>
      </c>
      <c r="Q511">
        <v>4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>
      <c r="A512" s="405">
        <v>505</v>
      </c>
      <c r="B512" s="68">
        <v>32</v>
      </c>
      <c r="C512">
        <v>9</v>
      </c>
      <c r="D512" s="81">
        <v>34399</v>
      </c>
      <c r="E512" s="2" t="s">
        <v>129</v>
      </c>
      <c r="F512" s="94" t="s">
        <v>0</v>
      </c>
      <c r="G512" s="2" t="s">
        <v>96</v>
      </c>
      <c r="H512" s="107">
        <v>0</v>
      </c>
      <c r="I512" s="2" t="s">
        <v>144</v>
      </c>
      <c r="K512" s="2" t="s">
        <v>131</v>
      </c>
      <c r="L512" t="s">
        <v>0</v>
      </c>
      <c r="M512" s="2" t="s">
        <v>99</v>
      </c>
      <c r="O512">
        <v>3</v>
      </c>
      <c r="P512" s="1" t="s">
        <v>1</v>
      </c>
      <c r="Q512">
        <v>4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>
      <c r="A513" s="405">
        <v>506</v>
      </c>
      <c r="B513" s="68">
        <v>32</v>
      </c>
      <c r="C513">
        <v>10</v>
      </c>
      <c r="D513" s="81">
        <v>34399</v>
      </c>
      <c r="E513" s="2" t="s">
        <v>129</v>
      </c>
      <c r="F513" s="94" t="s">
        <v>0</v>
      </c>
      <c r="G513" s="2" t="s">
        <v>96</v>
      </c>
      <c r="H513" s="107">
        <v>0</v>
      </c>
      <c r="I513" s="2" t="s">
        <v>144</v>
      </c>
      <c r="K513" s="2" t="s">
        <v>133</v>
      </c>
      <c r="L513" t="s">
        <v>0</v>
      </c>
      <c r="M513" s="2" t="s">
        <v>97</v>
      </c>
      <c r="O513">
        <v>1</v>
      </c>
      <c r="P513" s="1" t="s">
        <v>1</v>
      </c>
      <c r="Q513">
        <v>3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>
      <c r="A514" s="405">
        <v>507</v>
      </c>
      <c r="B514" s="68">
        <v>32</v>
      </c>
      <c r="C514">
        <v>11</v>
      </c>
      <c r="D514" s="81">
        <v>34399</v>
      </c>
      <c r="E514" s="2" t="s">
        <v>129</v>
      </c>
      <c r="F514" s="94" t="s">
        <v>0</v>
      </c>
      <c r="G514" s="2" t="s">
        <v>96</v>
      </c>
      <c r="H514" s="107"/>
      <c r="I514" s="2" t="s">
        <v>144</v>
      </c>
      <c r="K514" s="2" t="s">
        <v>130</v>
      </c>
      <c r="L514" t="s">
        <v>0</v>
      </c>
      <c r="M514" s="2" t="s">
        <v>95</v>
      </c>
      <c r="O514">
        <v>4</v>
      </c>
      <c r="P514" s="1" t="s">
        <v>1</v>
      </c>
      <c r="Q514">
        <v>2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>
      <c r="A515" s="405">
        <v>508</v>
      </c>
      <c r="B515" s="68">
        <v>32</v>
      </c>
      <c r="C515">
        <v>12</v>
      </c>
      <c r="D515" s="81">
        <v>34399</v>
      </c>
      <c r="E515" s="2" t="s">
        <v>129</v>
      </c>
      <c r="F515" s="94" t="s">
        <v>0</v>
      </c>
      <c r="G515" s="2" t="s">
        <v>96</v>
      </c>
      <c r="H515" s="107"/>
      <c r="I515" s="2" t="s">
        <v>144</v>
      </c>
      <c r="K515" s="2" t="s">
        <v>132</v>
      </c>
      <c r="L515" t="s">
        <v>0</v>
      </c>
      <c r="M515" s="2" t="s">
        <v>98</v>
      </c>
      <c r="O515">
        <v>3</v>
      </c>
      <c r="P515" s="1" t="s">
        <v>1</v>
      </c>
      <c r="Q515">
        <v>3</v>
      </c>
      <c r="S515">
        <f t="shared" si="93"/>
        <v>0</v>
      </c>
      <c r="T515">
        <f t="shared" si="94"/>
        <v>1</v>
      </c>
      <c r="U515">
        <f t="shared" si="95"/>
        <v>0</v>
      </c>
    </row>
    <row r="516" spans="1:21">
      <c r="A516" s="405">
        <v>509</v>
      </c>
      <c r="B516" s="68">
        <v>32</v>
      </c>
      <c r="C516">
        <v>13</v>
      </c>
      <c r="D516" s="81">
        <v>34399</v>
      </c>
      <c r="E516" s="2" t="s">
        <v>129</v>
      </c>
      <c r="F516" s="94" t="s">
        <v>0</v>
      </c>
      <c r="G516" s="2" t="s">
        <v>96</v>
      </c>
      <c r="H516" s="107">
        <v>0</v>
      </c>
      <c r="I516" s="2" t="s">
        <v>144</v>
      </c>
      <c r="K516" s="2" t="s">
        <v>132</v>
      </c>
      <c r="L516" t="s">
        <v>0</v>
      </c>
      <c r="M516" s="2" t="s">
        <v>99</v>
      </c>
      <c r="O516">
        <v>2</v>
      </c>
      <c r="P516" s="1" t="s">
        <v>1</v>
      </c>
      <c r="Q516">
        <v>3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>
      <c r="A517" s="405">
        <v>510</v>
      </c>
      <c r="B517" s="68">
        <v>32</v>
      </c>
      <c r="C517">
        <v>14</v>
      </c>
      <c r="D517" s="81">
        <v>34399</v>
      </c>
      <c r="E517" s="2" t="s">
        <v>129</v>
      </c>
      <c r="F517" s="94" t="s">
        <v>0</v>
      </c>
      <c r="G517" s="2" t="s">
        <v>96</v>
      </c>
      <c r="H517" s="107">
        <v>0</v>
      </c>
      <c r="I517" s="2" t="s">
        <v>144</v>
      </c>
      <c r="K517" s="2" t="s">
        <v>131</v>
      </c>
      <c r="L517" t="s">
        <v>0</v>
      </c>
      <c r="M517" s="2" t="s">
        <v>97</v>
      </c>
      <c r="O517">
        <v>3</v>
      </c>
      <c r="P517" s="1" t="s">
        <v>1</v>
      </c>
      <c r="Q517">
        <v>4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>
      <c r="A518" s="405">
        <v>511</v>
      </c>
      <c r="B518" s="68">
        <v>32</v>
      </c>
      <c r="C518">
        <v>15</v>
      </c>
      <c r="D518" s="81">
        <v>34399</v>
      </c>
      <c r="E518" s="2" t="s">
        <v>129</v>
      </c>
      <c r="F518" s="94" t="s">
        <v>0</v>
      </c>
      <c r="G518" s="2" t="s">
        <v>96</v>
      </c>
      <c r="H518" s="107">
        <v>0</v>
      </c>
      <c r="I518" s="2" t="s">
        <v>144</v>
      </c>
      <c r="K518" s="2" t="s">
        <v>133</v>
      </c>
      <c r="L518" t="s">
        <v>0</v>
      </c>
      <c r="M518" s="2" t="s">
        <v>95</v>
      </c>
      <c r="O518">
        <v>1</v>
      </c>
      <c r="P518" s="1" t="s">
        <v>1</v>
      </c>
      <c r="Q518">
        <v>3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>
      <c r="A519" s="405">
        <v>512</v>
      </c>
      <c r="B519" s="68">
        <v>32</v>
      </c>
      <c r="C519">
        <v>16</v>
      </c>
      <c r="D519" s="81">
        <v>34399</v>
      </c>
      <c r="E519" s="2" t="s">
        <v>129</v>
      </c>
      <c r="F519" s="94" t="s">
        <v>0</v>
      </c>
      <c r="G519" s="2" t="s">
        <v>96</v>
      </c>
      <c r="H519" s="107">
        <v>0</v>
      </c>
      <c r="I519" s="2" t="s">
        <v>144</v>
      </c>
      <c r="K519" s="2" t="s">
        <v>130</v>
      </c>
      <c r="L519" t="s">
        <v>0</v>
      </c>
      <c r="M519" s="2" t="s">
        <v>98</v>
      </c>
      <c r="O519">
        <v>4</v>
      </c>
      <c r="P519" s="1" t="s">
        <v>1</v>
      </c>
      <c r="Q519">
        <v>5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>
      <c r="A520" s="405">
        <v>513</v>
      </c>
      <c r="B520" s="68">
        <v>33</v>
      </c>
      <c r="C520">
        <v>1</v>
      </c>
      <c r="D520" s="81">
        <v>34419</v>
      </c>
      <c r="E520" s="2" t="s">
        <v>96</v>
      </c>
      <c r="F520" s="94" t="s">
        <v>0</v>
      </c>
      <c r="G520" s="2" t="s">
        <v>109</v>
      </c>
      <c r="H520" s="107">
        <v>0</v>
      </c>
      <c r="I520" s="2" t="s">
        <v>144</v>
      </c>
      <c r="K520" s="2" t="s">
        <v>99</v>
      </c>
      <c r="L520" t="s">
        <v>0</v>
      </c>
      <c r="M520" s="2" t="s">
        <v>111</v>
      </c>
      <c r="O520">
        <v>3</v>
      </c>
      <c r="P520" s="1" t="s">
        <v>1</v>
      </c>
      <c r="Q520">
        <v>4</v>
      </c>
      <c r="S520">
        <f t="shared" si="93"/>
        <v>0</v>
      </c>
      <c r="T520">
        <f t="shared" si="94"/>
        <v>0</v>
      </c>
      <c r="U520">
        <f t="shared" si="95"/>
        <v>1</v>
      </c>
    </row>
    <row r="521" spans="1:21">
      <c r="A521" s="405">
        <v>514</v>
      </c>
      <c r="B521" s="68">
        <v>33</v>
      </c>
      <c r="C521">
        <v>2</v>
      </c>
      <c r="D521" s="81">
        <v>34419</v>
      </c>
      <c r="E521" s="2" t="s">
        <v>96</v>
      </c>
      <c r="F521" s="94" t="s">
        <v>0</v>
      </c>
      <c r="G521" s="2" t="s">
        <v>109</v>
      </c>
      <c r="H521" s="107">
        <v>0</v>
      </c>
      <c r="I521" s="2" t="s">
        <v>144</v>
      </c>
      <c r="K521" s="2" t="s">
        <v>97</v>
      </c>
      <c r="L521" t="s">
        <v>0</v>
      </c>
      <c r="M521" s="2" t="s">
        <v>110</v>
      </c>
      <c r="O521">
        <v>1</v>
      </c>
      <c r="P521" s="1" t="s">
        <v>1</v>
      </c>
      <c r="Q521">
        <v>4</v>
      </c>
      <c r="S521">
        <f t="shared" ref="S521:S536" si="96">IF(O521&gt;Q521,1,0)</f>
        <v>0</v>
      </c>
      <c r="T521">
        <f t="shared" ref="T521:T536" si="97">IF(ISNUMBER(Q521),IF(O521=Q521,1,0),0)</f>
        <v>0</v>
      </c>
      <c r="U521">
        <f t="shared" ref="U521:U536" si="98">IF(O521&lt;Q521,1,0)</f>
        <v>1</v>
      </c>
    </row>
    <row r="522" spans="1:21">
      <c r="A522" s="405">
        <v>515</v>
      </c>
      <c r="B522" s="68">
        <v>33</v>
      </c>
      <c r="C522">
        <v>3</v>
      </c>
      <c r="D522" s="81">
        <v>34419</v>
      </c>
      <c r="E522" s="2" t="s">
        <v>96</v>
      </c>
      <c r="F522" s="94" t="s">
        <v>0</v>
      </c>
      <c r="G522" s="2" t="s">
        <v>109</v>
      </c>
      <c r="H522" s="107"/>
      <c r="I522" s="2" t="s">
        <v>144</v>
      </c>
      <c r="K522" s="2" t="s">
        <v>95</v>
      </c>
      <c r="L522" t="s">
        <v>0</v>
      </c>
      <c r="M522" s="2" t="s">
        <v>108</v>
      </c>
      <c r="O522">
        <v>3</v>
      </c>
      <c r="P522" s="1" t="s">
        <v>1</v>
      </c>
      <c r="Q522">
        <v>2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>
      <c r="A523" s="405">
        <v>516</v>
      </c>
      <c r="B523" s="68">
        <v>33</v>
      </c>
      <c r="C523">
        <v>4</v>
      </c>
      <c r="D523" s="81">
        <v>34419</v>
      </c>
      <c r="E523" s="2" t="s">
        <v>96</v>
      </c>
      <c r="F523" s="94" t="s">
        <v>0</v>
      </c>
      <c r="G523" s="2" t="s">
        <v>109</v>
      </c>
      <c r="H523" s="107">
        <v>0</v>
      </c>
      <c r="I523" s="2" t="s">
        <v>144</v>
      </c>
      <c r="K523" s="2" t="s">
        <v>98</v>
      </c>
      <c r="L523" t="s">
        <v>0</v>
      </c>
      <c r="M523" s="2" t="s">
        <v>112</v>
      </c>
      <c r="O523">
        <v>1</v>
      </c>
      <c r="P523" s="1" t="s">
        <v>1</v>
      </c>
      <c r="Q523">
        <v>6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>
      <c r="A524" s="405">
        <v>517</v>
      </c>
      <c r="B524" s="68">
        <v>33</v>
      </c>
      <c r="C524">
        <v>5</v>
      </c>
      <c r="D524" s="81">
        <v>34419</v>
      </c>
      <c r="E524" s="2" t="s">
        <v>96</v>
      </c>
      <c r="F524" s="94" t="s">
        <v>0</v>
      </c>
      <c r="G524" s="2" t="s">
        <v>109</v>
      </c>
      <c r="H524" s="107">
        <v>0</v>
      </c>
      <c r="I524" s="2" t="s">
        <v>144</v>
      </c>
      <c r="K524" s="2" t="s">
        <v>97</v>
      </c>
      <c r="L524" t="s">
        <v>0</v>
      </c>
      <c r="M524" s="2" t="s">
        <v>111</v>
      </c>
      <c r="O524">
        <v>2</v>
      </c>
      <c r="P524" s="1" t="s">
        <v>1</v>
      </c>
      <c r="Q524">
        <v>3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>
      <c r="A525" s="405">
        <v>518</v>
      </c>
      <c r="B525" s="68">
        <v>33</v>
      </c>
      <c r="C525">
        <v>6</v>
      </c>
      <c r="D525" s="81">
        <v>34419</v>
      </c>
      <c r="E525" s="2" t="s">
        <v>96</v>
      </c>
      <c r="F525" s="94" t="s">
        <v>0</v>
      </c>
      <c r="G525" s="2" t="s">
        <v>109</v>
      </c>
      <c r="H525" s="107">
        <v>0</v>
      </c>
      <c r="I525" s="2" t="s">
        <v>144</v>
      </c>
      <c r="K525" s="2" t="s">
        <v>95</v>
      </c>
      <c r="L525" t="s">
        <v>0</v>
      </c>
      <c r="M525" s="2" t="s">
        <v>110</v>
      </c>
      <c r="O525">
        <v>1</v>
      </c>
      <c r="P525" s="1" t="s">
        <v>1</v>
      </c>
      <c r="Q525">
        <v>4</v>
      </c>
      <c r="S525">
        <f t="shared" si="96"/>
        <v>0</v>
      </c>
      <c r="T525">
        <f t="shared" si="97"/>
        <v>0</v>
      </c>
      <c r="U525">
        <f t="shared" si="98"/>
        <v>1</v>
      </c>
    </row>
    <row r="526" spans="1:21">
      <c r="A526" s="405">
        <v>519</v>
      </c>
      <c r="B526" s="68">
        <v>33</v>
      </c>
      <c r="C526">
        <v>7</v>
      </c>
      <c r="D526" s="81">
        <v>34419</v>
      </c>
      <c r="E526" s="2" t="s">
        <v>96</v>
      </c>
      <c r="F526" s="94" t="s">
        <v>0</v>
      </c>
      <c r="G526" s="2" t="s">
        <v>109</v>
      </c>
      <c r="H526" s="107"/>
      <c r="I526" s="2" t="s">
        <v>144</v>
      </c>
      <c r="K526" s="2" t="s">
        <v>98</v>
      </c>
      <c r="L526" t="s">
        <v>0</v>
      </c>
      <c r="M526" s="2" t="s">
        <v>108</v>
      </c>
      <c r="O526">
        <v>3</v>
      </c>
      <c r="P526" s="1" t="s">
        <v>1</v>
      </c>
      <c r="Q526">
        <v>2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>
      <c r="A527" s="405">
        <v>520</v>
      </c>
      <c r="B527" s="68">
        <v>33</v>
      </c>
      <c r="C527">
        <v>8</v>
      </c>
      <c r="D527" s="81">
        <v>34419</v>
      </c>
      <c r="E527" s="2" t="s">
        <v>96</v>
      </c>
      <c r="F527" s="94" t="s">
        <v>0</v>
      </c>
      <c r="G527" s="2" t="s">
        <v>109</v>
      </c>
      <c r="H527" s="107">
        <v>0</v>
      </c>
      <c r="I527" s="2" t="s">
        <v>144</v>
      </c>
      <c r="K527" s="2" t="s">
        <v>99</v>
      </c>
      <c r="L527" t="s">
        <v>0</v>
      </c>
      <c r="M527" s="2" t="s">
        <v>112</v>
      </c>
      <c r="O527">
        <v>1</v>
      </c>
      <c r="P527" s="1" t="s">
        <v>1</v>
      </c>
      <c r="Q527">
        <v>4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>
      <c r="A528" s="405">
        <v>521</v>
      </c>
      <c r="B528" s="68">
        <v>33</v>
      </c>
      <c r="C528">
        <v>9</v>
      </c>
      <c r="D528" s="81">
        <v>34419</v>
      </c>
      <c r="E528" s="2" t="s">
        <v>96</v>
      </c>
      <c r="F528" s="94" t="s">
        <v>0</v>
      </c>
      <c r="G528" s="2" t="s">
        <v>109</v>
      </c>
      <c r="H528" s="107">
        <v>0</v>
      </c>
      <c r="I528" s="2" t="s">
        <v>144</v>
      </c>
      <c r="K528" s="2" t="s">
        <v>98</v>
      </c>
      <c r="L528" t="s">
        <v>0</v>
      </c>
      <c r="M528" s="2" t="s">
        <v>110</v>
      </c>
      <c r="O528">
        <v>6</v>
      </c>
      <c r="P528" s="1" t="s">
        <v>1</v>
      </c>
      <c r="Q528">
        <v>7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>
      <c r="A529" s="405">
        <v>522</v>
      </c>
      <c r="B529" s="68">
        <v>33</v>
      </c>
      <c r="C529">
        <v>10</v>
      </c>
      <c r="D529" s="81">
        <v>34419</v>
      </c>
      <c r="E529" s="2" t="s">
        <v>96</v>
      </c>
      <c r="F529" s="94" t="s">
        <v>0</v>
      </c>
      <c r="G529" s="2" t="s">
        <v>109</v>
      </c>
      <c r="H529" s="107"/>
      <c r="I529" s="2" t="s">
        <v>144</v>
      </c>
      <c r="K529" s="2" t="s">
        <v>95</v>
      </c>
      <c r="L529" t="s">
        <v>0</v>
      </c>
      <c r="M529" s="2" t="s">
        <v>111</v>
      </c>
      <c r="O529">
        <v>5</v>
      </c>
      <c r="P529" s="1" t="s">
        <v>1</v>
      </c>
      <c r="Q529">
        <v>2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>
      <c r="A530" s="405">
        <v>523</v>
      </c>
      <c r="B530" s="68">
        <v>33</v>
      </c>
      <c r="C530">
        <v>11</v>
      </c>
      <c r="D530" s="81">
        <v>34419</v>
      </c>
      <c r="E530" s="2" t="s">
        <v>96</v>
      </c>
      <c r="F530" s="94" t="s">
        <v>0</v>
      </c>
      <c r="G530" s="2" t="s">
        <v>109</v>
      </c>
      <c r="H530" s="107">
        <v>0</v>
      </c>
      <c r="I530" s="2" t="s">
        <v>144</v>
      </c>
      <c r="K530" s="2" t="s">
        <v>97</v>
      </c>
      <c r="L530" t="s">
        <v>0</v>
      </c>
      <c r="M530" s="2" t="s">
        <v>112</v>
      </c>
      <c r="O530">
        <v>3</v>
      </c>
      <c r="P530" s="1" t="s">
        <v>1</v>
      </c>
      <c r="Q530">
        <v>8</v>
      </c>
      <c r="S530">
        <f t="shared" si="96"/>
        <v>0</v>
      </c>
      <c r="T530">
        <f t="shared" si="97"/>
        <v>0</v>
      </c>
      <c r="U530">
        <f t="shared" si="98"/>
        <v>1</v>
      </c>
    </row>
    <row r="531" spans="1:21">
      <c r="A531" s="405">
        <v>524</v>
      </c>
      <c r="B531" s="68">
        <v>33</v>
      </c>
      <c r="C531">
        <v>12</v>
      </c>
      <c r="D531" s="81">
        <v>34419</v>
      </c>
      <c r="E531" s="2" t="s">
        <v>96</v>
      </c>
      <c r="F531" s="94" t="s">
        <v>0</v>
      </c>
      <c r="G531" s="2" t="s">
        <v>109</v>
      </c>
      <c r="H531" s="107"/>
      <c r="I531" s="2" t="s">
        <v>144</v>
      </c>
      <c r="K531" s="2" t="s">
        <v>99</v>
      </c>
      <c r="L531" t="s">
        <v>0</v>
      </c>
      <c r="M531" s="2" t="s">
        <v>108</v>
      </c>
      <c r="O531">
        <v>4</v>
      </c>
      <c r="P531" s="1" t="s">
        <v>1</v>
      </c>
      <c r="Q531">
        <v>3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>
      <c r="A532" s="405">
        <v>525</v>
      </c>
      <c r="B532" s="68">
        <v>33</v>
      </c>
      <c r="C532">
        <v>13</v>
      </c>
      <c r="D532" s="81">
        <v>34419</v>
      </c>
      <c r="E532" s="2" t="s">
        <v>96</v>
      </c>
      <c r="F532" s="94" t="s">
        <v>0</v>
      </c>
      <c r="G532" s="2" t="s">
        <v>109</v>
      </c>
      <c r="H532" s="107">
        <v>0</v>
      </c>
      <c r="I532" s="2" t="s">
        <v>144</v>
      </c>
      <c r="K532" s="2" t="s">
        <v>99</v>
      </c>
      <c r="L532" t="s">
        <v>0</v>
      </c>
      <c r="M532" s="2" t="s">
        <v>110</v>
      </c>
      <c r="O532">
        <v>5</v>
      </c>
      <c r="P532" s="1" t="s">
        <v>1</v>
      </c>
      <c r="Q532">
        <v>6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>
      <c r="A533" s="405">
        <v>526</v>
      </c>
      <c r="B533" s="68">
        <v>33</v>
      </c>
      <c r="C533">
        <v>14</v>
      </c>
      <c r="D533" s="81">
        <v>34419</v>
      </c>
      <c r="E533" s="2" t="s">
        <v>96</v>
      </c>
      <c r="F533" s="94" t="s">
        <v>0</v>
      </c>
      <c r="G533" s="2" t="s">
        <v>109</v>
      </c>
      <c r="H533" s="107"/>
      <c r="I533" s="2" t="s">
        <v>144</v>
      </c>
      <c r="K533" s="2" t="s">
        <v>98</v>
      </c>
      <c r="L533" t="s">
        <v>0</v>
      </c>
      <c r="M533" s="2" t="s">
        <v>111</v>
      </c>
      <c r="O533">
        <v>4</v>
      </c>
      <c r="P533" s="1" t="s">
        <v>1</v>
      </c>
      <c r="Q533">
        <v>3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>
      <c r="A534" s="405">
        <v>527</v>
      </c>
      <c r="B534" s="68">
        <v>33</v>
      </c>
      <c r="C534">
        <v>15</v>
      </c>
      <c r="D534" s="81">
        <v>34419</v>
      </c>
      <c r="E534" s="2" t="s">
        <v>96</v>
      </c>
      <c r="F534" s="94" t="s">
        <v>0</v>
      </c>
      <c r="G534" s="2" t="s">
        <v>109</v>
      </c>
      <c r="H534" s="107"/>
      <c r="I534" s="2" t="s">
        <v>144</v>
      </c>
      <c r="K534" s="2" t="s">
        <v>95</v>
      </c>
      <c r="L534" t="s">
        <v>0</v>
      </c>
      <c r="M534" s="2" t="s">
        <v>112</v>
      </c>
      <c r="O534">
        <v>7</v>
      </c>
      <c r="P534" s="1" t="s">
        <v>1</v>
      </c>
      <c r="Q534">
        <v>4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>
      <c r="A535" s="405">
        <v>528</v>
      </c>
      <c r="B535" s="68">
        <v>33</v>
      </c>
      <c r="C535">
        <v>16</v>
      </c>
      <c r="D535" s="81">
        <v>34419</v>
      </c>
      <c r="E535" s="2" t="s">
        <v>96</v>
      </c>
      <c r="F535" s="94" t="s">
        <v>0</v>
      </c>
      <c r="G535" s="2" t="s">
        <v>109</v>
      </c>
      <c r="H535" s="107"/>
      <c r="I535" s="2" t="s">
        <v>144</v>
      </c>
      <c r="K535" s="2" t="s">
        <v>97</v>
      </c>
      <c r="L535" t="s">
        <v>0</v>
      </c>
      <c r="M535" s="2" t="s">
        <v>108</v>
      </c>
      <c r="O535">
        <v>2</v>
      </c>
      <c r="P535" s="1" t="s">
        <v>1</v>
      </c>
      <c r="Q535">
        <v>2</v>
      </c>
      <c r="S535">
        <f t="shared" si="96"/>
        <v>0</v>
      </c>
      <c r="T535">
        <f t="shared" si="97"/>
        <v>1</v>
      </c>
      <c r="U535">
        <f t="shared" si="98"/>
        <v>0</v>
      </c>
    </row>
    <row r="536" spans="1:21">
      <c r="A536" s="405">
        <v>529</v>
      </c>
      <c r="B536" s="68">
        <v>34</v>
      </c>
      <c r="C536">
        <v>1</v>
      </c>
      <c r="D536" s="81">
        <v>34433</v>
      </c>
      <c r="E536" s="2" t="s">
        <v>74</v>
      </c>
      <c r="F536" s="94" t="s">
        <v>0</v>
      </c>
      <c r="G536" s="2" t="s">
        <v>137</v>
      </c>
      <c r="H536" s="107"/>
      <c r="I536" s="2" t="s">
        <v>144</v>
      </c>
      <c r="K536" s="2" t="s">
        <v>78</v>
      </c>
      <c r="L536" t="s">
        <v>0</v>
      </c>
      <c r="M536" s="2" t="s">
        <v>139</v>
      </c>
      <c r="O536">
        <v>3</v>
      </c>
      <c r="P536" s="1" t="s">
        <v>1</v>
      </c>
      <c r="Q536">
        <v>3</v>
      </c>
      <c r="S536">
        <f t="shared" si="96"/>
        <v>0</v>
      </c>
      <c r="T536">
        <f t="shared" si="97"/>
        <v>1</v>
      </c>
      <c r="U536">
        <f t="shared" si="98"/>
        <v>0</v>
      </c>
    </row>
    <row r="537" spans="1:21">
      <c r="A537" s="405">
        <v>530</v>
      </c>
      <c r="B537" s="68">
        <v>34</v>
      </c>
      <c r="C537">
        <v>2</v>
      </c>
      <c r="D537" s="81">
        <v>34433</v>
      </c>
      <c r="E537" s="2" t="s">
        <v>74</v>
      </c>
      <c r="F537" s="94" t="s">
        <v>0</v>
      </c>
      <c r="G537" s="2" t="s">
        <v>137</v>
      </c>
      <c r="H537" s="107"/>
      <c r="I537" s="2" t="s">
        <v>144</v>
      </c>
      <c r="K537" s="2" t="s">
        <v>73</v>
      </c>
      <c r="L537" t="s">
        <v>0</v>
      </c>
      <c r="M537" s="2" t="s">
        <v>136</v>
      </c>
      <c r="O537">
        <v>3</v>
      </c>
      <c r="P537" s="1" t="s">
        <v>1</v>
      </c>
      <c r="Q537">
        <v>3</v>
      </c>
      <c r="S537">
        <f t="shared" ref="S537:S552" si="99">IF(O537&gt;Q537,1,0)</f>
        <v>0</v>
      </c>
      <c r="T537">
        <f t="shared" ref="T537:T552" si="100">IF(ISNUMBER(Q537),IF(O537=Q537,1,0),0)</f>
        <v>1</v>
      </c>
      <c r="U537">
        <f t="shared" ref="U537:U552" si="101">IF(O537&lt;Q537,1,0)</f>
        <v>0</v>
      </c>
    </row>
    <row r="538" spans="1:21">
      <c r="A538" s="405">
        <v>531</v>
      </c>
      <c r="B538" s="68">
        <v>34</v>
      </c>
      <c r="C538">
        <v>3</v>
      </c>
      <c r="D538" s="81">
        <v>34433</v>
      </c>
      <c r="E538" s="2" t="s">
        <v>74</v>
      </c>
      <c r="F538" s="94" t="s">
        <v>0</v>
      </c>
      <c r="G538" s="2" t="s">
        <v>137</v>
      </c>
      <c r="H538" s="107"/>
      <c r="I538" s="2" t="s">
        <v>144</v>
      </c>
      <c r="K538" s="2" t="s">
        <v>75</v>
      </c>
      <c r="L538" t="s">
        <v>0</v>
      </c>
      <c r="M538" s="2" t="s">
        <v>138</v>
      </c>
      <c r="O538">
        <v>6</v>
      </c>
      <c r="P538" s="1" t="s">
        <v>1</v>
      </c>
      <c r="Q538">
        <v>4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>
      <c r="A539" s="405">
        <v>532</v>
      </c>
      <c r="B539" s="68">
        <v>34</v>
      </c>
      <c r="C539">
        <v>4</v>
      </c>
      <c r="D539" s="81">
        <v>34433</v>
      </c>
      <c r="E539" s="2" t="s">
        <v>74</v>
      </c>
      <c r="F539" s="94" t="s">
        <v>0</v>
      </c>
      <c r="G539" s="2" t="s">
        <v>137</v>
      </c>
      <c r="H539" s="107"/>
      <c r="I539" s="2" t="s">
        <v>144</v>
      </c>
      <c r="K539" s="2" t="s">
        <v>76</v>
      </c>
      <c r="L539" t="s">
        <v>0</v>
      </c>
      <c r="M539" s="2" t="s">
        <v>175</v>
      </c>
      <c r="O539">
        <v>5</v>
      </c>
      <c r="P539" s="1" t="s">
        <v>1</v>
      </c>
      <c r="Q539">
        <v>4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>
      <c r="A540" s="405">
        <v>533</v>
      </c>
      <c r="B540" s="68">
        <v>34</v>
      </c>
      <c r="C540">
        <v>5</v>
      </c>
      <c r="D540" s="81">
        <v>34433</v>
      </c>
      <c r="E540" s="2" t="s">
        <v>74</v>
      </c>
      <c r="F540" s="94" t="s">
        <v>0</v>
      </c>
      <c r="G540" s="2" t="s">
        <v>137</v>
      </c>
      <c r="H540" s="107">
        <v>0</v>
      </c>
      <c r="I540" s="2" t="s">
        <v>144</v>
      </c>
      <c r="K540" s="2" t="s">
        <v>73</v>
      </c>
      <c r="L540" t="s">
        <v>0</v>
      </c>
      <c r="M540" s="2" t="s">
        <v>139</v>
      </c>
      <c r="O540">
        <v>3</v>
      </c>
      <c r="P540" s="1" t="s">
        <v>1</v>
      </c>
      <c r="Q540">
        <v>5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>
      <c r="A541" s="405">
        <v>534</v>
      </c>
      <c r="B541" s="68">
        <v>34</v>
      </c>
      <c r="C541">
        <v>6</v>
      </c>
      <c r="D541" s="81">
        <v>34433</v>
      </c>
      <c r="E541" s="2" t="s">
        <v>74</v>
      </c>
      <c r="F541" s="94" t="s">
        <v>0</v>
      </c>
      <c r="G541" s="2" t="s">
        <v>137</v>
      </c>
      <c r="H541" s="107"/>
      <c r="I541" s="2" t="s">
        <v>144</v>
      </c>
      <c r="K541" s="2" t="s">
        <v>75</v>
      </c>
      <c r="L541" t="s">
        <v>0</v>
      </c>
      <c r="M541" s="2" t="s">
        <v>136</v>
      </c>
      <c r="O541">
        <v>3</v>
      </c>
      <c r="P541" s="1" t="s">
        <v>1</v>
      </c>
      <c r="Q541">
        <v>1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>
      <c r="A542" s="405">
        <v>535</v>
      </c>
      <c r="B542" s="68">
        <v>34</v>
      </c>
      <c r="C542">
        <v>7</v>
      </c>
      <c r="D542" s="81">
        <v>34433</v>
      </c>
      <c r="E542" s="2" t="s">
        <v>74</v>
      </c>
      <c r="F542" s="94" t="s">
        <v>0</v>
      </c>
      <c r="G542" s="2" t="s">
        <v>137</v>
      </c>
      <c r="H542" s="107"/>
      <c r="I542" s="2" t="s">
        <v>144</v>
      </c>
      <c r="K542" s="2" t="s">
        <v>76</v>
      </c>
      <c r="L542" t="s">
        <v>0</v>
      </c>
      <c r="M542" s="2" t="s">
        <v>138</v>
      </c>
      <c r="O542">
        <v>2</v>
      </c>
      <c r="P542" s="1" t="s">
        <v>1</v>
      </c>
      <c r="Q542">
        <v>2</v>
      </c>
      <c r="S542">
        <f t="shared" si="99"/>
        <v>0</v>
      </c>
      <c r="T542">
        <f t="shared" si="100"/>
        <v>1</v>
      </c>
      <c r="U542">
        <f t="shared" si="101"/>
        <v>0</v>
      </c>
    </row>
    <row r="543" spans="1:21">
      <c r="A543" s="405">
        <v>536</v>
      </c>
      <c r="B543" s="68">
        <v>34</v>
      </c>
      <c r="C543">
        <v>8</v>
      </c>
      <c r="D543" s="81">
        <v>34433</v>
      </c>
      <c r="E543" s="2" t="s">
        <v>74</v>
      </c>
      <c r="F543" s="94" t="s">
        <v>0</v>
      </c>
      <c r="G543" s="2" t="s">
        <v>137</v>
      </c>
      <c r="H543" s="107"/>
      <c r="I543" s="2" t="s">
        <v>144</v>
      </c>
      <c r="K543" s="2" t="s">
        <v>78</v>
      </c>
      <c r="L543" t="s">
        <v>0</v>
      </c>
      <c r="M543" s="2" t="s">
        <v>175</v>
      </c>
      <c r="O543">
        <v>3</v>
      </c>
      <c r="P543" s="1" t="s">
        <v>1</v>
      </c>
      <c r="Q543">
        <v>2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>
      <c r="A544" s="405">
        <v>537</v>
      </c>
      <c r="B544" s="68">
        <v>34</v>
      </c>
      <c r="C544">
        <v>9</v>
      </c>
      <c r="D544" s="81">
        <v>34433</v>
      </c>
      <c r="E544" s="2" t="s">
        <v>74</v>
      </c>
      <c r="F544" s="94" t="s">
        <v>0</v>
      </c>
      <c r="G544" s="2" t="s">
        <v>137</v>
      </c>
      <c r="H544" s="107"/>
      <c r="I544" s="2" t="s">
        <v>144</v>
      </c>
      <c r="K544" s="2" t="s">
        <v>76</v>
      </c>
      <c r="L544" t="s">
        <v>0</v>
      </c>
      <c r="M544" s="2" t="s">
        <v>136</v>
      </c>
      <c r="O544">
        <v>4</v>
      </c>
      <c r="P544" s="1" t="s">
        <v>1</v>
      </c>
      <c r="Q544">
        <v>4</v>
      </c>
      <c r="S544">
        <f t="shared" si="99"/>
        <v>0</v>
      </c>
      <c r="T544">
        <f t="shared" si="100"/>
        <v>1</v>
      </c>
      <c r="U544">
        <f t="shared" si="101"/>
        <v>0</v>
      </c>
    </row>
    <row r="545" spans="1:21">
      <c r="A545" s="405">
        <v>538</v>
      </c>
      <c r="B545" s="68">
        <v>34</v>
      </c>
      <c r="C545">
        <v>10</v>
      </c>
      <c r="D545" s="81">
        <v>34433</v>
      </c>
      <c r="E545" s="2" t="s">
        <v>74</v>
      </c>
      <c r="F545" s="94" t="s">
        <v>0</v>
      </c>
      <c r="G545" s="2" t="s">
        <v>137</v>
      </c>
      <c r="H545" s="107"/>
      <c r="I545" s="2" t="s">
        <v>144</v>
      </c>
      <c r="K545" s="2" t="s">
        <v>75</v>
      </c>
      <c r="L545" t="s">
        <v>0</v>
      </c>
      <c r="M545" s="2" t="s">
        <v>139</v>
      </c>
      <c r="O545">
        <v>6</v>
      </c>
      <c r="P545" s="1" t="s">
        <v>1</v>
      </c>
      <c r="Q545">
        <v>3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>
      <c r="A546" s="405">
        <v>539</v>
      </c>
      <c r="B546" s="68">
        <v>34</v>
      </c>
      <c r="C546">
        <v>11</v>
      </c>
      <c r="D546" s="81">
        <v>34433</v>
      </c>
      <c r="E546" s="2" t="s">
        <v>74</v>
      </c>
      <c r="F546" s="94" t="s">
        <v>0</v>
      </c>
      <c r="G546" s="2" t="s">
        <v>137</v>
      </c>
      <c r="H546" s="107"/>
      <c r="I546" s="2" t="s">
        <v>144</v>
      </c>
      <c r="K546" s="2" t="s">
        <v>73</v>
      </c>
      <c r="L546" t="s">
        <v>0</v>
      </c>
      <c r="M546" s="2" t="s">
        <v>175</v>
      </c>
      <c r="O546">
        <v>2</v>
      </c>
      <c r="P546" s="1" t="s">
        <v>1</v>
      </c>
      <c r="Q546">
        <v>2</v>
      </c>
      <c r="S546">
        <f t="shared" si="99"/>
        <v>0</v>
      </c>
      <c r="T546">
        <f t="shared" si="100"/>
        <v>1</v>
      </c>
      <c r="U546">
        <f t="shared" si="101"/>
        <v>0</v>
      </c>
    </row>
    <row r="547" spans="1:21">
      <c r="A547" s="405">
        <v>540</v>
      </c>
      <c r="B547" s="68">
        <v>34</v>
      </c>
      <c r="C547">
        <v>12</v>
      </c>
      <c r="D547" s="81">
        <v>34433</v>
      </c>
      <c r="E547" s="2" t="s">
        <v>74</v>
      </c>
      <c r="F547" s="94" t="s">
        <v>0</v>
      </c>
      <c r="G547" s="2" t="s">
        <v>137</v>
      </c>
      <c r="H547" s="107">
        <v>0</v>
      </c>
      <c r="I547" s="2" t="s">
        <v>144</v>
      </c>
      <c r="K547" s="2" t="s">
        <v>78</v>
      </c>
      <c r="L547" t="s">
        <v>0</v>
      </c>
      <c r="M547" s="2" t="s">
        <v>138</v>
      </c>
      <c r="O547">
        <v>2</v>
      </c>
      <c r="P547" s="1" t="s">
        <v>1</v>
      </c>
      <c r="Q547">
        <v>3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>
      <c r="A548" s="405">
        <v>541</v>
      </c>
      <c r="B548" s="68">
        <v>34</v>
      </c>
      <c r="C548">
        <v>13</v>
      </c>
      <c r="D548" s="81">
        <v>34433</v>
      </c>
      <c r="E548" s="2" t="s">
        <v>74</v>
      </c>
      <c r="F548" s="94" t="s">
        <v>0</v>
      </c>
      <c r="G548" s="2" t="s">
        <v>137</v>
      </c>
      <c r="H548" s="107"/>
      <c r="I548" s="2" t="s">
        <v>144</v>
      </c>
      <c r="K548" s="2" t="s">
        <v>78</v>
      </c>
      <c r="L548" t="s">
        <v>0</v>
      </c>
      <c r="M548" s="2" t="s">
        <v>136</v>
      </c>
      <c r="O548">
        <v>4</v>
      </c>
      <c r="P548" s="1" t="s">
        <v>1</v>
      </c>
      <c r="Q548">
        <v>0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>
      <c r="A549" s="405">
        <v>542</v>
      </c>
      <c r="B549" s="68">
        <v>34</v>
      </c>
      <c r="C549">
        <v>14</v>
      </c>
      <c r="D549" s="81">
        <v>34433</v>
      </c>
      <c r="E549" s="2" t="s">
        <v>74</v>
      </c>
      <c r="F549" s="94" t="s">
        <v>0</v>
      </c>
      <c r="G549" s="2" t="s">
        <v>137</v>
      </c>
      <c r="H549" s="107"/>
      <c r="I549" s="2" t="s">
        <v>144</v>
      </c>
      <c r="K549" s="2" t="s">
        <v>76</v>
      </c>
      <c r="L549" t="s">
        <v>0</v>
      </c>
      <c r="M549" s="2" t="s">
        <v>139</v>
      </c>
      <c r="O549">
        <v>5</v>
      </c>
      <c r="P549" s="1" t="s">
        <v>1</v>
      </c>
      <c r="Q549">
        <v>3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>
      <c r="A550" s="405">
        <v>543</v>
      </c>
      <c r="B550" s="68">
        <v>34</v>
      </c>
      <c r="C550">
        <v>15</v>
      </c>
      <c r="D550" s="81">
        <v>34433</v>
      </c>
      <c r="E550" s="2" t="s">
        <v>74</v>
      </c>
      <c r="F550" s="94" t="s">
        <v>0</v>
      </c>
      <c r="G550" s="2" t="s">
        <v>137</v>
      </c>
      <c r="H550" s="107"/>
      <c r="I550" s="2" t="s">
        <v>144</v>
      </c>
      <c r="K550" s="2" t="s">
        <v>75</v>
      </c>
      <c r="L550" t="s">
        <v>0</v>
      </c>
      <c r="M550" s="2" t="s">
        <v>175</v>
      </c>
      <c r="O550">
        <v>7</v>
      </c>
      <c r="P550" s="1" t="s">
        <v>1</v>
      </c>
      <c r="Q550">
        <v>3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>
      <c r="A551" s="405">
        <v>544</v>
      </c>
      <c r="B551" s="68">
        <v>34</v>
      </c>
      <c r="C551">
        <v>16</v>
      </c>
      <c r="D551" s="81">
        <v>34433</v>
      </c>
      <c r="E551" s="2" t="s">
        <v>74</v>
      </c>
      <c r="F551" s="94" t="s">
        <v>0</v>
      </c>
      <c r="G551" s="2" t="s">
        <v>137</v>
      </c>
      <c r="H551" s="107"/>
      <c r="I551" s="2" t="s">
        <v>144</v>
      </c>
      <c r="K551" s="2" t="s">
        <v>73</v>
      </c>
      <c r="L551" t="s">
        <v>0</v>
      </c>
      <c r="M551" s="2" t="s">
        <v>138</v>
      </c>
      <c r="O551">
        <v>5</v>
      </c>
      <c r="P551" s="1" t="s">
        <v>1</v>
      </c>
      <c r="Q551">
        <v>2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>
      <c r="A552" s="405">
        <v>545</v>
      </c>
      <c r="B552" s="68">
        <v>35</v>
      </c>
      <c r="C552">
        <v>1</v>
      </c>
      <c r="D552" s="81">
        <v>34433</v>
      </c>
      <c r="E552" s="2" t="s">
        <v>92</v>
      </c>
      <c r="F552" s="94" t="s">
        <v>0</v>
      </c>
      <c r="G552" s="2" t="s">
        <v>117</v>
      </c>
      <c r="H552" s="107"/>
      <c r="I552" s="2" t="s">
        <v>144</v>
      </c>
      <c r="K552" s="2" t="s">
        <v>87</v>
      </c>
      <c r="L552" t="s">
        <v>0</v>
      </c>
      <c r="M552" s="2" t="s">
        <v>120</v>
      </c>
      <c r="O552">
        <v>4</v>
      </c>
      <c r="P552" s="1" t="s">
        <v>1</v>
      </c>
      <c r="Q552">
        <v>3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>
      <c r="A553" s="405">
        <v>546</v>
      </c>
      <c r="B553" s="68">
        <v>35</v>
      </c>
      <c r="C553">
        <v>2</v>
      </c>
      <c r="D553" s="81">
        <v>34433</v>
      </c>
      <c r="E553" s="2" t="s">
        <v>92</v>
      </c>
      <c r="F553" s="94" t="s">
        <v>0</v>
      </c>
      <c r="G553" s="2" t="s">
        <v>117</v>
      </c>
      <c r="H553" s="107"/>
      <c r="I553" s="2" t="s">
        <v>144</v>
      </c>
      <c r="K553" s="2" t="s">
        <v>90</v>
      </c>
      <c r="L553" t="s">
        <v>0</v>
      </c>
      <c r="M553" s="2" t="s">
        <v>118</v>
      </c>
      <c r="O553">
        <v>5</v>
      </c>
      <c r="P553" s="1" t="s">
        <v>1</v>
      </c>
      <c r="Q553">
        <v>1</v>
      </c>
      <c r="S553">
        <f t="shared" ref="S553:S568" si="102">IF(O553&gt;Q553,1,0)</f>
        <v>1</v>
      </c>
      <c r="T553">
        <f t="shared" ref="T553:T568" si="103">IF(ISNUMBER(Q553),IF(O553=Q553,1,0),0)</f>
        <v>0</v>
      </c>
      <c r="U553">
        <f t="shared" ref="U553:U568" si="104">IF(O553&lt;Q553,1,0)</f>
        <v>0</v>
      </c>
    </row>
    <row r="554" spans="1:21">
      <c r="A554" s="405">
        <v>547</v>
      </c>
      <c r="B554" s="68">
        <v>35</v>
      </c>
      <c r="C554">
        <v>3</v>
      </c>
      <c r="D554" s="81">
        <v>34433</v>
      </c>
      <c r="E554" s="2" t="s">
        <v>92</v>
      </c>
      <c r="F554" s="94" t="s">
        <v>0</v>
      </c>
      <c r="G554" s="2" t="s">
        <v>117</v>
      </c>
      <c r="H554" s="107">
        <v>0</v>
      </c>
      <c r="I554" s="2" t="s">
        <v>144</v>
      </c>
      <c r="K554" s="2" t="s">
        <v>88</v>
      </c>
      <c r="L554" t="s">
        <v>0</v>
      </c>
      <c r="M554" s="2" t="s">
        <v>119</v>
      </c>
      <c r="O554">
        <v>1</v>
      </c>
      <c r="P554" s="1" t="s">
        <v>1</v>
      </c>
      <c r="Q554">
        <v>6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>
      <c r="A555" s="405">
        <v>548</v>
      </c>
      <c r="B555" s="68">
        <v>35</v>
      </c>
      <c r="C555">
        <v>4</v>
      </c>
      <c r="D555" s="81">
        <v>34433</v>
      </c>
      <c r="E555" s="2" t="s">
        <v>92</v>
      </c>
      <c r="F555" s="94" t="s">
        <v>0</v>
      </c>
      <c r="G555" s="2" t="s">
        <v>117</v>
      </c>
      <c r="H555" s="107">
        <v>0</v>
      </c>
      <c r="I555" s="2" t="s">
        <v>144</v>
      </c>
      <c r="K555" s="2" t="s">
        <v>93</v>
      </c>
      <c r="L555" t="s">
        <v>0</v>
      </c>
      <c r="M555" s="2" t="s">
        <v>116</v>
      </c>
      <c r="O555">
        <v>1</v>
      </c>
      <c r="P555" s="1" t="s">
        <v>1</v>
      </c>
      <c r="Q555">
        <v>5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>
      <c r="A556" s="405">
        <v>549</v>
      </c>
      <c r="B556" s="68">
        <v>35</v>
      </c>
      <c r="C556">
        <v>5</v>
      </c>
      <c r="D556" s="81">
        <v>34433</v>
      </c>
      <c r="E556" s="2" t="s">
        <v>92</v>
      </c>
      <c r="F556" s="94" t="s">
        <v>0</v>
      </c>
      <c r="G556" s="2" t="s">
        <v>117</v>
      </c>
      <c r="H556" s="107"/>
      <c r="I556" s="2" t="s">
        <v>144</v>
      </c>
      <c r="K556" s="2" t="s">
        <v>90</v>
      </c>
      <c r="L556" t="s">
        <v>0</v>
      </c>
      <c r="M556" s="2" t="s">
        <v>120</v>
      </c>
      <c r="O556">
        <v>3</v>
      </c>
      <c r="P556" s="1" t="s">
        <v>1</v>
      </c>
      <c r="Q556">
        <v>3</v>
      </c>
      <c r="S556">
        <f t="shared" si="102"/>
        <v>0</v>
      </c>
      <c r="T556">
        <f t="shared" si="103"/>
        <v>1</v>
      </c>
      <c r="U556">
        <f t="shared" si="104"/>
        <v>0</v>
      </c>
    </row>
    <row r="557" spans="1:21">
      <c r="A557" s="405">
        <v>550</v>
      </c>
      <c r="B557" s="68">
        <v>35</v>
      </c>
      <c r="C557">
        <v>6</v>
      </c>
      <c r="D557" s="81">
        <v>34433</v>
      </c>
      <c r="E557" s="2" t="s">
        <v>92</v>
      </c>
      <c r="F557" s="94" t="s">
        <v>0</v>
      </c>
      <c r="G557" s="2" t="s">
        <v>117</v>
      </c>
      <c r="H557" s="107"/>
      <c r="I557" s="2" t="s">
        <v>144</v>
      </c>
      <c r="K557" s="2" t="s">
        <v>88</v>
      </c>
      <c r="L557" t="s">
        <v>0</v>
      </c>
      <c r="M557" s="2" t="s">
        <v>118</v>
      </c>
      <c r="O557">
        <v>3</v>
      </c>
      <c r="P557" s="1" t="s">
        <v>1</v>
      </c>
      <c r="Q557">
        <v>2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>
      <c r="A558" s="405">
        <v>551</v>
      </c>
      <c r="B558" s="68">
        <v>35</v>
      </c>
      <c r="C558">
        <v>7</v>
      </c>
      <c r="D558" s="81">
        <v>34433</v>
      </c>
      <c r="E558" s="2" t="s">
        <v>92</v>
      </c>
      <c r="F558" s="94" t="s">
        <v>0</v>
      </c>
      <c r="G558" s="2" t="s">
        <v>117</v>
      </c>
      <c r="H558" s="107">
        <v>0</v>
      </c>
      <c r="I558" s="2" t="s">
        <v>144</v>
      </c>
      <c r="K558" s="2" t="s">
        <v>93</v>
      </c>
      <c r="L558" t="s">
        <v>0</v>
      </c>
      <c r="M558" s="2" t="s">
        <v>119</v>
      </c>
      <c r="O558">
        <v>4</v>
      </c>
      <c r="P558" s="1" t="s">
        <v>1</v>
      </c>
      <c r="Q558">
        <v>7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>
      <c r="A559" s="405">
        <v>552</v>
      </c>
      <c r="B559" s="68">
        <v>35</v>
      </c>
      <c r="C559">
        <v>8</v>
      </c>
      <c r="D559" s="81">
        <v>34433</v>
      </c>
      <c r="E559" s="2" t="s">
        <v>92</v>
      </c>
      <c r="F559" s="94" t="s">
        <v>0</v>
      </c>
      <c r="G559" s="2" t="s">
        <v>117</v>
      </c>
      <c r="H559" s="107"/>
      <c r="I559" s="2" t="s">
        <v>144</v>
      </c>
      <c r="K559" s="2" t="s">
        <v>87</v>
      </c>
      <c r="L559" t="s">
        <v>0</v>
      </c>
      <c r="M559" s="2" t="s">
        <v>116</v>
      </c>
      <c r="O559">
        <v>5</v>
      </c>
      <c r="P559" s="1" t="s">
        <v>1</v>
      </c>
      <c r="Q559">
        <v>1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>
      <c r="A560" s="405">
        <v>553</v>
      </c>
      <c r="B560" s="68">
        <v>35</v>
      </c>
      <c r="C560">
        <v>9</v>
      </c>
      <c r="D560" s="81">
        <v>34433</v>
      </c>
      <c r="E560" s="2" t="s">
        <v>92</v>
      </c>
      <c r="F560" s="94" t="s">
        <v>0</v>
      </c>
      <c r="G560" s="2" t="s">
        <v>117</v>
      </c>
      <c r="H560" s="107">
        <v>0</v>
      </c>
      <c r="I560" s="2" t="s">
        <v>144</v>
      </c>
      <c r="K560" s="2" t="s">
        <v>93</v>
      </c>
      <c r="L560" t="s">
        <v>0</v>
      </c>
      <c r="M560" s="2" t="s">
        <v>118</v>
      </c>
      <c r="O560">
        <v>3</v>
      </c>
      <c r="P560" s="1" t="s">
        <v>1</v>
      </c>
      <c r="Q560">
        <v>5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>
      <c r="A561" s="405">
        <v>554</v>
      </c>
      <c r="B561" s="68">
        <v>35</v>
      </c>
      <c r="C561">
        <v>10</v>
      </c>
      <c r="D561" s="81">
        <v>34433</v>
      </c>
      <c r="E561" s="2" t="s">
        <v>92</v>
      </c>
      <c r="F561" s="94" t="s">
        <v>0</v>
      </c>
      <c r="G561" s="2" t="s">
        <v>117</v>
      </c>
      <c r="H561" s="107">
        <v>0</v>
      </c>
      <c r="I561" s="2" t="s">
        <v>144</v>
      </c>
      <c r="K561" s="2" t="s">
        <v>88</v>
      </c>
      <c r="L561" t="s">
        <v>0</v>
      </c>
      <c r="M561" s="2" t="s">
        <v>120</v>
      </c>
      <c r="O561">
        <v>2</v>
      </c>
      <c r="P561" s="1" t="s">
        <v>1</v>
      </c>
      <c r="Q561">
        <v>7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>
      <c r="A562" s="405">
        <v>555</v>
      </c>
      <c r="B562" s="68">
        <v>35</v>
      </c>
      <c r="C562">
        <v>11</v>
      </c>
      <c r="D562" s="81">
        <v>34433</v>
      </c>
      <c r="E562" s="2" t="s">
        <v>92</v>
      </c>
      <c r="F562" s="94" t="s">
        <v>0</v>
      </c>
      <c r="G562" s="2" t="s">
        <v>117</v>
      </c>
      <c r="H562" s="107">
        <v>0</v>
      </c>
      <c r="I562" s="2" t="s">
        <v>144</v>
      </c>
      <c r="K562" s="2" t="s">
        <v>90</v>
      </c>
      <c r="L562" t="s">
        <v>0</v>
      </c>
      <c r="M562" s="2" t="s">
        <v>116</v>
      </c>
      <c r="O562">
        <v>3</v>
      </c>
      <c r="P562" s="1" t="s">
        <v>1</v>
      </c>
      <c r="Q562">
        <v>4</v>
      </c>
      <c r="S562">
        <f t="shared" si="102"/>
        <v>0</v>
      </c>
      <c r="T562">
        <f t="shared" si="103"/>
        <v>0</v>
      </c>
      <c r="U562">
        <f t="shared" si="104"/>
        <v>1</v>
      </c>
    </row>
    <row r="563" spans="1:21">
      <c r="A563" s="405">
        <v>556</v>
      </c>
      <c r="B563" s="68">
        <v>35</v>
      </c>
      <c r="C563">
        <v>12</v>
      </c>
      <c r="D563" s="81">
        <v>34433</v>
      </c>
      <c r="E563" s="2" t="s">
        <v>92</v>
      </c>
      <c r="F563" s="94" t="s">
        <v>0</v>
      </c>
      <c r="G563" s="2" t="s">
        <v>117</v>
      </c>
      <c r="H563" s="107"/>
      <c r="I563" s="2" t="s">
        <v>144</v>
      </c>
      <c r="K563" s="2" t="s">
        <v>87</v>
      </c>
      <c r="L563" t="s">
        <v>0</v>
      </c>
      <c r="M563" s="2" t="s">
        <v>119</v>
      </c>
      <c r="O563">
        <v>3</v>
      </c>
      <c r="P563" s="1" t="s">
        <v>1</v>
      </c>
      <c r="Q563">
        <v>3</v>
      </c>
      <c r="S563">
        <f t="shared" si="102"/>
        <v>0</v>
      </c>
      <c r="T563">
        <f t="shared" si="103"/>
        <v>1</v>
      </c>
      <c r="U563">
        <f t="shared" si="104"/>
        <v>0</v>
      </c>
    </row>
    <row r="564" spans="1:21">
      <c r="A564" s="405">
        <v>557</v>
      </c>
      <c r="B564" s="68">
        <v>35</v>
      </c>
      <c r="C564">
        <v>13</v>
      </c>
      <c r="D564" s="81">
        <v>34433</v>
      </c>
      <c r="E564" s="2" t="s">
        <v>92</v>
      </c>
      <c r="F564" s="94" t="s">
        <v>0</v>
      </c>
      <c r="G564" s="2" t="s">
        <v>117</v>
      </c>
      <c r="H564" s="107"/>
      <c r="I564" s="2" t="s">
        <v>144</v>
      </c>
      <c r="K564" s="2" t="s">
        <v>87</v>
      </c>
      <c r="L564" t="s">
        <v>0</v>
      </c>
      <c r="M564" s="2" t="s">
        <v>118</v>
      </c>
      <c r="O564">
        <v>4</v>
      </c>
      <c r="P564" s="1" t="s">
        <v>1</v>
      </c>
      <c r="Q564">
        <v>3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>
      <c r="A565" s="405">
        <v>558</v>
      </c>
      <c r="B565" s="68">
        <v>35</v>
      </c>
      <c r="C565">
        <v>14</v>
      </c>
      <c r="D565" s="81">
        <v>34433</v>
      </c>
      <c r="E565" s="2" t="s">
        <v>92</v>
      </c>
      <c r="F565" s="94" t="s">
        <v>0</v>
      </c>
      <c r="G565" s="2" t="s">
        <v>117</v>
      </c>
      <c r="H565" s="107">
        <v>0</v>
      </c>
      <c r="I565" s="2" t="s">
        <v>144</v>
      </c>
      <c r="K565" s="2" t="s">
        <v>93</v>
      </c>
      <c r="L565" t="s">
        <v>0</v>
      </c>
      <c r="M565" s="2" t="s">
        <v>120</v>
      </c>
      <c r="O565">
        <v>2</v>
      </c>
      <c r="P565" s="1" t="s">
        <v>1</v>
      </c>
      <c r="Q565">
        <v>6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>
      <c r="A566" s="405">
        <v>559</v>
      </c>
      <c r="B566" s="68">
        <v>35</v>
      </c>
      <c r="C566">
        <v>15</v>
      </c>
      <c r="D566" s="81">
        <v>34433</v>
      </c>
      <c r="E566" s="2" t="s">
        <v>92</v>
      </c>
      <c r="F566" s="94" t="s">
        <v>0</v>
      </c>
      <c r="G566" s="2" t="s">
        <v>117</v>
      </c>
      <c r="H566" s="107">
        <v>0</v>
      </c>
      <c r="I566" s="2" t="s">
        <v>144</v>
      </c>
      <c r="K566" s="2" t="s">
        <v>88</v>
      </c>
      <c r="L566" t="s">
        <v>0</v>
      </c>
      <c r="M566" s="2" t="s">
        <v>116</v>
      </c>
      <c r="O566">
        <v>2</v>
      </c>
      <c r="P566" s="1" t="s">
        <v>1</v>
      </c>
      <c r="Q566">
        <v>3</v>
      </c>
      <c r="S566">
        <f t="shared" si="102"/>
        <v>0</v>
      </c>
      <c r="T566">
        <f t="shared" si="103"/>
        <v>0</v>
      </c>
      <c r="U566">
        <f t="shared" si="104"/>
        <v>1</v>
      </c>
    </row>
    <row r="567" spans="1:21">
      <c r="A567" s="405">
        <v>560</v>
      </c>
      <c r="B567" s="68">
        <v>35</v>
      </c>
      <c r="C567">
        <v>16</v>
      </c>
      <c r="D567" s="81">
        <v>34433</v>
      </c>
      <c r="E567" s="2" t="s">
        <v>92</v>
      </c>
      <c r="F567" s="94" t="s">
        <v>0</v>
      </c>
      <c r="G567" s="2" t="s">
        <v>117</v>
      </c>
      <c r="H567" s="107">
        <v>0</v>
      </c>
      <c r="I567" s="2" t="s">
        <v>144</v>
      </c>
      <c r="K567" s="2" t="s">
        <v>90</v>
      </c>
      <c r="L567" t="s">
        <v>0</v>
      </c>
      <c r="M567" s="2" t="s">
        <v>119</v>
      </c>
      <c r="O567">
        <v>2</v>
      </c>
      <c r="P567" s="1" t="s">
        <v>1</v>
      </c>
      <c r="Q567">
        <v>3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>
      <c r="A568" s="405">
        <v>561</v>
      </c>
      <c r="B568" s="68">
        <v>36</v>
      </c>
      <c r="C568">
        <v>1</v>
      </c>
      <c r="D568" s="81">
        <v>34440</v>
      </c>
      <c r="E568" s="2" t="s">
        <v>101</v>
      </c>
      <c r="F568" s="94" t="s">
        <v>0</v>
      </c>
      <c r="G568" s="2" t="s">
        <v>109</v>
      </c>
      <c r="H568" s="107"/>
      <c r="I568" s="2" t="s">
        <v>144</v>
      </c>
      <c r="K568" s="2" t="s">
        <v>103</v>
      </c>
      <c r="L568" t="s">
        <v>0</v>
      </c>
      <c r="M568" s="2" t="s">
        <v>111</v>
      </c>
      <c r="O568">
        <v>4</v>
      </c>
      <c r="P568" s="1" t="s">
        <v>1</v>
      </c>
      <c r="Q568">
        <v>1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>
      <c r="A569" s="405">
        <v>562</v>
      </c>
      <c r="B569" s="68">
        <v>36</v>
      </c>
      <c r="C569">
        <v>2</v>
      </c>
      <c r="D569" s="81">
        <v>34440</v>
      </c>
      <c r="E569" s="2" t="s">
        <v>101</v>
      </c>
      <c r="F569" s="94" t="s">
        <v>0</v>
      </c>
      <c r="G569" s="2" t="s">
        <v>109</v>
      </c>
      <c r="H569" s="107"/>
      <c r="I569" s="2" t="s">
        <v>144</v>
      </c>
      <c r="K569" s="2" t="s">
        <v>102</v>
      </c>
      <c r="L569" t="s">
        <v>0</v>
      </c>
      <c r="M569" s="2" t="s">
        <v>113</v>
      </c>
      <c r="O569">
        <v>4</v>
      </c>
      <c r="P569" s="1" t="s">
        <v>1</v>
      </c>
      <c r="Q569">
        <v>1</v>
      </c>
      <c r="S569">
        <f t="shared" ref="S569:S584" si="105">IF(O569&gt;Q569,1,0)</f>
        <v>1</v>
      </c>
      <c r="T569">
        <f t="shared" ref="T569:T584" si="106">IF(ISNUMBER(Q569),IF(O569=Q569,1,0),0)</f>
        <v>0</v>
      </c>
      <c r="U569">
        <f t="shared" ref="U569:U584" si="107">IF(O569&lt;Q569,1,0)</f>
        <v>0</v>
      </c>
    </row>
    <row r="570" spans="1:21">
      <c r="A570" s="405">
        <v>563</v>
      </c>
      <c r="B570" s="68">
        <v>36</v>
      </c>
      <c r="C570">
        <v>3</v>
      </c>
      <c r="D570" s="81">
        <v>34440</v>
      </c>
      <c r="E570" s="2" t="s">
        <v>101</v>
      </c>
      <c r="F570" s="94" t="s">
        <v>0</v>
      </c>
      <c r="G570" s="2" t="s">
        <v>109</v>
      </c>
      <c r="H570" s="107"/>
      <c r="I570" s="2" t="s">
        <v>144</v>
      </c>
      <c r="K570" s="2" t="s">
        <v>104</v>
      </c>
      <c r="L570" t="s">
        <v>0</v>
      </c>
      <c r="M570" s="2" t="s">
        <v>108</v>
      </c>
      <c r="O570">
        <v>6</v>
      </c>
      <c r="P570" s="1" t="s">
        <v>1</v>
      </c>
      <c r="Q570">
        <v>2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>
      <c r="A571" s="405">
        <v>564</v>
      </c>
      <c r="B571" s="68">
        <v>36</v>
      </c>
      <c r="C571">
        <v>4</v>
      </c>
      <c r="D571" s="81">
        <v>34440</v>
      </c>
      <c r="E571" s="2" t="s">
        <v>101</v>
      </c>
      <c r="F571" s="94" t="s">
        <v>0</v>
      </c>
      <c r="G571" s="2" t="s">
        <v>109</v>
      </c>
      <c r="H571" s="107"/>
      <c r="I571" s="2" t="s">
        <v>144</v>
      </c>
      <c r="K571" s="2" t="s">
        <v>105</v>
      </c>
      <c r="L571" t="s">
        <v>0</v>
      </c>
      <c r="M571" s="2" t="s">
        <v>112</v>
      </c>
      <c r="O571">
        <v>4</v>
      </c>
      <c r="P571" s="1" t="s">
        <v>1</v>
      </c>
      <c r="Q571">
        <v>3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>
      <c r="A572" s="405">
        <v>565</v>
      </c>
      <c r="B572" s="68">
        <v>36</v>
      </c>
      <c r="C572">
        <v>5</v>
      </c>
      <c r="D572" s="81">
        <v>34440</v>
      </c>
      <c r="E572" s="2" t="s">
        <v>101</v>
      </c>
      <c r="F572" s="94" t="s">
        <v>0</v>
      </c>
      <c r="G572" s="2" t="s">
        <v>109</v>
      </c>
      <c r="H572" s="107"/>
      <c r="I572" s="2" t="s">
        <v>144</v>
      </c>
      <c r="K572" s="2" t="s">
        <v>102</v>
      </c>
      <c r="L572" t="s">
        <v>0</v>
      </c>
      <c r="M572" s="2" t="s">
        <v>111</v>
      </c>
      <c r="O572">
        <v>3</v>
      </c>
      <c r="P572" s="1" t="s">
        <v>1</v>
      </c>
      <c r="Q572">
        <v>1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>
      <c r="A573" s="405">
        <v>566</v>
      </c>
      <c r="B573" s="68">
        <v>36</v>
      </c>
      <c r="C573">
        <v>6</v>
      </c>
      <c r="D573" s="81">
        <v>34440</v>
      </c>
      <c r="E573" s="2" t="s">
        <v>101</v>
      </c>
      <c r="F573" s="94" t="s">
        <v>0</v>
      </c>
      <c r="G573" s="2" t="s">
        <v>109</v>
      </c>
      <c r="H573" s="107"/>
      <c r="I573" s="2" t="s">
        <v>144</v>
      </c>
      <c r="K573" s="2" t="s">
        <v>104</v>
      </c>
      <c r="L573" t="s">
        <v>0</v>
      </c>
      <c r="M573" s="2" t="s">
        <v>113</v>
      </c>
      <c r="O573">
        <v>5</v>
      </c>
      <c r="P573" s="1" t="s">
        <v>1</v>
      </c>
      <c r="Q573">
        <v>2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>
      <c r="A574" s="405">
        <v>567</v>
      </c>
      <c r="B574" s="68">
        <v>36</v>
      </c>
      <c r="C574">
        <v>7</v>
      </c>
      <c r="D574" s="81">
        <v>34440</v>
      </c>
      <c r="E574" s="2" t="s">
        <v>101</v>
      </c>
      <c r="F574" s="94" t="s">
        <v>0</v>
      </c>
      <c r="G574" s="2" t="s">
        <v>109</v>
      </c>
      <c r="H574" s="107"/>
      <c r="I574" s="2" t="s">
        <v>144</v>
      </c>
      <c r="K574" s="2" t="s">
        <v>105</v>
      </c>
      <c r="L574" t="s">
        <v>0</v>
      </c>
      <c r="M574" s="2" t="s">
        <v>108</v>
      </c>
      <c r="O574">
        <v>2</v>
      </c>
      <c r="P574" s="1" t="s">
        <v>1</v>
      </c>
      <c r="Q574">
        <v>2</v>
      </c>
      <c r="S574">
        <f t="shared" si="105"/>
        <v>0</v>
      </c>
      <c r="T574">
        <f t="shared" si="106"/>
        <v>1</v>
      </c>
      <c r="U574">
        <f t="shared" si="107"/>
        <v>0</v>
      </c>
    </row>
    <row r="575" spans="1:21">
      <c r="A575" s="405">
        <v>568</v>
      </c>
      <c r="B575" s="68">
        <v>36</v>
      </c>
      <c r="C575">
        <v>8</v>
      </c>
      <c r="D575" s="81">
        <v>34440</v>
      </c>
      <c r="E575" s="2" t="s">
        <v>101</v>
      </c>
      <c r="F575" s="94" t="s">
        <v>0</v>
      </c>
      <c r="G575" s="2" t="s">
        <v>109</v>
      </c>
      <c r="H575" s="107"/>
      <c r="I575" s="2" t="s">
        <v>144</v>
      </c>
      <c r="K575" s="2" t="s">
        <v>103</v>
      </c>
      <c r="L575" t="s">
        <v>0</v>
      </c>
      <c r="M575" s="2" t="s">
        <v>112</v>
      </c>
      <c r="O575">
        <v>6</v>
      </c>
      <c r="P575" s="1" t="s">
        <v>1</v>
      </c>
      <c r="Q575">
        <v>2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>
      <c r="A576" s="405">
        <v>569</v>
      </c>
      <c r="B576" s="68">
        <v>36</v>
      </c>
      <c r="C576">
        <v>9</v>
      </c>
      <c r="D576" s="81">
        <v>34440</v>
      </c>
      <c r="E576" s="2" t="s">
        <v>101</v>
      </c>
      <c r="F576" s="94" t="s">
        <v>0</v>
      </c>
      <c r="G576" s="2" t="s">
        <v>109</v>
      </c>
      <c r="H576" s="107">
        <v>0</v>
      </c>
      <c r="I576" s="2" t="s">
        <v>144</v>
      </c>
      <c r="K576" s="2" t="s">
        <v>105</v>
      </c>
      <c r="L576" t="s">
        <v>0</v>
      </c>
      <c r="M576" s="2" t="s">
        <v>113</v>
      </c>
      <c r="O576">
        <v>2</v>
      </c>
      <c r="P576" s="1" t="s">
        <v>1</v>
      </c>
      <c r="Q576">
        <v>4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>
      <c r="A577" s="405">
        <v>570</v>
      </c>
      <c r="B577" s="68">
        <v>36</v>
      </c>
      <c r="C577">
        <v>10</v>
      </c>
      <c r="D577" s="81">
        <v>34440</v>
      </c>
      <c r="E577" s="2" t="s">
        <v>101</v>
      </c>
      <c r="F577" s="94" t="s">
        <v>0</v>
      </c>
      <c r="G577" s="2" t="s">
        <v>109</v>
      </c>
      <c r="H577" s="107">
        <v>0</v>
      </c>
      <c r="I577" s="2" t="s">
        <v>144</v>
      </c>
      <c r="K577" s="2" t="s">
        <v>104</v>
      </c>
      <c r="L577" t="s">
        <v>0</v>
      </c>
      <c r="M577" s="2" t="s">
        <v>111</v>
      </c>
      <c r="O577">
        <v>2</v>
      </c>
      <c r="P577" s="1" t="s">
        <v>1</v>
      </c>
      <c r="Q577">
        <v>3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>
      <c r="A578" s="405">
        <v>571</v>
      </c>
      <c r="B578" s="68">
        <v>36</v>
      </c>
      <c r="C578">
        <v>11</v>
      </c>
      <c r="D578" s="81">
        <v>34440</v>
      </c>
      <c r="E578" s="2" t="s">
        <v>101</v>
      </c>
      <c r="F578" s="94" t="s">
        <v>0</v>
      </c>
      <c r="G578" s="2" t="s">
        <v>109</v>
      </c>
      <c r="H578" s="107"/>
      <c r="I578" s="2" t="s">
        <v>144</v>
      </c>
      <c r="K578" s="2" t="s">
        <v>102</v>
      </c>
      <c r="L578" t="s">
        <v>0</v>
      </c>
      <c r="M578" s="2" t="s">
        <v>112</v>
      </c>
      <c r="O578">
        <v>5</v>
      </c>
      <c r="P578" s="1" t="s">
        <v>1</v>
      </c>
      <c r="Q578">
        <v>5</v>
      </c>
      <c r="S578">
        <f t="shared" si="105"/>
        <v>0</v>
      </c>
      <c r="T578">
        <f t="shared" si="106"/>
        <v>1</v>
      </c>
      <c r="U578">
        <f t="shared" si="107"/>
        <v>0</v>
      </c>
    </row>
    <row r="579" spans="1:21">
      <c r="A579" s="405">
        <v>572</v>
      </c>
      <c r="B579" s="68">
        <v>36</v>
      </c>
      <c r="C579">
        <v>12</v>
      </c>
      <c r="D579" s="81">
        <v>34440</v>
      </c>
      <c r="E579" s="2" t="s">
        <v>101</v>
      </c>
      <c r="F579" s="94" t="s">
        <v>0</v>
      </c>
      <c r="G579" s="2" t="s">
        <v>109</v>
      </c>
      <c r="H579" s="107"/>
      <c r="I579" s="2" t="s">
        <v>144</v>
      </c>
      <c r="K579" s="2" t="s">
        <v>103</v>
      </c>
      <c r="L579" t="s">
        <v>0</v>
      </c>
      <c r="M579" s="2" t="s">
        <v>108</v>
      </c>
      <c r="O579">
        <v>4</v>
      </c>
      <c r="P579" s="1" t="s">
        <v>1</v>
      </c>
      <c r="Q579">
        <v>2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>
      <c r="A580" s="405">
        <v>573</v>
      </c>
      <c r="B580" s="68">
        <v>36</v>
      </c>
      <c r="C580">
        <v>13</v>
      </c>
      <c r="D580" s="81">
        <v>34440</v>
      </c>
      <c r="E580" s="2" t="s">
        <v>101</v>
      </c>
      <c r="F580" s="94" t="s">
        <v>0</v>
      </c>
      <c r="G580" s="2" t="s">
        <v>109</v>
      </c>
      <c r="H580" s="107"/>
      <c r="I580" s="2" t="s">
        <v>144</v>
      </c>
      <c r="K580" s="2" t="s">
        <v>103</v>
      </c>
      <c r="L580" t="s">
        <v>0</v>
      </c>
      <c r="M580" s="2" t="s">
        <v>113</v>
      </c>
      <c r="O580">
        <v>9</v>
      </c>
      <c r="P580" s="1" t="s">
        <v>1</v>
      </c>
      <c r="Q580">
        <v>2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>
      <c r="A581" s="405">
        <v>574</v>
      </c>
      <c r="B581" s="68">
        <v>36</v>
      </c>
      <c r="C581">
        <v>14</v>
      </c>
      <c r="D581" s="81">
        <v>34440</v>
      </c>
      <c r="E581" s="2" t="s">
        <v>101</v>
      </c>
      <c r="F581" s="94" t="s">
        <v>0</v>
      </c>
      <c r="G581" s="2" t="s">
        <v>109</v>
      </c>
      <c r="H581" s="107">
        <v>0</v>
      </c>
      <c r="I581" s="2" t="s">
        <v>144</v>
      </c>
      <c r="K581" s="2" t="s">
        <v>105</v>
      </c>
      <c r="L581" t="s">
        <v>0</v>
      </c>
      <c r="M581" s="2" t="s">
        <v>111</v>
      </c>
      <c r="O581">
        <v>1</v>
      </c>
      <c r="P581" s="1" t="s">
        <v>1</v>
      </c>
      <c r="Q581">
        <v>3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>
      <c r="A582" s="405">
        <v>575</v>
      </c>
      <c r="B582" s="68">
        <v>36</v>
      </c>
      <c r="C582">
        <v>15</v>
      </c>
      <c r="D582" s="81">
        <v>34440</v>
      </c>
      <c r="E582" s="2" t="s">
        <v>101</v>
      </c>
      <c r="F582" s="94" t="s">
        <v>0</v>
      </c>
      <c r="G582" s="2" t="s">
        <v>109</v>
      </c>
      <c r="H582" s="107">
        <v>0</v>
      </c>
      <c r="I582" s="2" t="s">
        <v>144</v>
      </c>
      <c r="K582" s="2" t="s">
        <v>104</v>
      </c>
      <c r="L582" t="s">
        <v>0</v>
      </c>
      <c r="M582" s="2" t="s">
        <v>112</v>
      </c>
      <c r="O582">
        <v>4</v>
      </c>
      <c r="P582" s="1" t="s">
        <v>1</v>
      </c>
      <c r="Q582">
        <v>7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>
      <c r="A583" s="405">
        <v>576</v>
      </c>
      <c r="B583" s="68">
        <v>36</v>
      </c>
      <c r="C583">
        <v>16</v>
      </c>
      <c r="D583" s="81">
        <v>34440</v>
      </c>
      <c r="E583" s="2" t="s">
        <v>101</v>
      </c>
      <c r="F583" s="94" t="s">
        <v>0</v>
      </c>
      <c r="G583" s="2" t="s">
        <v>109</v>
      </c>
      <c r="H583" s="107">
        <v>0</v>
      </c>
      <c r="I583" s="2" t="s">
        <v>144</v>
      </c>
      <c r="K583" s="2" t="s">
        <v>102</v>
      </c>
      <c r="L583" t="s">
        <v>0</v>
      </c>
      <c r="M583" s="2" t="s">
        <v>108</v>
      </c>
      <c r="O583">
        <v>0</v>
      </c>
      <c r="P583" s="1" t="s">
        <v>1</v>
      </c>
      <c r="Q583">
        <v>4</v>
      </c>
      <c r="S583">
        <f t="shared" si="105"/>
        <v>0</v>
      </c>
      <c r="T583">
        <f t="shared" si="106"/>
        <v>0</v>
      </c>
      <c r="U583">
        <f t="shared" si="107"/>
        <v>1</v>
      </c>
    </row>
    <row r="584" spans="1:21">
      <c r="A584" s="405">
        <v>577</v>
      </c>
      <c r="B584" s="68">
        <v>37</v>
      </c>
      <c r="C584">
        <v>1</v>
      </c>
      <c r="D584" s="81">
        <v>34441</v>
      </c>
      <c r="E584" s="2" t="s">
        <v>129</v>
      </c>
      <c r="F584" s="94" t="s">
        <v>0</v>
      </c>
      <c r="G584" s="2" t="s">
        <v>117</v>
      </c>
      <c r="H584" s="107">
        <v>0</v>
      </c>
      <c r="I584" s="2" t="s">
        <v>144</v>
      </c>
      <c r="K584" s="2" t="s">
        <v>132</v>
      </c>
      <c r="L584" t="s">
        <v>0</v>
      </c>
      <c r="M584" s="2" t="s">
        <v>118</v>
      </c>
      <c r="O584">
        <v>2</v>
      </c>
      <c r="P584" s="1" t="s">
        <v>1</v>
      </c>
      <c r="Q584">
        <v>3</v>
      </c>
      <c r="S584">
        <f t="shared" si="105"/>
        <v>0</v>
      </c>
      <c r="T584">
        <f t="shared" si="106"/>
        <v>0</v>
      </c>
      <c r="U584">
        <f t="shared" si="107"/>
        <v>1</v>
      </c>
    </row>
    <row r="585" spans="1:21">
      <c r="A585" s="405">
        <v>578</v>
      </c>
      <c r="B585" s="68">
        <v>37</v>
      </c>
      <c r="C585">
        <v>2</v>
      </c>
      <c r="D585" s="81">
        <v>34441</v>
      </c>
      <c r="E585" s="2" t="s">
        <v>129</v>
      </c>
      <c r="F585" s="94" t="s">
        <v>0</v>
      </c>
      <c r="G585" s="2" t="s">
        <v>117</v>
      </c>
      <c r="H585" s="107"/>
      <c r="I585" s="2" t="s">
        <v>144</v>
      </c>
      <c r="K585" s="2" t="s">
        <v>130</v>
      </c>
      <c r="L585" t="s">
        <v>0</v>
      </c>
      <c r="M585" s="2" t="s">
        <v>120</v>
      </c>
      <c r="O585">
        <v>4</v>
      </c>
      <c r="P585" s="1" t="s">
        <v>1</v>
      </c>
      <c r="Q585">
        <v>1</v>
      </c>
      <c r="S585">
        <f t="shared" ref="S585:S600" si="108">IF(O585&gt;Q585,1,0)</f>
        <v>1</v>
      </c>
      <c r="T585">
        <f t="shared" ref="T585:T600" si="109">IF(ISNUMBER(Q585),IF(O585=Q585,1,0),0)</f>
        <v>0</v>
      </c>
      <c r="U585">
        <f t="shared" ref="U585:U600" si="110">IF(O585&lt;Q585,1,0)</f>
        <v>0</v>
      </c>
    </row>
    <row r="586" spans="1:21">
      <c r="A586" s="405">
        <v>579</v>
      </c>
      <c r="B586" s="68">
        <v>37</v>
      </c>
      <c r="C586">
        <v>3</v>
      </c>
      <c r="D586" s="81">
        <v>34441</v>
      </c>
      <c r="E586" s="2" t="s">
        <v>129</v>
      </c>
      <c r="F586" s="94" t="s">
        <v>0</v>
      </c>
      <c r="G586" s="2" t="s">
        <v>117</v>
      </c>
      <c r="H586" s="107"/>
      <c r="I586" s="2" t="s">
        <v>144</v>
      </c>
      <c r="K586" s="2" t="s">
        <v>133</v>
      </c>
      <c r="L586" t="s">
        <v>0</v>
      </c>
      <c r="M586" s="2" t="s">
        <v>116</v>
      </c>
      <c r="O586">
        <v>2</v>
      </c>
      <c r="P586" s="1" t="s">
        <v>1</v>
      </c>
      <c r="Q586">
        <v>2</v>
      </c>
      <c r="S586">
        <f t="shared" si="108"/>
        <v>0</v>
      </c>
      <c r="T586">
        <f t="shared" si="109"/>
        <v>1</v>
      </c>
      <c r="U586">
        <f t="shared" si="110"/>
        <v>0</v>
      </c>
    </row>
    <row r="587" spans="1:21">
      <c r="A587" s="405">
        <v>580</v>
      </c>
      <c r="B587" s="68">
        <v>37</v>
      </c>
      <c r="C587">
        <v>4</v>
      </c>
      <c r="D587" s="81">
        <v>34441</v>
      </c>
      <c r="E587" s="2" t="s">
        <v>129</v>
      </c>
      <c r="F587" s="94" t="s">
        <v>0</v>
      </c>
      <c r="G587" s="2" t="s">
        <v>117</v>
      </c>
      <c r="H587" s="107">
        <v>0</v>
      </c>
      <c r="I587" s="2" t="s">
        <v>144</v>
      </c>
      <c r="K587" s="2" t="s">
        <v>131</v>
      </c>
      <c r="L587" t="s">
        <v>0</v>
      </c>
      <c r="M587" s="2" t="s">
        <v>119</v>
      </c>
      <c r="O587">
        <v>2</v>
      </c>
      <c r="P587" s="1" t="s">
        <v>1</v>
      </c>
      <c r="Q587">
        <v>3</v>
      </c>
      <c r="S587">
        <f t="shared" si="108"/>
        <v>0</v>
      </c>
      <c r="T587">
        <f t="shared" si="109"/>
        <v>0</v>
      </c>
      <c r="U587">
        <f t="shared" si="110"/>
        <v>1</v>
      </c>
    </row>
    <row r="588" spans="1:21">
      <c r="A588" s="405">
        <v>581</v>
      </c>
      <c r="B588" s="68">
        <v>37</v>
      </c>
      <c r="C588">
        <v>5</v>
      </c>
      <c r="D588" s="81">
        <v>34441</v>
      </c>
      <c r="E588" s="2" t="s">
        <v>129</v>
      </c>
      <c r="F588" s="94" t="s">
        <v>0</v>
      </c>
      <c r="G588" s="2" t="s">
        <v>117</v>
      </c>
      <c r="H588" s="107">
        <v>0</v>
      </c>
      <c r="I588" s="2" t="s">
        <v>144</v>
      </c>
      <c r="K588" s="2" t="s">
        <v>130</v>
      </c>
      <c r="L588" t="s">
        <v>0</v>
      </c>
      <c r="M588" s="2" t="s">
        <v>118</v>
      </c>
      <c r="O588">
        <v>2</v>
      </c>
      <c r="P588" s="1" t="s">
        <v>1</v>
      </c>
      <c r="Q588">
        <v>3</v>
      </c>
      <c r="S588">
        <f t="shared" si="108"/>
        <v>0</v>
      </c>
      <c r="T588">
        <f t="shared" si="109"/>
        <v>0</v>
      </c>
      <c r="U588">
        <f t="shared" si="110"/>
        <v>1</v>
      </c>
    </row>
    <row r="589" spans="1:21">
      <c r="A589" s="405">
        <v>582</v>
      </c>
      <c r="B589" s="68">
        <v>37</v>
      </c>
      <c r="C589">
        <v>6</v>
      </c>
      <c r="D589" s="81">
        <v>34441</v>
      </c>
      <c r="E589" s="2" t="s">
        <v>129</v>
      </c>
      <c r="F589" s="94" t="s">
        <v>0</v>
      </c>
      <c r="G589" s="2" t="s">
        <v>117</v>
      </c>
      <c r="H589" s="107">
        <v>0</v>
      </c>
      <c r="I589" s="2" t="s">
        <v>144</v>
      </c>
      <c r="K589" s="2" t="s">
        <v>133</v>
      </c>
      <c r="L589" t="s">
        <v>0</v>
      </c>
      <c r="M589" s="2" t="s">
        <v>120</v>
      </c>
      <c r="O589">
        <v>1</v>
      </c>
      <c r="P589" s="1" t="s">
        <v>1</v>
      </c>
      <c r="Q589">
        <v>3</v>
      </c>
      <c r="S589">
        <f t="shared" si="108"/>
        <v>0</v>
      </c>
      <c r="T589">
        <f t="shared" si="109"/>
        <v>0</v>
      </c>
      <c r="U589">
        <f t="shared" si="110"/>
        <v>1</v>
      </c>
    </row>
    <row r="590" spans="1:21">
      <c r="A590" s="405">
        <v>583</v>
      </c>
      <c r="B590" s="68">
        <v>37</v>
      </c>
      <c r="C590">
        <v>7</v>
      </c>
      <c r="D590" s="81">
        <v>34441</v>
      </c>
      <c r="E590" s="2" t="s">
        <v>129</v>
      </c>
      <c r="F590" s="94" t="s">
        <v>0</v>
      </c>
      <c r="G590" s="2" t="s">
        <v>117</v>
      </c>
      <c r="H590" s="107"/>
      <c r="I590" s="2" t="s">
        <v>144</v>
      </c>
      <c r="K590" s="2" t="s">
        <v>131</v>
      </c>
      <c r="L590" t="s">
        <v>0</v>
      </c>
      <c r="M590" s="2" t="s">
        <v>116</v>
      </c>
      <c r="O590">
        <v>7</v>
      </c>
      <c r="P590" s="1" t="s">
        <v>1</v>
      </c>
      <c r="Q590">
        <v>3</v>
      </c>
      <c r="S590">
        <f t="shared" si="108"/>
        <v>1</v>
      </c>
      <c r="T590">
        <f t="shared" si="109"/>
        <v>0</v>
      </c>
      <c r="U590">
        <f t="shared" si="110"/>
        <v>0</v>
      </c>
    </row>
    <row r="591" spans="1:21">
      <c r="A591" s="405">
        <v>584</v>
      </c>
      <c r="B591" s="68">
        <v>37</v>
      </c>
      <c r="C591">
        <v>8</v>
      </c>
      <c r="D591" s="81">
        <v>34441</v>
      </c>
      <c r="E591" s="2" t="s">
        <v>129</v>
      </c>
      <c r="F591" s="94" t="s">
        <v>0</v>
      </c>
      <c r="G591" s="2" t="s">
        <v>117</v>
      </c>
      <c r="H591" s="107">
        <v>0</v>
      </c>
      <c r="I591" s="2" t="s">
        <v>144</v>
      </c>
      <c r="K591" s="2" t="s">
        <v>132</v>
      </c>
      <c r="L591" t="s">
        <v>0</v>
      </c>
      <c r="M591" s="2" t="s">
        <v>119</v>
      </c>
      <c r="O591">
        <v>1</v>
      </c>
      <c r="P591" s="1" t="s">
        <v>1</v>
      </c>
      <c r="Q591">
        <v>4</v>
      </c>
      <c r="S591">
        <f t="shared" si="108"/>
        <v>0</v>
      </c>
      <c r="T591">
        <f t="shared" si="109"/>
        <v>0</v>
      </c>
      <c r="U591">
        <f t="shared" si="110"/>
        <v>1</v>
      </c>
    </row>
    <row r="592" spans="1:21">
      <c r="A592" s="405">
        <v>585</v>
      </c>
      <c r="B592" s="68">
        <v>37</v>
      </c>
      <c r="C592">
        <v>9</v>
      </c>
      <c r="D592" s="81">
        <v>34441</v>
      </c>
      <c r="E592" s="2" t="s">
        <v>129</v>
      </c>
      <c r="F592" s="94" t="s">
        <v>0</v>
      </c>
      <c r="G592" s="2" t="s">
        <v>117</v>
      </c>
      <c r="H592" s="107"/>
      <c r="I592" s="2" t="s">
        <v>144</v>
      </c>
      <c r="K592" s="2" t="s">
        <v>131</v>
      </c>
      <c r="L592" t="s">
        <v>0</v>
      </c>
      <c r="M592" s="2" t="s">
        <v>120</v>
      </c>
      <c r="O592">
        <v>4</v>
      </c>
      <c r="P592" s="1" t="s">
        <v>1</v>
      </c>
      <c r="Q592">
        <v>3</v>
      </c>
      <c r="S592">
        <f t="shared" si="108"/>
        <v>1</v>
      </c>
      <c r="T592">
        <f t="shared" si="109"/>
        <v>0</v>
      </c>
      <c r="U592">
        <f t="shared" si="110"/>
        <v>0</v>
      </c>
    </row>
    <row r="593" spans="1:21">
      <c r="A593" s="405">
        <v>586</v>
      </c>
      <c r="B593" s="68">
        <v>37</v>
      </c>
      <c r="C593">
        <v>10</v>
      </c>
      <c r="D593" s="81">
        <v>34441</v>
      </c>
      <c r="E593" s="2" t="s">
        <v>129</v>
      </c>
      <c r="F593" s="94" t="s">
        <v>0</v>
      </c>
      <c r="G593" s="2" t="s">
        <v>117</v>
      </c>
      <c r="H593" s="107"/>
      <c r="I593" s="2" t="s">
        <v>144</v>
      </c>
      <c r="K593" s="2" t="s">
        <v>133</v>
      </c>
      <c r="L593" t="s">
        <v>0</v>
      </c>
      <c r="M593" s="2" t="s">
        <v>118</v>
      </c>
      <c r="O593">
        <v>4</v>
      </c>
      <c r="P593" s="1" t="s">
        <v>1</v>
      </c>
      <c r="Q593">
        <v>4</v>
      </c>
      <c r="S593">
        <f t="shared" si="108"/>
        <v>0</v>
      </c>
      <c r="T593">
        <f t="shared" si="109"/>
        <v>1</v>
      </c>
      <c r="U593">
        <f t="shared" si="110"/>
        <v>0</v>
      </c>
    </row>
    <row r="594" spans="1:21">
      <c r="A594" s="405">
        <v>587</v>
      </c>
      <c r="B594" s="68">
        <v>37</v>
      </c>
      <c r="C594">
        <v>11</v>
      </c>
      <c r="D594" s="81">
        <v>34441</v>
      </c>
      <c r="E594" s="2" t="s">
        <v>129</v>
      </c>
      <c r="F594" s="94" t="s">
        <v>0</v>
      </c>
      <c r="G594" s="2" t="s">
        <v>117</v>
      </c>
      <c r="H594" s="107">
        <v>0</v>
      </c>
      <c r="I594" s="2" t="s">
        <v>144</v>
      </c>
      <c r="K594" s="2" t="s">
        <v>130</v>
      </c>
      <c r="L594" t="s">
        <v>0</v>
      </c>
      <c r="M594" s="2" t="s">
        <v>119</v>
      </c>
      <c r="O594">
        <v>2</v>
      </c>
      <c r="P594" s="1" t="s">
        <v>1</v>
      </c>
      <c r="Q594">
        <v>4</v>
      </c>
      <c r="S594">
        <f t="shared" si="108"/>
        <v>0</v>
      </c>
      <c r="T594">
        <f t="shared" si="109"/>
        <v>0</v>
      </c>
      <c r="U594">
        <f t="shared" si="110"/>
        <v>1</v>
      </c>
    </row>
    <row r="595" spans="1:21">
      <c r="A595" s="405">
        <v>588</v>
      </c>
      <c r="B595" s="68">
        <v>37</v>
      </c>
      <c r="C595">
        <v>12</v>
      </c>
      <c r="D595" s="81">
        <v>34441</v>
      </c>
      <c r="E595" s="2" t="s">
        <v>129</v>
      </c>
      <c r="F595" s="94" t="s">
        <v>0</v>
      </c>
      <c r="G595" s="2" t="s">
        <v>117</v>
      </c>
      <c r="H595" s="107">
        <v>0</v>
      </c>
      <c r="I595" s="2" t="s">
        <v>144</v>
      </c>
      <c r="K595" s="2" t="s">
        <v>132</v>
      </c>
      <c r="L595" t="s">
        <v>0</v>
      </c>
      <c r="M595" s="2" t="s">
        <v>116</v>
      </c>
      <c r="O595">
        <v>3</v>
      </c>
      <c r="P595" s="1" t="s">
        <v>1</v>
      </c>
      <c r="Q595">
        <v>5</v>
      </c>
      <c r="S595">
        <f t="shared" si="108"/>
        <v>0</v>
      </c>
      <c r="T595">
        <f t="shared" si="109"/>
        <v>0</v>
      </c>
      <c r="U595">
        <f t="shared" si="110"/>
        <v>1</v>
      </c>
    </row>
    <row r="596" spans="1:21">
      <c r="A596" s="405">
        <v>589</v>
      </c>
      <c r="B596" s="68">
        <v>37</v>
      </c>
      <c r="C596">
        <v>13</v>
      </c>
      <c r="D596" s="81">
        <v>34441</v>
      </c>
      <c r="E596" s="2" t="s">
        <v>129</v>
      </c>
      <c r="F596" s="94" t="s">
        <v>0</v>
      </c>
      <c r="G596" s="2" t="s">
        <v>117</v>
      </c>
      <c r="H596" s="107"/>
      <c r="I596" s="2" t="s">
        <v>144</v>
      </c>
      <c r="K596" s="2" t="s">
        <v>132</v>
      </c>
      <c r="L596" t="s">
        <v>0</v>
      </c>
      <c r="M596" s="2" t="s">
        <v>120</v>
      </c>
      <c r="O596">
        <v>3</v>
      </c>
      <c r="P596" s="1" t="s">
        <v>1</v>
      </c>
      <c r="Q596">
        <v>3</v>
      </c>
      <c r="S596">
        <f t="shared" si="108"/>
        <v>0</v>
      </c>
      <c r="T596">
        <f t="shared" si="109"/>
        <v>1</v>
      </c>
      <c r="U596">
        <f t="shared" si="110"/>
        <v>0</v>
      </c>
    </row>
    <row r="597" spans="1:21">
      <c r="A597" s="405">
        <v>590</v>
      </c>
      <c r="B597" s="68">
        <v>37</v>
      </c>
      <c r="C597">
        <v>14</v>
      </c>
      <c r="D597" s="81">
        <v>34441</v>
      </c>
      <c r="E597" s="2" t="s">
        <v>129</v>
      </c>
      <c r="F597" s="94" t="s">
        <v>0</v>
      </c>
      <c r="G597" s="2" t="s">
        <v>117</v>
      </c>
      <c r="H597" s="107">
        <v>0</v>
      </c>
      <c r="I597" s="2" t="s">
        <v>144</v>
      </c>
      <c r="K597" s="2" t="s">
        <v>131</v>
      </c>
      <c r="L597" t="s">
        <v>0</v>
      </c>
      <c r="M597" s="2" t="s">
        <v>118</v>
      </c>
      <c r="O597">
        <v>1</v>
      </c>
      <c r="P597" s="1" t="s">
        <v>1</v>
      </c>
      <c r="Q597">
        <v>4</v>
      </c>
      <c r="S597">
        <f t="shared" si="108"/>
        <v>0</v>
      </c>
      <c r="T597">
        <f t="shared" si="109"/>
        <v>0</v>
      </c>
      <c r="U597">
        <f t="shared" si="110"/>
        <v>1</v>
      </c>
    </row>
    <row r="598" spans="1:21">
      <c r="A598" s="405">
        <v>591</v>
      </c>
      <c r="B598" s="68">
        <v>37</v>
      </c>
      <c r="C598">
        <v>15</v>
      </c>
      <c r="D598" s="81">
        <v>34441</v>
      </c>
      <c r="E598" s="2" t="s">
        <v>129</v>
      </c>
      <c r="F598" s="94" t="s">
        <v>0</v>
      </c>
      <c r="G598" s="2" t="s">
        <v>117</v>
      </c>
      <c r="H598" s="107">
        <v>0</v>
      </c>
      <c r="I598" s="2" t="s">
        <v>144</v>
      </c>
      <c r="K598" s="2" t="s">
        <v>133</v>
      </c>
      <c r="L598" t="s">
        <v>0</v>
      </c>
      <c r="M598" s="2" t="s">
        <v>119</v>
      </c>
      <c r="O598">
        <v>4</v>
      </c>
      <c r="P598" s="1" t="s">
        <v>1</v>
      </c>
      <c r="Q598">
        <v>7</v>
      </c>
      <c r="S598">
        <f t="shared" si="108"/>
        <v>0</v>
      </c>
      <c r="T598">
        <f t="shared" si="109"/>
        <v>0</v>
      </c>
      <c r="U598">
        <f t="shared" si="110"/>
        <v>1</v>
      </c>
    </row>
    <row r="599" spans="1:21">
      <c r="A599" s="405">
        <v>592</v>
      </c>
      <c r="B599" s="68">
        <v>37</v>
      </c>
      <c r="C599">
        <v>16</v>
      </c>
      <c r="D599" s="81">
        <v>34441</v>
      </c>
      <c r="E599" s="2" t="s">
        <v>129</v>
      </c>
      <c r="F599" s="94" t="s">
        <v>0</v>
      </c>
      <c r="G599" s="2" t="s">
        <v>117</v>
      </c>
      <c r="H599" s="107">
        <v>0</v>
      </c>
      <c r="I599" s="2" t="s">
        <v>144</v>
      </c>
      <c r="K599" s="2" t="s">
        <v>130</v>
      </c>
      <c r="L599" t="s">
        <v>0</v>
      </c>
      <c r="M599" s="2" t="s">
        <v>116</v>
      </c>
      <c r="O599">
        <v>1</v>
      </c>
      <c r="P599" s="1" t="s">
        <v>1</v>
      </c>
      <c r="Q599">
        <v>2</v>
      </c>
      <c r="S599">
        <f t="shared" si="108"/>
        <v>0</v>
      </c>
      <c r="T599">
        <f t="shared" si="109"/>
        <v>0</v>
      </c>
      <c r="U599">
        <f t="shared" si="110"/>
        <v>1</v>
      </c>
    </row>
    <row r="600" spans="1:21">
      <c r="A600" s="405">
        <v>593</v>
      </c>
      <c r="B600" s="68">
        <v>38</v>
      </c>
      <c r="C600">
        <v>1</v>
      </c>
      <c r="D600" s="81">
        <v>34441</v>
      </c>
      <c r="E600" s="2" t="s">
        <v>109</v>
      </c>
      <c r="F600" s="94" t="s">
        <v>0</v>
      </c>
      <c r="G600" s="2" t="s">
        <v>117</v>
      </c>
      <c r="H600" s="107">
        <v>0</v>
      </c>
      <c r="I600" s="2" t="s">
        <v>144</v>
      </c>
      <c r="K600" s="2" t="s">
        <v>108</v>
      </c>
      <c r="L600" t="s">
        <v>0</v>
      </c>
      <c r="M600" s="2" t="s">
        <v>118</v>
      </c>
      <c r="O600">
        <v>0</v>
      </c>
      <c r="P600" s="1" t="s">
        <v>1</v>
      </c>
      <c r="Q600">
        <v>1</v>
      </c>
      <c r="S600">
        <f t="shared" si="108"/>
        <v>0</v>
      </c>
      <c r="T600">
        <f t="shared" si="109"/>
        <v>0</v>
      </c>
      <c r="U600">
        <f t="shared" si="110"/>
        <v>1</v>
      </c>
    </row>
    <row r="601" spans="1:21">
      <c r="A601" s="405">
        <v>594</v>
      </c>
      <c r="B601" s="68">
        <v>38</v>
      </c>
      <c r="C601">
        <v>2</v>
      </c>
      <c r="D601" s="81">
        <v>34441</v>
      </c>
      <c r="E601" s="2" t="s">
        <v>109</v>
      </c>
      <c r="F601" s="94" t="s">
        <v>0</v>
      </c>
      <c r="G601" s="2" t="s">
        <v>117</v>
      </c>
      <c r="H601" s="107"/>
      <c r="I601" s="2" t="s">
        <v>144</v>
      </c>
      <c r="K601" s="2" t="s">
        <v>112</v>
      </c>
      <c r="L601" t="s">
        <v>0</v>
      </c>
      <c r="M601" s="2" t="s">
        <v>120</v>
      </c>
      <c r="O601">
        <v>3</v>
      </c>
      <c r="P601" s="1" t="s">
        <v>1</v>
      </c>
      <c r="Q601">
        <v>3</v>
      </c>
      <c r="S601">
        <f t="shared" ref="S601:S616" si="111">IF(O601&gt;Q601,1,0)</f>
        <v>0</v>
      </c>
      <c r="T601">
        <f t="shared" ref="T601:T616" si="112">IF(ISNUMBER(Q601),IF(O601=Q601,1,0),0)</f>
        <v>1</v>
      </c>
      <c r="U601">
        <f t="shared" ref="U601:U616" si="113">IF(O601&lt;Q601,1,0)</f>
        <v>0</v>
      </c>
    </row>
    <row r="602" spans="1:21">
      <c r="A602" s="405">
        <v>595</v>
      </c>
      <c r="B602" s="68">
        <v>38</v>
      </c>
      <c r="C602">
        <v>3</v>
      </c>
      <c r="D602" s="81">
        <v>34441</v>
      </c>
      <c r="E602" s="2" t="s">
        <v>109</v>
      </c>
      <c r="F602" s="94" t="s">
        <v>0</v>
      </c>
      <c r="G602" s="2" t="s">
        <v>117</v>
      </c>
      <c r="H602" s="107"/>
      <c r="I602" s="2" t="s">
        <v>144</v>
      </c>
      <c r="K602" s="2" t="s">
        <v>111</v>
      </c>
      <c r="L602" t="s">
        <v>0</v>
      </c>
      <c r="M602" s="2" t="s">
        <v>116</v>
      </c>
      <c r="O602">
        <v>3</v>
      </c>
      <c r="P602" s="1" t="s">
        <v>1</v>
      </c>
      <c r="Q602">
        <v>1</v>
      </c>
      <c r="S602">
        <f t="shared" si="111"/>
        <v>1</v>
      </c>
      <c r="T602">
        <f t="shared" si="112"/>
        <v>0</v>
      </c>
      <c r="U602">
        <f t="shared" si="113"/>
        <v>0</v>
      </c>
    </row>
    <row r="603" spans="1:21">
      <c r="A603" s="405">
        <v>596</v>
      </c>
      <c r="B603" s="68">
        <v>38</v>
      </c>
      <c r="C603">
        <v>4</v>
      </c>
      <c r="D603" s="81">
        <v>34441</v>
      </c>
      <c r="E603" s="2" t="s">
        <v>109</v>
      </c>
      <c r="F603" s="94" t="s">
        <v>0</v>
      </c>
      <c r="G603" s="2" t="s">
        <v>117</v>
      </c>
      <c r="H603" s="107">
        <v>0</v>
      </c>
      <c r="I603" s="2" t="s">
        <v>144</v>
      </c>
      <c r="K603" s="2" t="s">
        <v>114</v>
      </c>
      <c r="L603" t="s">
        <v>0</v>
      </c>
      <c r="M603" s="2" t="s">
        <v>119</v>
      </c>
      <c r="O603">
        <v>7</v>
      </c>
      <c r="P603" s="1" t="s">
        <v>1</v>
      </c>
      <c r="Q603">
        <v>8</v>
      </c>
      <c r="S603">
        <f t="shared" si="111"/>
        <v>0</v>
      </c>
      <c r="T603">
        <f t="shared" si="112"/>
        <v>0</v>
      </c>
      <c r="U603">
        <f t="shared" si="113"/>
        <v>1</v>
      </c>
    </row>
    <row r="604" spans="1:21">
      <c r="A604" s="405">
        <v>597</v>
      </c>
      <c r="B604" s="68">
        <v>38</v>
      </c>
      <c r="C604">
        <v>5</v>
      </c>
      <c r="D604" s="81">
        <v>34441</v>
      </c>
      <c r="E604" s="2" t="s">
        <v>109</v>
      </c>
      <c r="F604" s="94" t="s">
        <v>0</v>
      </c>
      <c r="G604" s="2" t="s">
        <v>117</v>
      </c>
      <c r="H604" s="107"/>
      <c r="I604" s="2" t="s">
        <v>144</v>
      </c>
      <c r="K604" s="2" t="s">
        <v>112</v>
      </c>
      <c r="L604" t="s">
        <v>0</v>
      </c>
      <c r="M604" s="2" t="s">
        <v>118</v>
      </c>
      <c r="O604">
        <v>2</v>
      </c>
      <c r="P604" s="1" t="s">
        <v>1</v>
      </c>
      <c r="Q604">
        <v>2</v>
      </c>
      <c r="S604">
        <f t="shared" si="111"/>
        <v>0</v>
      </c>
      <c r="T604">
        <f t="shared" si="112"/>
        <v>1</v>
      </c>
      <c r="U604">
        <f t="shared" si="113"/>
        <v>0</v>
      </c>
    </row>
    <row r="605" spans="1:21">
      <c r="A605" s="405">
        <v>598</v>
      </c>
      <c r="B605" s="68">
        <v>38</v>
      </c>
      <c r="C605">
        <v>6</v>
      </c>
      <c r="D605" s="81">
        <v>34441</v>
      </c>
      <c r="E605" s="2" t="s">
        <v>109</v>
      </c>
      <c r="F605" s="94" t="s">
        <v>0</v>
      </c>
      <c r="G605" s="2" t="s">
        <v>117</v>
      </c>
      <c r="H605" s="107"/>
      <c r="I605" s="2" t="s">
        <v>144</v>
      </c>
      <c r="K605" s="2" t="s">
        <v>111</v>
      </c>
      <c r="L605" t="s">
        <v>0</v>
      </c>
      <c r="M605" s="2" t="s">
        <v>120</v>
      </c>
      <c r="O605">
        <v>4</v>
      </c>
      <c r="P605" s="1" t="s">
        <v>1</v>
      </c>
      <c r="Q605">
        <v>3</v>
      </c>
      <c r="S605">
        <f t="shared" si="111"/>
        <v>1</v>
      </c>
      <c r="T605">
        <f t="shared" si="112"/>
        <v>0</v>
      </c>
      <c r="U605">
        <f t="shared" si="113"/>
        <v>0</v>
      </c>
    </row>
    <row r="606" spans="1:21">
      <c r="A606" s="405">
        <v>599</v>
      </c>
      <c r="B606" s="68">
        <v>38</v>
      </c>
      <c r="C606">
        <v>7</v>
      </c>
      <c r="D606" s="81">
        <v>34441</v>
      </c>
      <c r="E606" s="2" t="s">
        <v>109</v>
      </c>
      <c r="F606" s="94" t="s">
        <v>0</v>
      </c>
      <c r="G606" s="2" t="s">
        <v>117</v>
      </c>
      <c r="H606" s="107">
        <v>0</v>
      </c>
      <c r="I606" s="2" t="s">
        <v>144</v>
      </c>
      <c r="K606" s="2" t="s">
        <v>114</v>
      </c>
      <c r="L606" t="s">
        <v>0</v>
      </c>
      <c r="M606" s="2" t="s">
        <v>116</v>
      </c>
      <c r="O606">
        <v>4</v>
      </c>
      <c r="P606" s="1" t="s">
        <v>1</v>
      </c>
      <c r="Q606">
        <v>6</v>
      </c>
      <c r="S606">
        <f t="shared" si="111"/>
        <v>0</v>
      </c>
      <c r="T606">
        <f t="shared" si="112"/>
        <v>0</v>
      </c>
      <c r="U606">
        <f t="shared" si="113"/>
        <v>1</v>
      </c>
    </row>
    <row r="607" spans="1:21">
      <c r="A607" s="405">
        <v>600</v>
      </c>
      <c r="B607" s="68">
        <v>38</v>
      </c>
      <c r="C607">
        <v>8</v>
      </c>
      <c r="D607" s="81">
        <v>34441</v>
      </c>
      <c r="E607" s="2" t="s">
        <v>109</v>
      </c>
      <c r="F607" s="94" t="s">
        <v>0</v>
      </c>
      <c r="G607" s="2" t="s">
        <v>117</v>
      </c>
      <c r="H607" s="107">
        <v>0</v>
      </c>
      <c r="I607" s="2" t="s">
        <v>144</v>
      </c>
      <c r="K607" s="2" t="s">
        <v>108</v>
      </c>
      <c r="L607" t="s">
        <v>0</v>
      </c>
      <c r="M607" s="2" t="s">
        <v>119</v>
      </c>
      <c r="O607">
        <v>5</v>
      </c>
      <c r="P607" s="1" t="s">
        <v>1</v>
      </c>
      <c r="Q607">
        <v>7</v>
      </c>
      <c r="S607">
        <f t="shared" si="111"/>
        <v>0</v>
      </c>
      <c r="T607">
        <f t="shared" si="112"/>
        <v>0</v>
      </c>
      <c r="U607">
        <f t="shared" si="113"/>
        <v>1</v>
      </c>
    </row>
    <row r="608" spans="1:21">
      <c r="A608" s="405">
        <v>601</v>
      </c>
      <c r="B608" s="68">
        <v>38</v>
      </c>
      <c r="C608">
        <v>9</v>
      </c>
      <c r="D608" s="81">
        <v>34441</v>
      </c>
      <c r="E608" s="2" t="s">
        <v>109</v>
      </c>
      <c r="F608" s="94" t="s">
        <v>0</v>
      </c>
      <c r="G608" s="2" t="s">
        <v>117</v>
      </c>
      <c r="H608" s="107">
        <v>0</v>
      </c>
      <c r="I608" s="2" t="s">
        <v>144</v>
      </c>
      <c r="K608" s="2" t="s">
        <v>114</v>
      </c>
      <c r="L608" t="s">
        <v>0</v>
      </c>
      <c r="M608" s="2" t="s">
        <v>120</v>
      </c>
      <c r="O608">
        <v>5</v>
      </c>
      <c r="P608" s="1" t="s">
        <v>1</v>
      </c>
      <c r="Q608">
        <v>6</v>
      </c>
      <c r="S608">
        <f t="shared" si="111"/>
        <v>0</v>
      </c>
      <c r="T608">
        <f t="shared" si="112"/>
        <v>0</v>
      </c>
      <c r="U608">
        <f t="shared" si="113"/>
        <v>1</v>
      </c>
    </row>
    <row r="609" spans="1:21">
      <c r="A609" s="405">
        <v>602</v>
      </c>
      <c r="B609" s="68">
        <v>38</v>
      </c>
      <c r="C609">
        <v>10</v>
      </c>
      <c r="D609" s="81">
        <v>34441</v>
      </c>
      <c r="E609" s="2" t="s">
        <v>109</v>
      </c>
      <c r="F609" s="94" t="s">
        <v>0</v>
      </c>
      <c r="G609" s="2" t="s">
        <v>117</v>
      </c>
      <c r="H609" s="107"/>
      <c r="I609" s="2" t="s">
        <v>144</v>
      </c>
      <c r="K609" s="2" t="s">
        <v>111</v>
      </c>
      <c r="L609" t="s">
        <v>0</v>
      </c>
      <c r="M609" s="2" t="s">
        <v>118</v>
      </c>
      <c r="O609">
        <v>3</v>
      </c>
      <c r="P609" s="1" t="s">
        <v>1</v>
      </c>
      <c r="Q609">
        <v>3</v>
      </c>
      <c r="S609">
        <f t="shared" si="111"/>
        <v>0</v>
      </c>
      <c r="T609">
        <f t="shared" si="112"/>
        <v>1</v>
      </c>
      <c r="U609">
        <f t="shared" si="113"/>
        <v>0</v>
      </c>
    </row>
    <row r="610" spans="1:21">
      <c r="A610" s="405">
        <v>603</v>
      </c>
      <c r="B610" s="68">
        <v>38</v>
      </c>
      <c r="C610">
        <v>11</v>
      </c>
      <c r="D610" s="81">
        <v>34441</v>
      </c>
      <c r="E610" s="2" t="s">
        <v>109</v>
      </c>
      <c r="F610" s="94" t="s">
        <v>0</v>
      </c>
      <c r="G610" s="2" t="s">
        <v>117</v>
      </c>
      <c r="H610" s="107">
        <v>0</v>
      </c>
      <c r="I610" s="2" t="s">
        <v>144</v>
      </c>
      <c r="K610" s="2" t="s">
        <v>112</v>
      </c>
      <c r="L610" t="s">
        <v>0</v>
      </c>
      <c r="M610" s="2" t="s">
        <v>119</v>
      </c>
      <c r="O610">
        <v>4</v>
      </c>
      <c r="P610" s="1" t="s">
        <v>1</v>
      </c>
      <c r="Q610">
        <v>10</v>
      </c>
      <c r="S610">
        <f t="shared" si="111"/>
        <v>0</v>
      </c>
      <c r="T610">
        <f t="shared" si="112"/>
        <v>0</v>
      </c>
      <c r="U610">
        <f t="shared" si="113"/>
        <v>1</v>
      </c>
    </row>
    <row r="611" spans="1:21">
      <c r="A611" s="405">
        <v>604</v>
      </c>
      <c r="B611" s="68">
        <v>38</v>
      </c>
      <c r="C611">
        <v>12</v>
      </c>
      <c r="D611" s="81">
        <v>34441</v>
      </c>
      <c r="E611" s="2" t="s">
        <v>109</v>
      </c>
      <c r="F611" s="94" t="s">
        <v>0</v>
      </c>
      <c r="G611" s="2" t="s">
        <v>117</v>
      </c>
      <c r="H611" s="107"/>
      <c r="I611" s="2" t="s">
        <v>144</v>
      </c>
      <c r="K611" s="2" t="s">
        <v>108</v>
      </c>
      <c r="L611" t="s">
        <v>0</v>
      </c>
      <c r="M611" s="2" t="s">
        <v>116</v>
      </c>
      <c r="O611">
        <v>5</v>
      </c>
      <c r="P611" s="1" t="s">
        <v>1</v>
      </c>
      <c r="Q611">
        <v>2</v>
      </c>
      <c r="S611">
        <f t="shared" si="111"/>
        <v>1</v>
      </c>
      <c r="T611">
        <f t="shared" si="112"/>
        <v>0</v>
      </c>
      <c r="U611">
        <f t="shared" si="113"/>
        <v>0</v>
      </c>
    </row>
    <row r="612" spans="1:21">
      <c r="A612" s="405">
        <v>605</v>
      </c>
      <c r="B612" s="68">
        <v>38</v>
      </c>
      <c r="C612">
        <v>13</v>
      </c>
      <c r="D612" s="81">
        <v>34441</v>
      </c>
      <c r="E612" s="2" t="s">
        <v>109</v>
      </c>
      <c r="F612" s="94" t="s">
        <v>0</v>
      </c>
      <c r="G612" s="2" t="s">
        <v>117</v>
      </c>
      <c r="H612" s="107"/>
      <c r="I612" s="2" t="s">
        <v>144</v>
      </c>
      <c r="K612" s="2" t="s">
        <v>108</v>
      </c>
      <c r="L612" t="s">
        <v>0</v>
      </c>
      <c r="M612" s="2" t="s">
        <v>120</v>
      </c>
      <c r="O612">
        <v>3</v>
      </c>
      <c r="P612" s="1" t="s">
        <v>1</v>
      </c>
      <c r="Q612">
        <v>0</v>
      </c>
      <c r="S612">
        <f t="shared" si="111"/>
        <v>1</v>
      </c>
      <c r="T612">
        <f t="shared" si="112"/>
        <v>0</v>
      </c>
      <c r="U612">
        <f t="shared" si="113"/>
        <v>0</v>
      </c>
    </row>
    <row r="613" spans="1:21">
      <c r="A613" s="405">
        <v>606</v>
      </c>
      <c r="B613" s="68">
        <v>38</v>
      </c>
      <c r="C613">
        <v>14</v>
      </c>
      <c r="D613" s="81">
        <v>34441</v>
      </c>
      <c r="E613" s="2" t="s">
        <v>109</v>
      </c>
      <c r="F613" s="94" t="s">
        <v>0</v>
      </c>
      <c r="G613" s="2" t="s">
        <v>117</v>
      </c>
      <c r="H613" s="107">
        <v>0</v>
      </c>
      <c r="I613" s="2" t="s">
        <v>144</v>
      </c>
      <c r="K613" s="2" t="s">
        <v>114</v>
      </c>
      <c r="L613" t="s">
        <v>0</v>
      </c>
      <c r="M613" s="2" t="s">
        <v>118</v>
      </c>
      <c r="O613">
        <v>4</v>
      </c>
      <c r="P613" s="1" t="s">
        <v>1</v>
      </c>
      <c r="Q613">
        <v>6</v>
      </c>
      <c r="S613">
        <f t="shared" si="111"/>
        <v>0</v>
      </c>
      <c r="T613">
        <f t="shared" si="112"/>
        <v>0</v>
      </c>
      <c r="U613">
        <f t="shared" si="113"/>
        <v>1</v>
      </c>
    </row>
    <row r="614" spans="1:21">
      <c r="A614" s="405">
        <v>607</v>
      </c>
      <c r="B614" s="68">
        <v>38</v>
      </c>
      <c r="C614">
        <v>15</v>
      </c>
      <c r="D614" s="81">
        <v>34441</v>
      </c>
      <c r="E614" s="2" t="s">
        <v>109</v>
      </c>
      <c r="F614" s="94" t="s">
        <v>0</v>
      </c>
      <c r="G614" s="2" t="s">
        <v>117</v>
      </c>
      <c r="H614" s="107">
        <v>0</v>
      </c>
      <c r="I614" s="2" t="s">
        <v>144</v>
      </c>
      <c r="K614" s="2" t="s">
        <v>111</v>
      </c>
      <c r="L614" t="s">
        <v>0</v>
      </c>
      <c r="M614" s="2" t="s">
        <v>119</v>
      </c>
      <c r="O614">
        <v>2</v>
      </c>
      <c r="P614" s="1" t="s">
        <v>1</v>
      </c>
      <c r="Q614">
        <v>6</v>
      </c>
      <c r="S614">
        <f t="shared" si="111"/>
        <v>0</v>
      </c>
      <c r="T614">
        <f t="shared" si="112"/>
        <v>0</v>
      </c>
      <c r="U614">
        <f t="shared" si="113"/>
        <v>1</v>
      </c>
    </row>
    <row r="615" spans="1:21">
      <c r="A615" s="405">
        <v>608</v>
      </c>
      <c r="B615" s="68">
        <v>38</v>
      </c>
      <c r="C615">
        <v>16</v>
      </c>
      <c r="D615" s="81">
        <v>34441</v>
      </c>
      <c r="E615" s="2" t="s">
        <v>109</v>
      </c>
      <c r="F615" s="94" t="s">
        <v>0</v>
      </c>
      <c r="G615" s="2" t="s">
        <v>117</v>
      </c>
      <c r="H615" s="107">
        <v>0</v>
      </c>
      <c r="I615" s="2" t="s">
        <v>144</v>
      </c>
      <c r="K615" s="2" t="s">
        <v>112</v>
      </c>
      <c r="L615" t="s">
        <v>0</v>
      </c>
      <c r="M615" s="2" t="s">
        <v>116</v>
      </c>
      <c r="O615">
        <v>4</v>
      </c>
      <c r="P615" s="1" t="s">
        <v>1</v>
      </c>
      <c r="Q615">
        <v>6</v>
      </c>
      <c r="S615">
        <f t="shared" si="111"/>
        <v>0</v>
      </c>
      <c r="T615">
        <f t="shared" si="112"/>
        <v>0</v>
      </c>
      <c r="U615">
        <f t="shared" si="113"/>
        <v>1</v>
      </c>
    </row>
    <row r="616" spans="1:21">
      <c r="A616" s="405">
        <v>609</v>
      </c>
      <c r="B616" s="68">
        <v>39</v>
      </c>
      <c r="C616">
        <v>1</v>
      </c>
      <c r="D616" s="81">
        <v>34447</v>
      </c>
      <c r="E616" s="2" t="s">
        <v>74</v>
      </c>
      <c r="F616" s="94" t="s">
        <v>0</v>
      </c>
      <c r="G616" s="2" t="s">
        <v>81</v>
      </c>
      <c r="H616" s="107">
        <v>0</v>
      </c>
      <c r="I616" s="2" t="s">
        <v>144</v>
      </c>
      <c r="K616" s="2" t="s">
        <v>78</v>
      </c>
      <c r="L616" t="s">
        <v>0</v>
      </c>
      <c r="M616" s="2" t="s">
        <v>85</v>
      </c>
      <c r="O616">
        <v>2</v>
      </c>
      <c r="P616" s="1" t="s">
        <v>1</v>
      </c>
      <c r="Q616">
        <v>4</v>
      </c>
      <c r="S616">
        <f t="shared" si="111"/>
        <v>0</v>
      </c>
      <c r="T616">
        <f t="shared" si="112"/>
        <v>0</v>
      </c>
      <c r="U616">
        <f t="shared" si="113"/>
        <v>1</v>
      </c>
    </row>
    <row r="617" spans="1:21">
      <c r="A617" s="405">
        <v>610</v>
      </c>
      <c r="B617" s="68">
        <v>39</v>
      </c>
      <c r="C617">
        <v>2</v>
      </c>
      <c r="D617" s="81">
        <v>34447</v>
      </c>
      <c r="E617" s="2" t="s">
        <v>74</v>
      </c>
      <c r="F617" s="94" t="s">
        <v>0</v>
      </c>
      <c r="G617" s="2" t="s">
        <v>81</v>
      </c>
      <c r="H617" s="107">
        <v>0</v>
      </c>
      <c r="I617" s="2" t="s">
        <v>144</v>
      </c>
      <c r="K617" s="2" t="s">
        <v>73</v>
      </c>
      <c r="L617" t="s">
        <v>0</v>
      </c>
      <c r="M617" s="2" t="s">
        <v>83</v>
      </c>
      <c r="O617">
        <v>3</v>
      </c>
      <c r="P617" s="1" t="s">
        <v>1</v>
      </c>
      <c r="Q617">
        <v>5</v>
      </c>
      <c r="S617">
        <f t="shared" ref="S617:S632" si="114">IF(O617&gt;Q617,1,0)</f>
        <v>0</v>
      </c>
      <c r="T617">
        <f t="shared" ref="T617:T632" si="115">IF(ISNUMBER(Q617),IF(O617=Q617,1,0),0)</f>
        <v>0</v>
      </c>
      <c r="U617">
        <f t="shared" ref="U617:U632" si="116">IF(O617&lt;Q617,1,0)</f>
        <v>1</v>
      </c>
    </row>
    <row r="618" spans="1:21">
      <c r="A618" s="405">
        <v>611</v>
      </c>
      <c r="B618" s="68">
        <v>39</v>
      </c>
      <c r="C618">
        <v>3</v>
      </c>
      <c r="D618" s="81">
        <v>34447</v>
      </c>
      <c r="E618" s="2" t="s">
        <v>74</v>
      </c>
      <c r="F618" s="94" t="s">
        <v>0</v>
      </c>
      <c r="G618" s="2" t="s">
        <v>81</v>
      </c>
      <c r="H618" s="107"/>
      <c r="I618" s="2" t="s">
        <v>144</v>
      </c>
      <c r="K618" s="2" t="s">
        <v>75</v>
      </c>
      <c r="L618" t="s">
        <v>0</v>
      </c>
      <c r="M618" s="2" t="s">
        <v>84</v>
      </c>
      <c r="O618">
        <v>7</v>
      </c>
      <c r="P618" s="1" t="s">
        <v>1</v>
      </c>
      <c r="Q618">
        <v>1</v>
      </c>
      <c r="S618">
        <f t="shared" si="114"/>
        <v>1</v>
      </c>
      <c r="T618">
        <f t="shared" si="115"/>
        <v>0</v>
      </c>
      <c r="U618">
        <f t="shared" si="116"/>
        <v>0</v>
      </c>
    </row>
    <row r="619" spans="1:21">
      <c r="A619" s="405">
        <v>612</v>
      </c>
      <c r="B619" s="68">
        <v>39</v>
      </c>
      <c r="C619">
        <v>4</v>
      </c>
      <c r="D619" s="81">
        <v>34447</v>
      </c>
      <c r="E619" s="2" t="s">
        <v>74</v>
      </c>
      <c r="F619" s="94" t="s">
        <v>0</v>
      </c>
      <c r="G619" s="2" t="s">
        <v>81</v>
      </c>
      <c r="H619" s="107"/>
      <c r="I619" s="2" t="s">
        <v>144</v>
      </c>
      <c r="K619" s="2" t="s">
        <v>76</v>
      </c>
      <c r="L619" t="s">
        <v>0</v>
      </c>
      <c r="M619" s="2" t="s">
        <v>82</v>
      </c>
      <c r="O619">
        <v>3</v>
      </c>
      <c r="P619" s="1" t="s">
        <v>1</v>
      </c>
      <c r="Q619">
        <v>2</v>
      </c>
      <c r="S619">
        <f t="shared" si="114"/>
        <v>1</v>
      </c>
      <c r="T619">
        <f t="shared" si="115"/>
        <v>0</v>
      </c>
      <c r="U619">
        <f t="shared" si="116"/>
        <v>0</v>
      </c>
    </row>
    <row r="620" spans="1:21">
      <c r="A620" s="405">
        <v>613</v>
      </c>
      <c r="B620" s="68">
        <v>39</v>
      </c>
      <c r="C620">
        <v>5</v>
      </c>
      <c r="D620" s="81">
        <v>34447</v>
      </c>
      <c r="E620" s="2" t="s">
        <v>74</v>
      </c>
      <c r="F620" s="94" t="s">
        <v>0</v>
      </c>
      <c r="G620" s="2" t="s">
        <v>81</v>
      </c>
      <c r="H620" s="107">
        <v>0</v>
      </c>
      <c r="I620" s="2" t="s">
        <v>144</v>
      </c>
      <c r="K620" s="2" t="s">
        <v>73</v>
      </c>
      <c r="L620" t="s">
        <v>0</v>
      </c>
      <c r="M620" s="2" t="s">
        <v>85</v>
      </c>
      <c r="O620">
        <v>2</v>
      </c>
      <c r="P620" s="1" t="s">
        <v>1</v>
      </c>
      <c r="Q620">
        <v>3</v>
      </c>
      <c r="S620">
        <f t="shared" si="114"/>
        <v>0</v>
      </c>
      <c r="T620">
        <f t="shared" si="115"/>
        <v>0</v>
      </c>
      <c r="U620">
        <f t="shared" si="116"/>
        <v>1</v>
      </c>
    </row>
    <row r="621" spans="1:21">
      <c r="A621" s="405">
        <v>614</v>
      </c>
      <c r="B621" s="68">
        <v>39</v>
      </c>
      <c r="C621">
        <v>6</v>
      </c>
      <c r="D621" s="81">
        <v>34447</v>
      </c>
      <c r="E621" s="2" t="s">
        <v>74</v>
      </c>
      <c r="F621" s="94" t="s">
        <v>0</v>
      </c>
      <c r="G621" s="2" t="s">
        <v>81</v>
      </c>
      <c r="H621" s="107"/>
      <c r="I621" s="2" t="s">
        <v>144</v>
      </c>
      <c r="K621" s="2" t="s">
        <v>75</v>
      </c>
      <c r="L621" t="s">
        <v>0</v>
      </c>
      <c r="M621" s="2" t="s">
        <v>83</v>
      </c>
      <c r="O621">
        <v>4</v>
      </c>
      <c r="P621" s="1" t="s">
        <v>1</v>
      </c>
      <c r="Q621">
        <v>3</v>
      </c>
      <c r="S621">
        <f t="shared" si="114"/>
        <v>1</v>
      </c>
      <c r="T621">
        <f t="shared" si="115"/>
        <v>0</v>
      </c>
      <c r="U621">
        <f t="shared" si="116"/>
        <v>0</v>
      </c>
    </row>
    <row r="622" spans="1:21">
      <c r="A622" s="405">
        <v>615</v>
      </c>
      <c r="B622" s="68">
        <v>39</v>
      </c>
      <c r="C622">
        <v>7</v>
      </c>
      <c r="D622" s="81">
        <v>34447</v>
      </c>
      <c r="E622" s="2" t="s">
        <v>74</v>
      </c>
      <c r="F622" s="94" t="s">
        <v>0</v>
      </c>
      <c r="G622" s="2" t="s">
        <v>81</v>
      </c>
      <c r="H622" s="107"/>
      <c r="I622" s="2" t="s">
        <v>144</v>
      </c>
      <c r="K622" s="2" t="s">
        <v>76</v>
      </c>
      <c r="L622" t="s">
        <v>0</v>
      </c>
      <c r="M622" s="2" t="s">
        <v>84</v>
      </c>
      <c r="O622">
        <v>8</v>
      </c>
      <c r="P622" s="1" t="s">
        <v>1</v>
      </c>
      <c r="Q622">
        <v>2</v>
      </c>
      <c r="S622">
        <f t="shared" si="114"/>
        <v>1</v>
      </c>
      <c r="T622">
        <f t="shared" si="115"/>
        <v>0</v>
      </c>
      <c r="U622">
        <f t="shared" si="116"/>
        <v>0</v>
      </c>
    </row>
    <row r="623" spans="1:21">
      <c r="A623" s="405">
        <v>616</v>
      </c>
      <c r="B623" s="68">
        <v>39</v>
      </c>
      <c r="C623">
        <v>8</v>
      </c>
      <c r="D623" s="81">
        <v>34447</v>
      </c>
      <c r="E623" s="2" t="s">
        <v>74</v>
      </c>
      <c r="F623" s="94" t="s">
        <v>0</v>
      </c>
      <c r="G623" s="2" t="s">
        <v>81</v>
      </c>
      <c r="H623" s="107"/>
      <c r="I623" s="2" t="s">
        <v>144</v>
      </c>
      <c r="K623" s="2" t="s">
        <v>78</v>
      </c>
      <c r="L623" t="s">
        <v>0</v>
      </c>
      <c r="M623" s="2" t="s">
        <v>82</v>
      </c>
      <c r="O623">
        <v>4</v>
      </c>
      <c r="P623" s="1" t="s">
        <v>1</v>
      </c>
      <c r="Q623">
        <v>2</v>
      </c>
      <c r="S623">
        <f t="shared" si="114"/>
        <v>1</v>
      </c>
      <c r="T623">
        <f t="shared" si="115"/>
        <v>0</v>
      </c>
      <c r="U623">
        <f t="shared" si="116"/>
        <v>0</v>
      </c>
    </row>
    <row r="624" spans="1:21">
      <c r="A624" s="405">
        <v>617</v>
      </c>
      <c r="B624" s="68">
        <v>39</v>
      </c>
      <c r="C624">
        <v>9</v>
      </c>
      <c r="D624" s="81">
        <v>34447</v>
      </c>
      <c r="E624" s="2" t="s">
        <v>74</v>
      </c>
      <c r="F624" s="94" t="s">
        <v>0</v>
      </c>
      <c r="G624" s="2" t="s">
        <v>81</v>
      </c>
      <c r="H624" s="107">
        <v>0</v>
      </c>
      <c r="I624" s="2" t="s">
        <v>144</v>
      </c>
      <c r="K624" s="2" t="s">
        <v>76</v>
      </c>
      <c r="L624" t="s">
        <v>0</v>
      </c>
      <c r="M624" s="2" t="s">
        <v>83</v>
      </c>
      <c r="O624">
        <v>1</v>
      </c>
      <c r="P624" s="1" t="s">
        <v>1</v>
      </c>
      <c r="Q624">
        <v>4</v>
      </c>
      <c r="S624">
        <f t="shared" si="114"/>
        <v>0</v>
      </c>
      <c r="T624">
        <f t="shared" si="115"/>
        <v>0</v>
      </c>
      <c r="U624">
        <f t="shared" si="116"/>
        <v>1</v>
      </c>
    </row>
    <row r="625" spans="1:21">
      <c r="A625" s="405">
        <v>618</v>
      </c>
      <c r="B625" s="68">
        <v>39</v>
      </c>
      <c r="C625">
        <v>10</v>
      </c>
      <c r="D625" s="81">
        <v>34447</v>
      </c>
      <c r="E625" s="2" t="s">
        <v>74</v>
      </c>
      <c r="F625" s="94" t="s">
        <v>0</v>
      </c>
      <c r="G625" s="2" t="s">
        <v>81</v>
      </c>
      <c r="H625" s="107"/>
      <c r="I625" s="2" t="s">
        <v>144</v>
      </c>
      <c r="K625" s="2" t="s">
        <v>75</v>
      </c>
      <c r="L625" t="s">
        <v>0</v>
      </c>
      <c r="M625" s="2" t="s">
        <v>85</v>
      </c>
      <c r="O625">
        <v>7</v>
      </c>
      <c r="P625" s="1" t="s">
        <v>1</v>
      </c>
      <c r="Q625">
        <v>3</v>
      </c>
      <c r="S625">
        <f t="shared" si="114"/>
        <v>1</v>
      </c>
      <c r="T625">
        <f t="shared" si="115"/>
        <v>0</v>
      </c>
      <c r="U625">
        <f t="shared" si="116"/>
        <v>0</v>
      </c>
    </row>
    <row r="626" spans="1:21">
      <c r="A626" s="405">
        <v>619</v>
      </c>
      <c r="B626" s="68">
        <v>39</v>
      </c>
      <c r="C626">
        <v>11</v>
      </c>
      <c r="D626" s="81">
        <v>34447</v>
      </c>
      <c r="E626" s="2" t="s">
        <v>74</v>
      </c>
      <c r="F626" s="94" t="s">
        <v>0</v>
      </c>
      <c r="G626" s="2" t="s">
        <v>81</v>
      </c>
      <c r="H626" s="107"/>
      <c r="I626" s="2" t="s">
        <v>144</v>
      </c>
      <c r="K626" s="2" t="s">
        <v>73</v>
      </c>
      <c r="L626" t="s">
        <v>0</v>
      </c>
      <c r="M626" s="2" t="s">
        <v>82</v>
      </c>
      <c r="O626">
        <v>3</v>
      </c>
      <c r="P626" s="1" t="s">
        <v>1</v>
      </c>
      <c r="Q626">
        <v>1</v>
      </c>
      <c r="S626">
        <f t="shared" si="114"/>
        <v>1</v>
      </c>
      <c r="T626">
        <f t="shared" si="115"/>
        <v>0</v>
      </c>
      <c r="U626">
        <f t="shared" si="116"/>
        <v>0</v>
      </c>
    </row>
    <row r="627" spans="1:21">
      <c r="A627" s="405">
        <v>620</v>
      </c>
      <c r="B627" s="68">
        <v>39</v>
      </c>
      <c r="C627">
        <v>12</v>
      </c>
      <c r="D627" s="81">
        <v>34447</v>
      </c>
      <c r="E627" s="2" t="s">
        <v>74</v>
      </c>
      <c r="F627" s="94" t="s">
        <v>0</v>
      </c>
      <c r="G627" s="2" t="s">
        <v>81</v>
      </c>
      <c r="H627" s="107">
        <v>0</v>
      </c>
      <c r="I627" s="2" t="s">
        <v>144</v>
      </c>
      <c r="K627" s="2" t="s">
        <v>78</v>
      </c>
      <c r="L627" t="s">
        <v>0</v>
      </c>
      <c r="M627" s="2" t="s">
        <v>84</v>
      </c>
      <c r="O627">
        <v>3</v>
      </c>
      <c r="P627" s="1" t="s">
        <v>1</v>
      </c>
      <c r="Q627">
        <v>8</v>
      </c>
      <c r="S627">
        <f t="shared" si="114"/>
        <v>0</v>
      </c>
      <c r="T627">
        <f t="shared" si="115"/>
        <v>0</v>
      </c>
      <c r="U627">
        <f t="shared" si="116"/>
        <v>1</v>
      </c>
    </row>
    <row r="628" spans="1:21">
      <c r="A628" s="405">
        <v>621</v>
      </c>
      <c r="B628" s="68">
        <v>39</v>
      </c>
      <c r="C628">
        <v>13</v>
      </c>
      <c r="D628" s="81">
        <v>34447</v>
      </c>
      <c r="E628" s="2" t="s">
        <v>74</v>
      </c>
      <c r="F628" s="94" t="s">
        <v>0</v>
      </c>
      <c r="G628" s="2" t="s">
        <v>81</v>
      </c>
      <c r="H628" s="107">
        <v>0</v>
      </c>
      <c r="I628" s="2" t="s">
        <v>144</v>
      </c>
      <c r="K628" s="2" t="s">
        <v>78</v>
      </c>
      <c r="L628" t="s">
        <v>0</v>
      </c>
      <c r="M628" s="2" t="s">
        <v>83</v>
      </c>
      <c r="O628">
        <v>1</v>
      </c>
      <c r="P628" s="1" t="s">
        <v>1</v>
      </c>
      <c r="Q628">
        <v>7</v>
      </c>
      <c r="S628">
        <f t="shared" si="114"/>
        <v>0</v>
      </c>
      <c r="T628">
        <f t="shared" si="115"/>
        <v>0</v>
      </c>
      <c r="U628">
        <f t="shared" si="116"/>
        <v>1</v>
      </c>
    </row>
    <row r="629" spans="1:21">
      <c r="A629" s="405">
        <v>622</v>
      </c>
      <c r="B629" s="68">
        <v>39</v>
      </c>
      <c r="C629">
        <v>14</v>
      </c>
      <c r="D629" s="81">
        <v>34447</v>
      </c>
      <c r="E629" s="2" t="s">
        <v>74</v>
      </c>
      <c r="F629" s="94" t="s">
        <v>0</v>
      </c>
      <c r="G629" s="2" t="s">
        <v>81</v>
      </c>
      <c r="H629" s="107"/>
      <c r="I629" s="2" t="s">
        <v>144</v>
      </c>
      <c r="K629" s="2" t="s">
        <v>76</v>
      </c>
      <c r="L629" t="s">
        <v>0</v>
      </c>
      <c r="M629" s="2" t="s">
        <v>85</v>
      </c>
      <c r="O629">
        <v>3</v>
      </c>
      <c r="P629" s="1" t="s">
        <v>1</v>
      </c>
      <c r="Q629">
        <v>2</v>
      </c>
      <c r="S629">
        <f t="shared" si="114"/>
        <v>1</v>
      </c>
      <c r="T629">
        <f t="shared" si="115"/>
        <v>0</v>
      </c>
      <c r="U629">
        <f t="shared" si="116"/>
        <v>0</v>
      </c>
    </row>
    <row r="630" spans="1:21">
      <c r="A630" s="405">
        <v>623</v>
      </c>
      <c r="B630" s="68">
        <v>39</v>
      </c>
      <c r="C630">
        <v>15</v>
      </c>
      <c r="D630" s="81">
        <v>34447</v>
      </c>
      <c r="E630" s="2" t="s">
        <v>74</v>
      </c>
      <c r="F630" s="94" t="s">
        <v>0</v>
      </c>
      <c r="G630" s="2" t="s">
        <v>81</v>
      </c>
      <c r="H630" s="107"/>
      <c r="I630" s="2" t="s">
        <v>144</v>
      </c>
      <c r="K630" s="2" t="s">
        <v>75</v>
      </c>
      <c r="L630" t="s">
        <v>0</v>
      </c>
      <c r="M630" s="2" t="s">
        <v>82</v>
      </c>
      <c r="O630">
        <v>7</v>
      </c>
      <c r="P630" s="1" t="s">
        <v>1</v>
      </c>
      <c r="Q630">
        <v>6</v>
      </c>
      <c r="S630">
        <f t="shared" si="114"/>
        <v>1</v>
      </c>
      <c r="T630">
        <f t="shared" si="115"/>
        <v>0</v>
      </c>
      <c r="U630">
        <f t="shared" si="116"/>
        <v>0</v>
      </c>
    </row>
    <row r="631" spans="1:21">
      <c r="A631" s="405">
        <v>624</v>
      </c>
      <c r="B631" s="68">
        <v>39</v>
      </c>
      <c r="C631">
        <v>16</v>
      </c>
      <c r="D631" s="81">
        <v>34447</v>
      </c>
      <c r="E631" s="2" t="s">
        <v>74</v>
      </c>
      <c r="F631" s="94" t="s">
        <v>0</v>
      </c>
      <c r="G631" s="2" t="s">
        <v>81</v>
      </c>
      <c r="H631" s="107"/>
      <c r="I631" s="2" t="s">
        <v>144</v>
      </c>
      <c r="K631" s="2" t="s">
        <v>73</v>
      </c>
      <c r="L631" t="s">
        <v>0</v>
      </c>
      <c r="M631" s="2" t="s">
        <v>84</v>
      </c>
      <c r="O631">
        <v>2</v>
      </c>
      <c r="P631" s="1" t="s">
        <v>1</v>
      </c>
      <c r="Q631">
        <v>1</v>
      </c>
      <c r="S631">
        <f t="shared" si="114"/>
        <v>1</v>
      </c>
      <c r="T631">
        <f t="shared" si="115"/>
        <v>0</v>
      </c>
      <c r="U631">
        <f t="shared" si="116"/>
        <v>0</v>
      </c>
    </row>
    <row r="632" spans="1:21">
      <c r="A632" s="405">
        <v>625</v>
      </c>
      <c r="B632" s="68">
        <v>40</v>
      </c>
      <c r="C632">
        <v>1</v>
      </c>
      <c r="D632" s="81">
        <v>34455</v>
      </c>
      <c r="E632" s="2" t="s">
        <v>123</v>
      </c>
      <c r="F632" s="94" t="s">
        <v>0</v>
      </c>
      <c r="G632" s="2" t="s">
        <v>74</v>
      </c>
      <c r="H632" s="107">
        <v>0</v>
      </c>
      <c r="I632" s="2" t="s">
        <v>144</v>
      </c>
      <c r="K632" s="2" t="s">
        <v>126</v>
      </c>
      <c r="L632" t="s">
        <v>0</v>
      </c>
      <c r="M632" s="2" t="s">
        <v>78</v>
      </c>
      <c r="O632">
        <v>3</v>
      </c>
      <c r="P632" s="1" t="s">
        <v>1</v>
      </c>
      <c r="Q632">
        <v>4</v>
      </c>
      <c r="S632">
        <f t="shared" si="114"/>
        <v>0</v>
      </c>
      <c r="T632">
        <f t="shared" si="115"/>
        <v>0</v>
      </c>
      <c r="U632">
        <f t="shared" si="116"/>
        <v>1</v>
      </c>
    </row>
    <row r="633" spans="1:21">
      <c r="A633" s="405">
        <v>626</v>
      </c>
      <c r="B633" s="68">
        <v>40</v>
      </c>
      <c r="C633">
        <v>2</v>
      </c>
      <c r="D633" s="81">
        <v>34455</v>
      </c>
      <c r="E633" s="2" t="s">
        <v>123</v>
      </c>
      <c r="F633" s="94" t="s">
        <v>0</v>
      </c>
      <c r="G633" s="2" t="s">
        <v>74</v>
      </c>
      <c r="H633" s="107"/>
      <c r="I633" s="2" t="s">
        <v>144</v>
      </c>
      <c r="K633" s="2" t="s">
        <v>124</v>
      </c>
      <c r="L633" t="s">
        <v>0</v>
      </c>
      <c r="M633" s="2" t="s">
        <v>73</v>
      </c>
      <c r="O633">
        <v>3</v>
      </c>
      <c r="P633" s="1" t="s">
        <v>1</v>
      </c>
      <c r="Q633">
        <v>3</v>
      </c>
      <c r="S633">
        <f t="shared" ref="S633:S648" si="117">IF(O633&gt;Q633,1,0)</f>
        <v>0</v>
      </c>
      <c r="T633">
        <f t="shared" ref="T633:T648" si="118">IF(ISNUMBER(Q633),IF(O633=Q633,1,0),0)</f>
        <v>1</v>
      </c>
      <c r="U633">
        <f t="shared" ref="U633:U648" si="119">IF(O633&lt;Q633,1,0)</f>
        <v>0</v>
      </c>
    </row>
    <row r="634" spans="1:21">
      <c r="A634" s="405">
        <v>627</v>
      </c>
      <c r="B634" s="68">
        <v>40</v>
      </c>
      <c r="C634">
        <v>3</v>
      </c>
      <c r="D634" s="81">
        <v>34455</v>
      </c>
      <c r="E634" s="2" t="s">
        <v>123</v>
      </c>
      <c r="F634" s="94" t="s">
        <v>0</v>
      </c>
      <c r="G634" s="2" t="s">
        <v>74</v>
      </c>
      <c r="H634" s="107">
        <v>0</v>
      </c>
      <c r="I634" s="2" t="s">
        <v>144</v>
      </c>
      <c r="K634" s="2" t="s">
        <v>125</v>
      </c>
      <c r="L634" t="s">
        <v>0</v>
      </c>
      <c r="M634" s="2" t="s">
        <v>75</v>
      </c>
      <c r="O634">
        <v>1</v>
      </c>
      <c r="P634" s="1" t="s">
        <v>1</v>
      </c>
      <c r="Q634">
        <v>5</v>
      </c>
      <c r="S634">
        <f t="shared" si="117"/>
        <v>0</v>
      </c>
      <c r="T634">
        <f t="shared" si="118"/>
        <v>0</v>
      </c>
      <c r="U634">
        <f t="shared" si="119"/>
        <v>1</v>
      </c>
    </row>
    <row r="635" spans="1:21">
      <c r="A635" s="405">
        <v>628</v>
      </c>
      <c r="B635" s="68">
        <v>40</v>
      </c>
      <c r="C635">
        <v>4</v>
      </c>
      <c r="D635" s="81">
        <v>34455</v>
      </c>
      <c r="E635" s="2" t="s">
        <v>123</v>
      </c>
      <c r="F635" s="94" t="s">
        <v>0</v>
      </c>
      <c r="G635" s="2" t="s">
        <v>74</v>
      </c>
      <c r="H635" s="107">
        <v>0</v>
      </c>
      <c r="I635" s="2" t="s">
        <v>144</v>
      </c>
      <c r="K635" s="2" t="s">
        <v>127</v>
      </c>
      <c r="L635" t="s">
        <v>0</v>
      </c>
      <c r="M635" s="2" t="s">
        <v>76</v>
      </c>
      <c r="O635">
        <v>0</v>
      </c>
      <c r="P635" s="1" t="s">
        <v>1</v>
      </c>
      <c r="Q635">
        <v>5</v>
      </c>
      <c r="S635">
        <f t="shared" si="117"/>
        <v>0</v>
      </c>
      <c r="T635">
        <f t="shared" si="118"/>
        <v>0</v>
      </c>
      <c r="U635">
        <f t="shared" si="119"/>
        <v>1</v>
      </c>
    </row>
    <row r="636" spans="1:21">
      <c r="A636" s="405">
        <v>629</v>
      </c>
      <c r="B636" s="68">
        <v>40</v>
      </c>
      <c r="C636">
        <v>5</v>
      </c>
      <c r="D636" s="81">
        <v>34455</v>
      </c>
      <c r="E636" s="2" t="s">
        <v>123</v>
      </c>
      <c r="F636" s="94" t="s">
        <v>0</v>
      </c>
      <c r="G636" s="2" t="s">
        <v>74</v>
      </c>
      <c r="H636" s="107">
        <v>0</v>
      </c>
      <c r="I636" s="2" t="s">
        <v>144</v>
      </c>
      <c r="K636" s="2" t="s">
        <v>124</v>
      </c>
      <c r="L636" t="s">
        <v>0</v>
      </c>
      <c r="M636" s="2" t="s">
        <v>78</v>
      </c>
      <c r="O636">
        <v>2</v>
      </c>
      <c r="P636" s="1" t="s">
        <v>1</v>
      </c>
      <c r="Q636">
        <v>3</v>
      </c>
      <c r="S636">
        <f t="shared" si="117"/>
        <v>0</v>
      </c>
      <c r="T636">
        <f t="shared" si="118"/>
        <v>0</v>
      </c>
      <c r="U636">
        <f t="shared" si="119"/>
        <v>1</v>
      </c>
    </row>
    <row r="637" spans="1:21">
      <c r="A637" s="405">
        <v>630</v>
      </c>
      <c r="B637" s="68">
        <v>40</v>
      </c>
      <c r="C637">
        <v>6</v>
      </c>
      <c r="D637" s="81">
        <v>34455</v>
      </c>
      <c r="E637" s="2" t="s">
        <v>123</v>
      </c>
      <c r="F637" s="94" t="s">
        <v>0</v>
      </c>
      <c r="G637" s="2" t="s">
        <v>74</v>
      </c>
      <c r="H637" s="107"/>
      <c r="I637" s="2" t="s">
        <v>144</v>
      </c>
      <c r="K637" s="2" t="s">
        <v>125</v>
      </c>
      <c r="L637" t="s">
        <v>0</v>
      </c>
      <c r="M637" s="2" t="s">
        <v>73</v>
      </c>
      <c r="O637">
        <v>9</v>
      </c>
      <c r="P637" s="1" t="s">
        <v>1</v>
      </c>
      <c r="Q637">
        <v>2</v>
      </c>
      <c r="S637">
        <f t="shared" si="117"/>
        <v>1</v>
      </c>
      <c r="T637">
        <f t="shared" si="118"/>
        <v>0</v>
      </c>
      <c r="U637">
        <f t="shared" si="119"/>
        <v>0</v>
      </c>
    </row>
    <row r="638" spans="1:21">
      <c r="A638" s="405">
        <v>631</v>
      </c>
      <c r="B638" s="68">
        <v>40</v>
      </c>
      <c r="C638">
        <v>7</v>
      </c>
      <c r="D638" s="81">
        <v>34455</v>
      </c>
      <c r="E638" s="2" t="s">
        <v>123</v>
      </c>
      <c r="F638" s="94" t="s">
        <v>0</v>
      </c>
      <c r="G638" s="2" t="s">
        <v>74</v>
      </c>
      <c r="H638" s="107">
        <v>0</v>
      </c>
      <c r="I638" s="2" t="s">
        <v>144</v>
      </c>
      <c r="K638" s="2" t="s">
        <v>127</v>
      </c>
      <c r="L638" t="s">
        <v>0</v>
      </c>
      <c r="M638" s="2" t="s">
        <v>75</v>
      </c>
      <c r="O638">
        <v>1</v>
      </c>
      <c r="P638" s="1" t="s">
        <v>1</v>
      </c>
      <c r="Q638">
        <v>4</v>
      </c>
      <c r="S638">
        <f t="shared" si="117"/>
        <v>0</v>
      </c>
      <c r="T638">
        <f t="shared" si="118"/>
        <v>0</v>
      </c>
      <c r="U638">
        <f t="shared" si="119"/>
        <v>1</v>
      </c>
    </row>
    <row r="639" spans="1:21">
      <c r="A639" s="405">
        <v>632</v>
      </c>
      <c r="B639" s="68">
        <v>40</v>
      </c>
      <c r="C639">
        <v>8</v>
      </c>
      <c r="D639" s="81">
        <v>34455</v>
      </c>
      <c r="E639" s="2" t="s">
        <v>123</v>
      </c>
      <c r="F639" s="94" t="s">
        <v>0</v>
      </c>
      <c r="G639" s="2" t="s">
        <v>74</v>
      </c>
      <c r="H639" s="107">
        <v>0</v>
      </c>
      <c r="I639" s="2" t="s">
        <v>144</v>
      </c>
      <c r="K639" s="2" t="s">
        <v>126</v>
      </c>
      <c r="L639" t="s">
        <v>0</v>
      </c>
      <c r="M639" s="2" t="s">
        <v>76</v>
      </c>
      <c r="O639">
        <v>1</v>
      </c>
      <c r="P639" s="1" t="s">
        <v>1</v>
      </c>
      <c r="Q639">
        <v>2</v>
      </c>
      <c r="S639">
        <f t="shared" si="117"/>
        <v>0</v>
      </c>
      <c r="T639">
        <f t="shared" si="118"/>
        <v>0</v>
      </c>
      <c r="U639">
        <f t="shared" si="119"/>
        <v>1</v>
      </c>
    </row>
    <row r="640" spans="1:21">
      <c r="A640" s="405">
        <v>633</v>
      </c>
      <c r="B640" s="68">
        <v>40</v>
      </c>
      <c r="C640">
        <v>9</v>
      </c>
      <c r="D640" s="81">
        <v>34455</v>
      </c>
      <c r="E640" s="2" t="s">
        <v>123</v>
      </c>
      <c r="F640" s="94" t="s">
        <v>0</v>
      </c>
      <c r="G640" s="2" t="s">
        <v>74</v>
      </c>
      <c r="H640" s="107"/>
      <c r="I640" s="2" t="s">
        <v>144</v>
      </c>
      <c r="K640" s="2" t="s">
        <v>127</v>
      </c>
      <c r="L640" t="s">
        <v>0</v>
      </c>
      <c r="M640" s="2" t="s">
        <v>73</v>
      </c>
      <c r="O640">
        <v>4</v>
      </c>
      <c r="P640" s="1" t="s">
        <v>1</v>
      </c>
      <c r="Q640">
        <v>4</v>
      </c>
      <c r="S640">
        <f t="shared" si="117"/>
        <v>0</v>
      </c>
      <c r="T640">
        <f t="shared" si="118"/>
        <v>1</v>
      </c>
      <c r="U640">
        <f t="shared" si="119"/>
        <v>0</v>
      </c>
    </row>
    <row r="641" spans="1:21">
      <c r="A641" s="405">
        <v>634</v>
      </c>
      <c r="B641" s="68">
        <v>40</v>
      </c>
      <c r="C641">
        <v>10</v>
      </c>
      <c r="D641" s="81">
        <v>34455</v>
      </c>
      <c r="E641" s="2" t="s">
        <v>123</v>
      </c>
      <c r="F641" s="94" t="s">
        <v>0</v>
      </c>
      <c r="G641" s="2" t="s">
        <v>74</v>
      </c>
      <c r="H641" s="107"/>
      <c r="I641" s="2" t="s">
        <v>144</v>
      </c>
      <c r="K641" s="2" t="s">
        <v>125</v>
      </c>
      <c r="L641" t="s">
        <v>0</v>
      </c>
      <c r="M641" s="2" t="s">
        <v>78</v>
      </c>
      <c r="O641">
        <v>3</v>
      </c>
      <c r="P641" s="1" t="s">
        <v>1</v>
      </c>
      <c r="Q641">
        <v>3</v>
      </c>
      <c r="S641">
        <f t="shared" si="117"/>
        <v>0</v>
      </c>
      <c r="T641">
        <f t="shared" si="118"/>
        <v>1</v>
      </c>
      <c r="U641">
        <f t="shared" si="119"/>
        <v>0</v>
      </c>
    </row>
    <row r="642" spans="1:21">
      <c r="A642" s="405">
        <v>635</v>
      </c>
      <c r="B642" s="68">
        <v>40</v>
      </c>
      <c r="C642">
        <v>11</v>
      </c>
      <c r="D642" s="81">
        <v>34455</v>
      </c>
      <c r="E642" s="2" t="s">
        <v>123</v>
      </c>
      <c r="F642" s="94" t="s">
        <v>0</v>
      </c>
      <c r="G642" s="2" t="s">
        <v>74</v>
      </c>
      <c r="H642" s="107">
        <v>0</v>
      </c>
      <c r="I642" s="2" t="s">
        <v>144</v>
      </c>
      <c r="K642" s="2" t="s">
        <v>124</v>
      </c>
      <c r="L642" t="s">
        <v>0</v>
      </c>
      <c r="M642" s="2" t="s">
        <v>76</v>
      </c>
      <c r="O642">
        <v>3</v>
      </c>
      <c r="P642" s="1" t="s">
        <v>1</v>
      </c>
      <c r="Q642">
        <v>5</v>
      </c>
      <c r="S642">
        <f t="shared" si="117"/>
        <v>0</v>
      </c>
      <c r="T642">
        <f t="shared" si="118"/>
        <v>0</v>
      </c>
      <c r="U642">
        <f t="shared" si="119"/>
        <v>1</v>
      </c>
    </row>
    <row r="643" spans="1:21">
      <c r="A643" s="405">
        <v>636</v>
      </c>
      <c r="B643" s="68">
        <v>40</v>
      </c>
      <c r="C643">
        <v>12</v>
      </c>
      <c r="D643" s="81">
        <v>34455</v>
      </c>
      <c r="E643" s="2" t="s">
        <v>123</v>
      </c>
      <c r="F643" s="94" t="s">
        <v>0</v>
      </c>
      <c r="G643" s="2" t="s">
        <v>74</v>
      </c>
      <c r="H643" s="107"/>
      <c r="I643" s="2" t="s">
        <v>144</v>
      </c>
      <c r="K643" s="2" t="s">
        <v>126</v>
      </c>
      <c r="L643" t="s">
        <v>0</v>
      </c>
      <c r="M643" s="2" t="s">
        <v>75</v>
      </c>
      <c r="O643">
        <v>3</v>
      </c>
      <c r="P643" s="1" t="s">
        <v>1</v>
      </c>
      <c r="Q643">
        <v>3</v>
      </c>
      <c r="S643">
        <f t="shared" si="117"/>
        <v>0</v>
      </c>
      <c r="T643">
        <f t="shared" si="118"/>
        <v>1</v>
      </c>
      <c r="U643">
        <f t="shared" si="119"/>
        <v>0</v>
      </c>
    </row>
    <row r="644" spans="1:21">
      <c r="A644" s="405">
        <v>637</v>
      </c>
      <c r="B644" s="68">
        <v>40</v>
      </c>
      <c r="C644">
        <v>13</v>
      </c>
      <c r="D644" s="81">
        <v>34455</v>
      </c>
      <c r="E644" s="2" t="s">
        <v>123</v>
      </c>
      <c r="F644" s="94" t="s">
        <v>0</v>
      </c>
      <c r="G644" s="2" t="s">
        <v>74</v>
      </c>
      <c r="H644" s="107">
        <v>0</v>
      </c>
      <c r="I644" s="2" t="s">
        <v>144</v>
      </c>
      <c r="K644" s="2" t="s">
        <v>126</v>
      </c>
      <c r="L644" t="s">
        <v>0</v>
      </c>
      <c r="M644" s="2" t="s">
        <v>73</v>
      </c>
      <c r="O644">
        <v>4</v>
      </c>
      <c r="P644" s="1" t="s">
        <v>1</v>
      </c>
      <c r="Q644">
        <v>7</v>
      </c>
      <c r="S644">
        <f t="shared" si="117"/>
        <v>0</v>
      </c>
      <c r="T644">
        <f t="shared" si="118"/>
        <v>0</v>
      </c>
      <c r="U644">
        <f t="shared" si="119"/>
        <v>1</v>
      </c>
    </row>
    <row r="645" spans="1:21">
      <c r="A645" s="405">
        <v>638</v>
      </c>
      <c r="B645" s="68">
        <v>40</v>
      </c>
      <c r="C645">
        <v>14</v>
      </c>
      <c r="D645" s="81">
        <v>34455</v>
      </c>
      <c r="E645" s="2" t="s">
        <v>123</v>
      </c>
      <c r="F645" s="94" t="s">
        <v>0</v>
      </c>
      <c r="G645" s="2" t="s">
        <v>74</v>
      </c>
      <c r="H645" s="107">
        <v>0</v>
      </c>
      <c r="I645" s="2" t="s">
        <v>144</v>
      </c>
      <c r="K645" s="2" t="s">
        <v>127</v>
      </c>
      <c r="L645" t="s">
        <v>0</v>
      </c>
      <c r="M645" s="2" t="s">
        <v>78</v>
      </c>
      <c r="O645">
        <v>1</v>
      </c>
      <c r="P645" s="1" t="s">
        <v>1</v>
      </c>
      <c r="Q645">
        <v>7</v>
      </c>
      <c r="S645">
        <f t="shared" si="117"/>
        <v>0</v>
      </c>
      <c r="T645">
        <f t="shared" si="118"/>
        <v>0</v>
      </c>
      <c r="U645">
        <f t="shared" si="119"/>
        <v>1</v>
      </c>
    </row>
    <row r="646" spans="1:21">
      <c r="A646" s="405">
        <v>639</v>
      </c>
      <c r="B646" s="68">
        <v>40</v>
      </c>
      <c r="C646">
        <v>15</v>
      </c>
      <c r="D646" s="81">
        <v>34455</v>
      </c>
      <c r="E646" s="2" t="s">
        <v>123</v>
      </c>
      <c r="F646" s="94" t="s">
        <v>0</v>
      </c>
      <c r="G646" s="2" t="s">
        <v>74</v>
      </c>
      <c r="H646" s="107">
        <v>0</v>
      </c>
      <c r="I646" s="2" t="s">
        <v>144</v>
      </c>
      <c r="K646" s="2" t="s">
        <v>125</v>
      </c>
      <c r="L646" t="s">
        <v>0</v>
      </c>
      <c r="M646" s="2" t="s">
        <v>76</v>
      </c>
      <c r="O646">
        <v>5</v>
      </c>
      <c r="P646" s="1" t="s">
        <v>1</v>
      </c>
      <c r="Q646">
        <v>8</v>
      </c>
      <c r="S646">
        <f t="shared" si="117"/>
        <v>0</v>
      </c>
      <c r="T646">
        <f t="shared" si="118"/>
        <v>0</v>
      </c>
      <c r="U646">
        <f t="shared" si="119"/>
        <v>1</v>
      </c>
    </row>
    <row r="647" spans="1:21">
      <c r="A647" s="405">
        <v>640</v>
      </c>
      <c r="B647" s="68">
        <v>40</v>
      </c>
      <c r="C647">
        <v>16</v>
      </c>
      <c r="D647" s="81">
        <v>34455</v>
      </c>
      <c r="E647" s="2" t="s">
        <v>123</v>
      </c>
      <c r="F647" s="94" t="s">
        <v>0</v>
      </c>
      <c r="G647" s="2" t="s">
        <v>74</v>
      </c>
      <c r="H647" s="107">
        <v>0</v>
      </c>
      <c r="I647" s="2" t="s">
        <v>144</v>
      </c>
      <c r="K647" s="2" t="s">
        <v>124</v>
      </c>
      <c r="L647" t="s">
        <v>0</v>
      </c>
      <c r="M647" s="2" t="s">
        <v>75</v>
      </c>
      <c r="O647">
        <v>2</v>
      </c>
      <c r="P647" s="1" t="s">
        <v>1</v>
      </c>
      <c r="Q647">
        <v>6</v>
      </c>
      <c r="S647">
        <f t="shared" si="117"/>
        <v>0</v>
      </c>
      <c r="T647">
        <f t="shared" si="118"/>
        <v>0</v>
      </c>
      <c r="U647">
        <f t="shared" si="119"/>
        <v>1</v>
      </c>
    </row>
    <row r="648" spans="1:21">
      <c r="A648" s="405">
        <v>641</v>
      </c>
      <c r="B648" s="68">
        <v>41</v>
      </c>
      <c r="C648">
        <v>1</v>
      </c>
      <c r="D648" s="81">
        <v>34460</v>
      </c>
      <c r="E648" s="2" t="s">
        <v>123</v>
      </c>
      <c r="F648" s="94" t="s">
        <v>0</v>
      </c>
      <c r="G648" s="2" t="s">
        <v>81</v>
      </c>
      <c r="H648" s="107">
        <v>0</v>
      </c>
      <c r="I648" s="2" t="s">
        <v>144</v>
      </c>
      <c r="K648" s="2" t="s">
        <v>126</v>
      </c>
      <c r="L648" t="s">
        <v>0</v>
      </c>
      <c r="M648" s="2" t="s">
        <v>85</v>
      </c>
      <c r="O648">
        <v>3</v>
      </c>
      <c r="P648" s="1" t="s">
        <v>1</v>
      </c>
      <c r="Q648">
        <v>7</v>
      </c>
      <c r="S648">
        <f t="shared" si="117"/>
        <v>0</v>
      </c>
      <c r="T648">
        <f t="shared" si="118"/>
        <v>0</v>
      </c>
      <c r="U648">
        <f t="shared" si="119"/>
        <v>1</v>
      </c>
    </row>
    <row r="649" spans="1:21">
      <c r="A649" s="405">
        <v>642</v>
      </c>
      <c r="B649" s="68">
        <v>41</v>
      </c>
      <c r="C649">
        <v>2</v>
      </c>
      <c r="D649" s="81">
        <v>34460</v>
      </c>
      <c r="E649" s="2" t="s">
        <v>123</v>
      </c>
      <c r="F649" s="94" t="s">
        <v>0</v>
      </c>
      <c r="G649" s="2" t="s">
        <v>81</v>
      </c>
      <c r="H649" s="107">
        <v>0</v>
      </c>
      <c r="I649" s="2" t="s">
        <v>144</v>
      </c>
      <c r="K649" s="2" t="s">
        <v>124</v>
      </c>
      <c r="L649" t="s">
        <v>0</v>
      </c>
      <c r="M649" s="2" t="s">
        <v>83</v>
      </c>
      <c r="O649">
        <v>4</v>
      </c>
      <c r="P649" s="1" t="s">
        <v>1</v>
      </c>
      <c r="Q649">
        <v>6</v>
      </c>
      <c r="S649">
        <f t="shared" ref="S649:S664" si="120">IF(O649&gt;Q649,1,0)</f>
        <v>0</v>
      </c>
      <c r="T649">
        <f t="shared" ref="T649:T664" si="121">IF(ISNUMBER(Q649),IF(O649=Q649,1,0),0)</f>
        <v>0</v>
      </c>
      <c r="U649">
        <f t="shared" ref="U649:U664" si="122">IF(O649&lt;Q649,1,0)</f>
        <v>1</v>
      </c>
    </row>
    <row r="650" spans="1:21">
      <c r="A650" s="405">
        <v>643</v>
      </c>
      <c r="B650" s="68">
        <v>41</v>
      </c>
      <c r="C650">
        <v>3</v>
      </c>
      <c r="D650" s="81">
        <v>34460</v>
      </c>
      <c r="E650" s="2" t="s">
        <v>123</v>
      </c>
      <c r="F650" s="94" t="s">
        <v>0</v>
      </c>
      <c r="G650" s="2" t="s">
        <v>81</v>
      </c>
      <c r="H650" s="107">
        <v>0</v>
      </c>
      <c r="I650" s="2" t="s">
        <v>144</v>
      </c>
      <c r="K650" s="2" t="s">
        <v>125</v>
      </c>
      <c r="L650" t="s">
        <v>0</v>
      </c>
      <c r="M650" s="2" t="s">
        <v>82</v>
      </c>
      <c r="O650">
        <v>2</v>
      </c>
      <c r="P650" s="1" t="s">
        <v>1</v>
      </c>
      <c r="Q650">
        <v>3</v>
      </c>
      <c r="S650">
        <f t="shared" si="120"/>
        <v>0</v>
      </c>
      <c r="T650">
        <f t="shared" si="121"/>
        <v>0</v>
      </c>
      <c r="U650">
        <f t="shared" si="122"/>
        <v>1</v>
      </c>
    </row>
    <row r="651" spans="1:21">
      <c r="A651" s="405">
        <v>644</v>
      </c>
      <c r="B651" s="68">
        <v>41</v>
      </c>
      <c r="C651">
        <v>4</v>
      </c>
      <c r="D651" s="81">
        <v>34460</v>
      </c>
      <c r="E651" s="2" t="s">
        <v>123</v>
      </c>
      <c r="F651" s="94" t="s">
        <v>0</v>
      </c>
      <c r="G651" s="2" t="s">
        <v>81</v>
      </c>
      <c r="H651" s="107"/>
      <c r="I651" s="2" t="s">
        <v>144</v>
      </c>
      <c r="K651" s="2" t="s">
        <v>127</v>
      </c>
      <c r="L651" t="s">
        <v>0</v>
      </c>
      <c r="M651" s="2" t="s">
        <v>86</v>
      </c>
      <c r="O651">
        <v>2</v>
      </c>
      <c r="P651" s="1" t="s">
        <v>1</v>
      </c>
      <c r="Q651">
        <v>1</v>
      </c>
      <c r="S651">
        <f t="shared" si="120"/>
        <v>1</v>
      </c>
      <c r="T651">
        <f t="shared" si="121"/>
        <v>0</v>
      </c>
      <c r="U651">
        <f t="shared" si="122"/>
        <v>0</v>
      </c>
    </row>
    <row r="652" spans="1:21">
      <c r="A652" s="405">
        <v>645</v>
      </c>
      <c r="B652" s="68">
        <v>41</v>
      </c>
      <c r="C652">
        <v>5</v>
      </c>
      <c r="D652" s="81">
        <v>34460</v>
      </c>
      <c r="E652" s="2" t="s">
        <v>123</v>
      </c>
      <c r="F652" s="94" t="s">
        <v>0</v>
      </c>
      <c r="G652" s="2" t="s">
        <v>81</v>
      </c>
      <c r="H652" s="107"/>
      <c r="I652" s="2" t="s">
        <v>144</v>
      </c>
      <c r="K652" s="2" t="s">
        <v>124</v>
      </c>
      <c r="L652" t="s">
        <v>0</v>
      </c>
      <c r="M652" s="2" t="s">
        <v>85</v>
      </c>
      <c r="O652">
        <v>4</v>
      </c>
      <c r="P652" s="1" t="s">
        <v>1</v>
      </c>
      <c r="Q652">
        <v>4</v>
      </c>
      <c r="S652">
        <f t="shared" si="120"/>
        <v>0</v>
      </c>
      <c r="T652">
        <f t="shared" si="121"/>
        <v>1</v>
      </c>
      <c r="U652">
        <f t="shared" si="122"/>
        <v>0</v>
      </c>
    </row>
    <row r="653" spans="1:21">
      <c r="A653" s="405">
        <v>646</v>
      </c>
      <c r="B653" s="68">
        <v>41</v>
      </c>
      <c r="C653">
        <v>6</v>
      </c>
      <c r="D653" s="81">
        <v>34460</v>
      </c>
      <c r="E653" s="2" t="s">
        <v>123</v>
      </c>
      <c r="F653" s="94" t="s">
        <v>0</v>
      </c>
      <c r="G653" s="2" t="s">
        <v>81</v>
      </c>
      <c r="H653" s="107">
        <v>0</v>
      </c>
      <c r="I653" s="2" t="s">
        <v>144</v>
      </c>
      <c r="K653" s="2" t="s">
        <v>125</v>
      </c>
      <c r="L653" t="s">
        <v>0</v>
      </c>
      <c r="M653" s="2" t="s">
        <v>83</v>
      </c>
      <c r="O653">
        <v>3</v>
      </c>
      <c r="P653" s="1" t="s">
        <v>1</v>
      </c>
      <c r="Q653">
        <v>5</v>
      </c>
      <c r="S653">
        <f t="shared" si="120"/>
        <v>0</v>
      </c>
      <c r="T653">
        <f t="shared" si="121"/>
        <v>0</v>
      </c>
      <c r="U653">
        <f t="shared" si="122"/>
        <v>1</v>
      </c>
    </row>
    <row r="654" spans="1:21">
      <c r="A654" s="405">
        <v>647</v>
      </c>
      <c r="B654" s="68">
        <v>41</v>
      </c>
      <c r="C654">
        <v>7</v>
      </c>
      <c r="D654" s="81">
        <v>34460</v>
      </c>
      <c r="E654" s="2" t="s">
        <v>123</v>
      </c>
      <c r="F654" s="94" t="s">
        <v>0</v>
      </c>
      <c r="G654" s="2" t="s">
        <v>81</v>
      </c>
      <c r="H654" s="107"/>
      <c r="I654" s="2" t="s">
        <v>144</v>
      </c>
      <c r="K654" s="2" t="s">
        <v>127</v>
      </c>
      <c r="L654" t="s">
        <v>0</v>
      </c>
      <c r="M654" s="2" t="s">
        <v>82</v>
      </c>
      <c r="O654">
        <v>5</v>
      </c>
      <c r="P654" s="1" t="s">
        <v>1</v>
      </c>
      <c r="Q654">
        <v>5</v>
      </c>
      <c r="S654">
        <f t="shared" si="120"/>
        <v>0</v>
      </c>
      <c r="T654">
        <f t="shared" si="121"/>
        <v>1</v>
      </c>
      <c r="U654">
        <f t="shared" si="122"/>
        <v>0</v>
      </c>
    </row>
    <row r="655" spans="1:21">
      <c r="A655" s="405">
        <v>648</v>
      </c>
      <c r="B655" s="68">
        <v>41</v>
      </c>
      <c r="C655">
        <v>8</v>
      </c>
      <c r="D655" s="81">
        <v>34460</v>
      </c>
      <c r="E655" s="2" t="s">
        <v>123</v>
      </c>
      <c r="F655" s="94" t="s">
        <v>0</v>
      </c>
      <c r="G655" s="2" t="s">
        <v>81</v>
      </c>
      <c r="H655" s="107"/>
      <c r="I655" s="2" t="s">
        <v>144</v>
      </c>
      <c r="K655" s="2" t="s">
        <v>126</v>
      </c>
      <c r="L655" t="s">
        <v>0</v>
      </c>
      <c r="M655" s="2" t="s">
        <v>86</v>
      </c>
      <c r="O655">
        <v>9</v>
      </c>
      <c r="P655" s="1" t="s">
        <v>1</v>
      </c>
      <c r="Q655">
        <v>3</v>
      </c>
      <c r="S655">
        <f t="shared" si="120"/>
        <v>1</v>
      </c>
      <c r="T655">
        <f t="shared" si="121"/>
        <v>0</v>
      </c>
      <c r="U655">
        <f t="shared" si="122"/>
        <v>0</v>
      </c>
    </row>
    <row r="656" spans="1:21">
      <c r="A656" s="405">
        <v>649</v>
      </c>
      <c r="B656" s="68">
        <v>41</v>
      </c>
      <c r="C656">
        <v>9</v>
      </c>
      <c r="D656" s="81">
        <v>34460</v>
      </c>
      <c r="E656" s="2" t="s">
        <v>123</v>
      </c>
      <c r="F656" s="94" t="s">
        <v>0</v>
      </c>
      <c r="G656" s="2" t="s">
        <v>81</v>
      </c>
      <c r="H656" s="107">
        <v>0</v>
      </c>
      <c r="I656" s="2" t="s">
        <v>144</v>
      </c>
      <c r="K656" s="2" t="s">
        <v>127</v>
      </c>
      <c r="L656" t="s">
        <v>0</v>
      </c>
      <c r="M656" s="2" t="s">
        <v>83</v>
      </c>
      <c r="O656">
        <v>1</v>
      </c>
      <c r="P656" s="1" t="s">
        <v>1</v>
      </c>
      <c r="Q656">
        <v>3</v>
      </c>
      <c r="S656">
        <f t="shared" si="120"/>
        <v>0</v>
      </c>
      <c r="T656">
        <f t="shared" si="121"/>
        <v>0</v>
      </c>
      <c r="U656">
        <f t="shared" si="122"/>
        <v>1</v>
      </c>
    </row>
    <row r="657" spans="1:21">
      <c r="A657" s="405">
        <v>650</v>
      </c>
      <c r="B657" s="68">
        <v>41</v>
      </c>
      <c r="C657">
        <v>10</v>
      </c>
      <c r="D657" s="81">
        <v>34460</v>
      </c>
      <c r="E657" s="2" t="s">
        <v>123</v>
      </c>
      <c r="F657" s="94" t="s">
        <v>0</v>
      </c>
      <c r="G657" s="2" t="s">
        <v>81</v>
      </c>
      <c r="H657" s="107"/>
      <c r="I657" s="2" t="s">
        <v>144</v>
      </c>
      <c r="K657" s="2" t="s">
        <v>125</v>
      </c>
      <c r="L657" t="s">
        <v>0</v>
      </c>
      <c r="M657" s="2" t="s">
        <v>85</v>
      </c>
      <c r="O657">
        <v>6</v>
      </c>
      <c r="P657" s="1" t="s">
        <v>1</v>
      </c>
      <c r="Q657">
        <v>5</v>
      </c>
      <c r="S657">
        <f t="shared" si="120"/>
        <v>1</v>
      </c>
      <c r="T657">
        <f t="shared" si="121"/>
        <v>0</v>
      </c>
      <c r="U657">
        <f t="shared" si="122"/>
        <v>0</v>
      </c>
    </row>
    <row r="658" spans="1:21">
      <c r="A658" s="405">
        <v>651</v>
      </c>
      <c r="B658" s="68">
        <v>41</v>
      </c>
      <c r="C658">
        <v>11</v>
      </c>
      <c r="D658" s="81">
        <v>34460</v>
      </c>
      <c r="E658" s="2" t="s">
        <v>123</v>
      </c>
      <c r="F658" s="94" t="s">
        <v>0</v>
      </c>
      <c r="G658" s="2" t="s">
        <v>81</v>
      </c>
      <c r="H658" s="107"/>
      <c r="I658" s="2" t="s">
        <v>144</v>
      </c>
      <c r="K658" s="2" t="s">
        <v>124</v>
      </c>
      <c r="L658" t="s">
        <v>0</v>
      </c>
      <c r="M658" s="2" t="s">
        <v>86</v>
      </c>
      <c r="O658">
        <v>7</v>
      </c>
      <c r="P658" s="1" t="s">
        <v>1</v>
      </c>
      <c r="Q658">
        <v>4</v>
      </c>
      <c r="S658">
        <f t="shared" si="120"/>
        <v>1</v>
      </c>
      <c r="T658">
        <f t="shared" si="121"/>
        <v>0</v>
      </c>
      <c r="U658">
        <f t="shared" si="122"/>
        <v>0</v>
      </c>
    </row>
    <row r="659" spans="1:21">
      <c r="A659" s="405">
        <v>652</v>
      </c>
      <c r="B659" s="68">
        <v>41</v>
      </c>
      <c r="C659">
        <v>12</v>
      </c>
      <c r="D659" s="81">
        <v>34460</v>
      </c>
      <c r="E659" s="2" t="s">
        <v>123</v>
      </c>
      <c r="F659" s="94" t="s">
        <v>0</v>
      </c>
      <c r="G659" s="2" t="s">
        <v>81</v>
      </c>
      <c r="H659" s="107"/>
      <c r="I659" s="2" t="s">
        <v>144</v>
      </c>
      <c r="K659" s="2" t="s">
        <v>126</v>
      </c>
      <c r="L659" t="s">
        <v>0</v>
      </c>
      <c r="M659" s="2" t="s">
        <v>82</v>
      </c>
      <c r="O659">
        <v>5</v>
      </c>
      <c r="P659" s="1" t="s">
        <v>1</v>
      </c>
      <c r="Q659">
        <v>2</v>
      </c>
      <c r="S659">
        <f t="shared" si="120"/>
        <v>1</v>
      </c>
      <c r="T659">
        <f t="shared" si="121"/>
        <v>0</v>
      </c>
      <c r="U659">
        <f t="shared" si="122"/>
        <v>0</v>
      </c>
    </row>
    <row r="660" spans="1:21">
      <c r="A660" s="405">
        <v>653</v>
      </c>
      <c r="B660" s="68">
        <v>41</v>
      </c>
      <c r="C660">
        <v>13</v>
      </c>
      <c r="D660" s="81">
        <v>34460</v>
      </c>
      <c r="E660" s="2" t="s">
        <v>123</v>
      </c>
      <c r="F660" s="94" t="s">
        <v>0</v>
      </c>
      <c r="G660" s="2" t="s">
        <v>81</v>
      </c>
      <c r="H660" s="107"/>
      <c r="I660" s="2" t="s">
        <v>144</v>
      </c>
      <c r="K660" s="2" t="s">
        <v>126</v>
      </c>
      <c r="L660" t="s">
        <v>0</v>
      </c>
      <c r="M660" s="2" t="s">
        <v>83</v>
      </c>
      <c r="O660">
        <v>5</v>
      </c>
      <c r="P660" s="1" t="s">
        <v>1</v>
      </c>
      <c r="Q660">
        <v>2</v>
      </c>
      <c r="S660">
        <f t="shared" si="120"/>
        <v>1</v>
      </c>
      <c r="T660">
        <f t="shared" si="121"/>
        <v>0</v>
      </c>
      <c r="U660">
        <f t="shared" si="122"/>
        <v>0</v>
      </c>
    </row>
    <row r="661" spans="1:21">
      <c r="A661" s="405">
        <v>654</v>
      </c>
      <c r="B661" s="68">
        <v>41</v>
      </c>
      <c r="C661">
        <v>14</v>
      </c>
      <c r="D661" s="81">
        <v>34460</v>
      </c>
      <c r="E661" s="2" t="s">
        <v>123</v>
      </c>
      <c r="F661" s="94" t="s">
        <v>0</v>
      </c>
      <c r="G661" s="2" t="s">
        <v>81</v>
      </c>
      <c r="H661" s="107">
        <v>0</v>
      </c>
      <c r="I661" s="2" t="s">
        <v>144</v>
      </c>
      <c r="K661" s="2" t="s">
        <v>127</v>
      </c>
      <c r="L661" t="s">
        <v>0</v>
      </c>
      <c r="M661" s="2" t="s">
        <v>85</v>
      </c>
      <c r="O661">
        <v>3</v>
      </c>
      <c r="P661" s="1" t="s">
        <v>1</v>
      </c>
      <c r="Q661">
        <v>6</v>
      </c>
      <c r="S661">
        <f t="shared" si="120"/>
        <v>0</v>
      </c>
      <c r="T661">
        <f t="shared" si="121"/>
        <v>0</v>
      </c>
      <c r="U661">
        <f t="shared" si="122"/>
        <v>1</v>
      </c>
    </row>
    <row r="662" spans="1:21">
      <c r="A662" s="405">
        <v>655</v>
      </c>
      <c r="B662" s="68">
        <v>41</v>
      </c>
      <c r="C662">
        <v>15</v>
      </c>
      <c r="D662" s="81">
        <v>34460</v>
      </c>
      <c r="E662" s="2" t="s">
        <v>123</v>
      </c>
      <c r="F662" s="94" t="s">
        <v>0</v>
      </c>
      <c r="G662" s="2" t="s">
        <v>81</v>
      </c>
      <c r="H662" s="107"/>
      <c r="I662" s="2" t="s">
        <v>144</v>
      </c>
      <c r="K662" s="2" t="s">
        <v>125</v>
      </c>
      <c r="L662" t="s">
        <v>0</v>
      </c>
      <c r="M662" s="2" t="s">
        <v>86</v>
      </c>
      <c r="O662">
        <v>6</v>
      </c>
      <c r="P662" s="1" t="s">
        <v>1</v>
      </c>
      <c r="Q662">
        <v>5</v>
      </c>
      <c r="S662">
        <f t="shared" si="120"/>
        <v>1</v>
      </c>
      <c r="T662">
        <f t="shared" si="121"/>
        <v>0</v>
      </c>
      <c r="U662">
        <f t="shared" si="122"/>
        <v>0</v>
      </c>
    </row>
    <row r="663" spans="1:21">
      <c r="A663" s="405">
        <v>656</v>
      </c>
      <c r="B663" s="68">
        <v>41</v>
      </c>
      <c r="C663">
        <v>16</v>
      </c>
      <c r="D663" s="81">
        <v>34460</v>
      </c>
      <c r="E663" s="2" t="s">
        <v>123</v>
      </c>
      <c r="F663" s="94" t="s">
        <v>0</v>
      </c>
      <c r="G663" s="2" t="s">
        <v>81</v>
      </c>
      <c r="H663" s="107">
        <v>0</v>
      </c>
      <c r="I663" s="2" t="s">
        <v>144</v>
      </c>
      <c r="K663" s="2" t="s">
        <v>124</v>
      </c>
      <c r="L663" t="s">
        <v>0</v>
      </c>
      <c r="M663" s="2" t="s">
        <v>82</v>
      </c>
      <c r="O663">
        <v>5</v>
      </c>
      <c r="P663" s="1" t="s">
        <v>1</v>
      </c>
      <c r="Q663">
        <v>8</v>
      </c>
      <c r="S663">
        <f t="shared" si="120"/>
        <v>0</v>
      </c>
      <c r="T663">
        <f t="shared" si="121"/>
        <v>0</v>
      </c>
      <c r="U663">
        <f t="shared" si="122"/>
        <v>1</v>
      </c>
    </row>
    <row r="664" spans="1:21">
      <c r="A664" s="405">
        <v>657</v>
      </c>
      <c r="B664" s="68">
        <v>42</v>
      </c>
      <c r="C664">
        <v>1</v>
      </c>
      <c r="D664" s="81">
        <v>34461</v>
      </c>
      <c r="E664" s="2" t="s">
        <v>81</v>
      </c>
      <c r="F664" s="94" t="s">
        <v>0</v>
      </c>
      <c r="G664" s="2" t="s">
        <v>101</v>
      </c>
      <c r="H664" s="107"/>
      <c r="I664" s="2" t="s">
        <v>144</v>
      </c>
      <c r="K664" s="2" t="s">
        <v>84</v>
      </c>
      <c r="L664" t="s">
        <v>0</v>
      </c>
      <c r="M664" s="2" t="s">
        <v>103</v>
      </c>
      <c r="O664">
        <v>6</v>
      </c>
      <c r="P664" s="1" t="s">
        <v>1</v>
      </c>
      <c r="Q664">
        <v>2</v>
      </c>
      <c r="S664">
        <f t="shared" si="120"/>
        <v>1</v>
      </c>
      <c r="T664">
        <f t="shared" si="121"/>
        <v>0</v>
      </c>
      <c r="U664">
        <f t="shared" si="122"/>
        <v>0</v>
      </c>
    </row>
    <row r="665" spans="1:21">
      <c r="A665" s="405">
        <v>658</v>
      </c>
      <c r="B665" s="68">
        <v>42</v>
      </c>
      <c r="C665">
        <v>2</v>
      </c>
      <c r="D665" s="81">
        <v>34461</v>
      </c>
      <c r="E665" s="2" t="s">
        <v>81</v>
      </c>
      <c r="F665" s="94" t="s">
        <v>0</v>
      </c>
      <c r="G665" s="2" t="s">
        <v>101</v>
      </c>
      <c r="H665" s="107"/>
      <c r="I665" s="2" t="s">
        <v>144</v>
      </c>
      <c r="K665" s="2" t="s">
        <v>85</v>
      </c>
      <c r="L665" t="s">
        <v>0</v>
      </c>
      <c r="M665" s="2" t="s">
        <v>102</v>
      </c>
      <c r="O665">
        <v>4</v>
      </c>
      <c r="P665" s="1" t="s">
        <v>1</v>
      </c>
      <c r="Q665">
        <v>4</v>
      </c>
      <c r="S665">
        <f t="shared" ref="S665:S680" si="123">IF(O665&gt;Q665,1,0)</f>
        <v>0</v>
      </c>
      <c r="T665">
        <f t="shared" ref="T665:T680" si="124">IF(ISNUMBER(Q665),IF(O665=Q665,1,0),0)</f>
        <v>1</v>
      </c>
      <c r="U665">
        <f t="shared" ref="U665:U680" si="125">IF(O665&lt;Q665,1,0)</f>
        <v>0</v>
      </c>
    </row>
    <row r="666" spans="1:21">
      <c r="A666" s="405">
        <v>659</v>
      </c>
      <c r="B666" s="68">
        <v>42</v>
      </c>
      <c r="C666">
        <v>3</v>
      </c>
      <c r="D666" s="81">
        <v>34461</v>
      </c>
      <c r="E666" s="2" t="s">
        <v>81</v>
      </c>
      <c r="F666" s="94" t="s">
        <v>0</v>
      </c>
      <c r="G666" s="2" t="s">
        <v>101</v>
      </c>
      <c r="H666" s="107">
        <v>0</v>
      </c>
      <c r="I666" s="2" t="s">
        <v>144</v>
      </c>
      <c r="K666" s="2" t="s">
        <v>83</v>
      </c>
      <c r="L666" t="s">
        <v>0</v>
      </c>
      <c r="M666" s="2" t="s">
        <v>105</v>
      </c>
      <c r="O666">
        <v>2</v>
      </c>
      <c r="P666" s="1" t="s">
        <v>1</v>
      </c>
      <c r="Q666">
        <v>3</v>
      </c>
      <c r="S666">
        <f t="shared" si="123"/>
        <v>0</v>
      </c>
      <c r="T666">
        <f t="shared" si="124"/>
        <v>0</v>
      </c>
      <c r="U666">
        <f t="shared" si="125"/>
        <v>1</v>
      </c>
    </row>
    <row r="667" spans="1:21">
      <c r="A667" s="405">
        <v>660</v>
      </c>
      <c r="B667" s="68">
        <v>42</v>
      </c>
      <c r="C667">
        <v>4</v>
      </c>
      <c r="D667" s="81">
        <v>34461</v>
      </c>
      <c r="E667" s="2" t="s">
        <v>81</v>
      </c>
      <c r="F667" s="94" t="s">
        <v>0</v>
      </c>
      <c r="G667" s="2" t="s">
        <v>101</v>
      </c>
      <c r="H667" s="107"/>
      <c r="I667" s="2" t="s">
        <v>144</v>
      </c>
      <c r="K667" s="2" t="s">
        <v>82</v>
      </c>
      <c r="L667" t="s">
        <v>0</v>
      </c>
      <c r="M667" s="2" t="s">
        <v>104</v>
      </c>
      <c r="O667">
        <v>9</v>
      </c>
      <c r="P667" s="1" t="s">
        <v>1</v>
      </c>
      <c r="Q667">
        <v>4</v>
      </c>
      <c r="S667">
        <f t="shared" si="123"/>
        <v>1</v>
      </c>
      <c r="T667">
        <f t="shared" si="124"/>
        <v>0</v>
      </c>
      <c r="U667">
        <f t="shared" si="125"/>
        <v>0</v>
      </c>
    </row>
    <row r="668" spans="1:21">
      <c r="A668" s="405">
        <v>661</v>
      </c>
      <c r="B668" s="68">
        <v>42</v>
      </c>
      <c r="C668">
        <v>5</v>
      </c>
      <c r="D668" s="81">
        <v>34461</v>
      </c>
      <c r="E668" s="2" t="s">
        <v>81</v>
      </c>
      <c r="F668" s="94" t="s">
        <v>0</v>
      </c>
      <c r="G668" s="2" t="s">
        <v>101</v>
      </c>
      <c r="H668" s="107"/>
      <c r="I668" s="2" t="s">
        <v>144</v>
      </c>
      <c r="K668" s="2" t="s">
        <v>85</v>
      </c>
      <c r="L668" t="s">
        <v>0</v>
      </c>
      <c r="M668" s="2" t="s">
        <v>103</v>
      </c>
      <c r="O668">
        <v>6</v>
      </c>
      <c r="P668" s="1" t="s">
        <v>1</v>
      </c>
      <c r="Q668">
        <v>5</v>
      </c>
      <c r="S668">
        <f t="shared" si="123"/>
        <v>1</v>
      </c>
      <c r="T668">
        <f t="shared" si="124"/>
        <v>0</v>
      </c>
      <c r="U668">
        <f t="shared" si="125"/>
        <v>0</v>
      </c>
    </row>
    <row r="669" spans="1:21">
      <c r="A669" s="405">
        <v>662</v>
      </c>
      <c r="B669" s="68">
        <v>42</v>
      </c>
      <c r="C669">
        <v>6</v>
      </c>
      <c r="D669" s="81">
        <v>34461</v>
      </c>
      <c r="E669" s="2" t="s">
        <v>81</v>
      </c>
      <c r="F669" s="94" t="s">
        <v>0</v>
      </c>
      <c r="G669" s="2" t="s">
        <v>101</v>
      </c>
      <c r="H669" s="107"/>
      <c r="I669" s="2" t="s">
        <v>144</v>
      </c>
      <c r="K669" s="2" t="s">
        <v>83</v>
      </c>
      <c r="L669" t="s">
        <v>0</v>
      </c>
      <c r="M669" s="2" t="s">
        <v>102</v>
      </c>
      <c r="O669">
        <v>3</v>
      </c>
      <c r="P669" s="1" t="s">
        <v>1</v>
      </c>
      <c r="Q669">
        <v>2</v>
      </c>
      <c r="S669">
        <f t="shared" si="123"/>
        <v>1</v>
      </c>
      <c r="T669">
        <f t="shared" si="124"/>
        <v>0</v>
      </c>
      <c r="U669">
        <f t="shared" si="125"/>
        <v>0</v>
      </c>
    </row>
    <row r="670" spans="1:21">
      <c r="A670" s="405">
        <v>663</v>
      </c>
      <c r="B670" s="68">
        <v>42</v>
      </c>
      <c r="C670">
        <v>7</v>
      </c>
      <c r="D670" s="81">
        <v>34461</v>
      </c>
      <c r="E670" s="2" t="s">
        <v>81</v>
      </c>
      <c r="F670" s="94" t="s">
        <v>0</v>
      </c>
      <c r="G670" s="2" t="s">
        <v>101</v>
      </c>
      <c r="H670" s="107"/>
      <c r="I670" s="2" t="s">
        <v>144</v>
      </c>
      <c r="K670" s="2" t="s">
        <v>82</v>
      </c>
      <c r="L670" t="s">
        <v>0</v>
      </c>
      <c r="M670" s="2" t="s">
        <v>105</v>
      </c>
      <c r="O670">
        <v>4</v>
      </c>
      <c r="P670" s="1" t="s">
        <v>1</v>
      </c>
      <c r="Q670">
        <v>1</v>
      </c>
      <c r="S670">
        <f t="shared" si="123"/>
        <v>1</v>
      </c>
      <c r="T670">
        <f t="shared" si="124"/>
        <v>0</v>
      </c>
      <c r="U670">
        <f t="shared" si="125"/>
        <v>0</v>
      </c>
    </row>
    <row r="671" spans="1:21">
      <c r="A671" s="405">
        <v>664</v>
      </c>
      <c r="B671" s="68">
        <v>42</v>
      </c>
      <c r="C671">
        <v>8</v>
      </c>
      <c r="D671" s="81">
        <v>34461</v>
      </c>
      <c r="E671" s="2" t="s">
        <v>81</v>
      </c>
      <c r="F671" s="94" t="s">
        <v>0</v>
      </c>
      <c r="G671" s="2" t="s">
        <v>101</v>
      </c>
      <c r="H671" s="107"/>
      <c r="I671" s="2" t="s">
        <v>144</v>
      </c>
      <c r="K671" s="2" t="s">
        <v>84</v>
      </c>
      <c r="L671" t="s">
        <v>0</v>
      </c>
      <c r="M671" s="2" t="s">
        <v>104</v>
      </c>
      <c r="O671">
        <v>4</v>
      </c>
      <c r="P671" s="1" t="s">
        <v>1</v>
      </c>
      <c r="Q671">
        <v>4</v>
      </c>
      <c r="S671">
        <f t="shared" si="123"/>
        <v>0</v>
      </c>
      <c r="T671">
        <f t="shared" si="124"/>
        <v>1</v>
      </c>
      <c r="U671">
        <f t="shared" si="125"/>
        <v>0</v>
      </c>
    </row>
    <row r="672" spans="1:21">
      <c r="A672" s="405">
        <v>665</v>
      </c>
      <c r="B672" s="68">
        <v>42</v>
      </c>
      <c r="C672">
        <v>9</v>
      </c>
      <c r="D672" s="81">
        <v>34461</v>
      </c>
      <c r="E672" s="2" t="s">
        <v>81</v>
      </c>
      <c r="F672" s="94" t="s">
        <v>0</v>
      </c>
      <c r="G672" s="2" t="s">
        <v>101</v>
      </c>
      <c r="H672" s="107">
        <v>0</v>
      </c>
      <c r="I672" s="2" t="s">
        <v>144</v>
      </c>
      <c r="K672" s="2" t="s">
        <v>82</v>
      </c>
      <c r="L672" t="s">
        <v>0</v>
      </c>
      <c r="M672" s="2" t="s">
        <v>102</v>
      </c>
      <c r="O672">
        <v>2</v>
      </c>
      <c r="P672" s="1" t="s">
        <v>1</v>
      </c>
      <c r="Q672">
        <v>3</v>
      </c>
      <c r="S672">
        <f t="shared" si="123"/>
        <v>0</v>
      </c>
      <c r="T672">
        <f t="shared" si="124"/>
        <v>0</v>
      </c>
      <c r="U672">
        <f t="shared" si="125"/>
        <v>1</v>
      </c>
    </row>
    <row r="673" spans="1:21">
      <c r="A673" s="405">
        <v>666</v>
      </c>
      <c r="B673" s="68">
        <v>42</v>
      </c>
      <c r="C673">
        <v>10</v>
      </c>
      <c r="D673" s="81">
        <v>34461</v>
      </c>
      <c r="E673" s="2" t="s">
        <v>81</v>
      </c>
      <c r="F673" s="94" t="s">
        <v>0</v>
      </c>
      <c r="G673" s="2" t="s">
        <v>101</v>
      </c>
      <c r="H673" s="107"/>
      <c r="I673" s="2" t="s">
        <v>144</v>
      </c>
      <c r="K673" s="2" t="s">
        <v>83</v>
      </c>
      <c r="L673" t="s">
        <v>0</v>
      </c>
      <c r="M673" s="2" t="s">
        <v>103</v>
      </c>
      <c r="O673">
        <v>4</v>
      </c>
      <c r="P673" s="1" t="s">
        <v>1</v>
      </c>
      <c r="Q673">
        <v>1</v>
      </c>
      <c r="S673">
        <f t="shared" si="123"/>
        <v>1</v>
      </c>
      <c r="T673">
        <f t="shared" si="124"/>
        <v>0</v>
      </c>
      <c r="U673">
        <f t="shared" si="125"/>
        <v>0</v>
      </c>
    </row>
    <row r="674" spans="1:21">
      <c r="A674" s="405">
        <v>667</v>
      </c>
      <c r="B674" s="68">
        <v>42</v>
      </c>
      <c r="C674">
        <v>11</v>
      </c>
      <c r="D674" s="81">
        <v>34461</v>
      </c>
      <c r="E674" s="2" t="s">
        <v>81</v>
      </c>
      <c r="F674" s="94" t="s">
        <v>0</v>
      </c>
      <c r="G674" s="2" t="s">
        <v>101</v>
      </c>
      <c r="H674" s="107"/>
      <c r="I674" s="2" t="s">
        <v>144</v>
      </c>
      <c r="K674" s="2" t="s">
        <v>85</v>
      </c>
      <c r="L674" t="s">
        <v>0</v>
      </c>
      <c r="M674" s="2" t="s">
        <v>104</v>
      </c>
      <c r="O674">
        <v>6</v>
      </c>
      <c r="P674" s="1" t="s">
        <v>1</v>
      </c>
      <c r="Q674">
        <v>3</v>
      </c>
      <c r="S674">
        <f t="shared" si="123"/>
        <v>1</v>
      </c>
      <c r="T674">
        <f t="shared" si="124"/>
        <v>0</v>
      </c>
      <c r="U674">
        <f t="shared" si="125"/>
        <v>0</v>
      </c>
    </row>
    <row r="675" spans="1:21">
      <c r="A675" s="405">
        <v>668</v>
      </c>
      <c r="B675" s="68">
        <v>42</v>
      </c>
      <c r="C675">
        <v>12</v>
      </c>
      <c r="D675" s="81">
        <v>34461</v>
      </c>
      <c r="E675" s="2" t="s">
        <v>81</v>
      </c>
      <c r="F675" s="94" t="s">
        <v>0</v>
      </c>
      <c r="G675" s="2" t="s">
        <v>101</v>
      </c>
      <c r="H675" s="107"/>
      <c r="I675" s="2" t="s">
        <v>144</v>
      </c>
      <c r="K675" s="2" t="s">
        <v>84</v>
      </c>
      <c r="L675" t="s">
        <v>0</v>
      </c>
      <c r="M675" s="2" t="s">
        <v>105</v>
      </c>
      <c r="O675">
        <v>2</v>
      </c>
      <c r="P675" s="1" t="s">
        <v>1</v>
      </c>
      <c r="Q675">
        <v>2</v>
      </c>
      <c r="S675">
        <f t="shared" si="123"/>
        <v>0</v>
      </c>
      <c r="T675">
        <f t="shared" si="124"/>
        <v>1</v>
      </c>
      <c r="U675">
        <f t="shared" si="125"/>
        <v>0</v>
      </c>
    </row>
    <row r="676" spans="1:21">
      <c r="A676" s="405">
        <v>669</v>
      </c>
      <c r="B676" s="68">
        <v>42</v>
      </c>
      <c r="C676">
        <v>13</v>
      </c>
      <c r="D676" s="81">
        <v>34461</v>
      </c>
      <c r="E676" s="2" t="s">
        <v>81</v>
      </c>
      <c r="F676" s="94" t="s">
        <v>0</v>
      </c>
      <c r="G676" s="2" t="s">
        <v>101</v>
      </c>
      <c r="H676" s="107">
        <v>0</v>
      </c>
      <c r="I676" s="2" t="s">
        <v>144</v>
      </c>
      <c r="K676" s="2" t="s">
        <v>84</v>
      </c>
      <c r="L676" t="s">
        <v>0</v>
      </c>
      <c r="M676" s="2" t="s">
        <v>102</v>
      </c>
      <c r="O676">
        <v>1</v>
      </c>
      <c r="P676" s="1" t="s">
        <v>1</v>
      </c>
      <c r="Q676">
        <v>12</v>
      </c>
      <c r="S676">
        <f t="shared" si="123"/>
        <v>0</v>
      </c>
      <c r="T676">
        <f t="shared" si="124"/>
        <v>0</v>
      </c>
      <c r="U676">
        <f t="shared" si="125"/>
        <v>1</v>
      </c>
    </row>
    <row r="677" spans="1:21">
      <c r="A677" s="405">
        <v>670</v>
      </c>
      <c r="B677" s="68">
        <v>42</v>
      </c>
      <c r="C677">
        <v>14</v>
      </c>
      <c r="D677" s="81">
        <v>34461</v>
      </c>
      <c r="E677" s="2" t="s">
        <v>81</v>
      </c>
      <c r="F677" s="94" t="s">
        <v>0</v>
      </c>
      <c r="G677" s="2" t="s">
        <v>101</v>
      </c>
      <c r="H677" s="107"/>
      <c r="I677" s="2" t="s">
        <v>144</v>
      </c>
      <c r="K677" s="2" t="s">
        <v>82</v>
      </c>
      <c r="L677" t="s">
        <v>0</v>
      </c>
      <c r="M677" s="2" t="s">
        <v>103</v>
      </c>
      <c r="O677">
        <v>1</v>
      </c>
      <c r="P677" s="1" t="s">
        <v>1</v>
      </c>
      <c r="Q677">
        <v>1</v>
      </c>
      <c r="S677">
        <f t="shared" si="123"/>
        <v>0</v>
      </c>
      <c r="T677">
        <f t="shared" si="124"/>
        <v>1</v>
      </c>
      <c r="U677">
        <f t="shared" si="125"/>
        <v>0</v>
      </c>
    </row>
    <row r="678" spans="1:21">
      <c r="A678" s="405">
        <v>671</v>
      </c>
      <c r="B678" s="68">
        <v>42</v>
      </c>
      <c r="C678">
        <v>15</v>
      </c>
      <c r="D678" s="81">
        <v>34461</v>
      </c>
      <c r="E678" s="2" t="s">
        <v>81</v>
      </c>
      <c r="F678" s="94" t="s">
        <v>0</v>
      </c>
      <c r="G678" s="2" t="s">
        <v>101</v>
      </c>
      <c r="H678" s="107"/>
      <c r="I678" s="2" t="s">
        <v>144</v>
      </c>
      <c r="K678" s="2" t="s">
        <v>83</v>
      </c>
      <c r="L678" t="s">
        <v>0</v>
      </c>
      <c r="M678" s="2" t="s">
        <v>104</v>
      </c>
      <c r="O678">
        <v>4</v>
      </c>
      <c r="P678" s="1" t="s">
        <v>1</v>
      </c>
      <c r="Q678">
        <v>3</v>
      </c>
      <c r="S678">
        <f t="shared" si="123"/>
        <v>1</v>
      </c>
      <c r="T678">
        <f t="shared" si="124"/>
        <v>0</v>
      </c>
      <c r="U678">
        <f t="shared" si="125"/>
        <v>0</v>
      </c>
    </row>
    <row r="679" spans="1:21">
      <c r="A679" s="405">
        <v>672</v>
      </c>
      <c r="B679" s="68">
        <v>42</v>
      </c>
      <c r="C679">
        <v>16</v>
      </c>
      <c r="D679" s="81">
        <v>34461</v>
      </c>
      <c r="E679" s="2" t="s">
        <v>81</v>
      </c>
      <c r="F679" s="94" t="s">
        <v>0</v>
      </c>
      <c r="G679" s="2" t="s">
        <v>101</v>
      </c>
      <c r="H679" s="107"/>
      <c r="I679" s="2" t="s">
        <v>144</v>
      </c>
      <c r="K679" s="2" t="s">
        <v>85</v>
      </c>
      <c r="L679" t="s">
        <v>0</v>
      </c>
      <c r="M679" s="2" t="s">
        <v>105</v>
      </c>
      <c r="O679">
        <v>5</v>
      </c>
      <c r="P679" s="1" t="s">
        <v>1</v>
      </c>
      <c r="Q679">
        <v>3</v>
      </c>
      <c r="S679">
        <f t="shared" si="123"/>
        <v>1</v>
      </c>
      <c r="T679">
        <f t="shared" si="124"/>
        <v>0</v>
      </c>
      <c r="U679">
        <f t="shared" si="125"/>
        <v>0</v>
      </c>
    </row>
    <row r="680" spans="1:21">
      <c r="A680" s="405">
        <v>673</v>
      </c>
      <c r="B680" s="68">
        <v>43</v>
      </c>
      <c r="C680">
        <v>1</v>
      </c>
      <c r="D680" s="81">
        <v>34461</v>
      </c>
      <c r="E680" s="2" t="s">
        <v>74</v>
      </c>
      <c r="F680" s="94" t="s">
        <v>0</v>
      </c>
      <c r="G680" s="2" t="s">
        <v>101</v>
      </c>
      <c r="H680" s="107">
        <v>0</v>
      </c>
      <c r="I680" s="2" t="s">
        <v>144</v>
      </c>
      <c r="K680" s="2" t="s">
        <v>77</v>
      </c>
      <c r="L680" t="s">
        <v>0</v>
      </c>
      <c r="M680" s="2" t="s">
        <v>103</v>
      </c>
      <c r="O680">
        <v>3</v>
      </c>
      <c r="P680" s="1" t="s">
        <v>1</v>
      </c>
      <c r="Q680">
        <v>4</v>
      </c>
      <c r="S680">
        <f t="shared" si="123"/>
        <v>0</v>
      </c>
      <c r="T680">
        <f t="shared" si="124"/>
        <v>0</v>
      </c>
      <c r="U680">
        <f t="shared" si="125"/>
        <v>1</v>
      </c>
    </row>
    <row r="681" spans="1:21">
      <c r="A681" s="405">
        <v>674</v>
      </c>
      <c r="B681" s="68">
        <v>43</v>
      </c>
      <c r="C681">
        <v>2</v>
      </c>
      <c r="D681" s="81">
        <v>34461</v>
      </c>
      <c r="E681" s="2" t="s">
        <v>74</v>
      </c>
      <c r="F681" s="94" t="s">
        <v>0</v>
      </c>
      <c r="G681" s="2" t="s">
        <v>101</v>
      </c>
      <c r="H681" s="107"/>
      <c r="I681" s="2" t="s">
        <v>144</v>
      </c>
      <c r="K681" s="2" t="s">
        <v>73</v>
      </c>
      <c r="L681" t="s">
        <v>0</v>
      </c>
      <c r="M681" s="2" t="s">
        <v>102</v>
      </c>
      <c r="O681">
        <v>4</v>
      </c>
      <c r="P681" s="1" t="s">
        <v>1</v>
      </c>
      <c r="Q681">
        <v>1</v>
      </c>
      <c r="S681">
        <f t="shared" ref="S681:S696" si="126">IF(O681&gt;Q681,1,0)</f>
        <v>1</v>
      </c>
      <c r="T681">
        <f t="shared" ref="T681:T696" si="127">IF(ISNUMBER(Q681),IF(O681=Q681,1,0),0)</f>
        <v>0</v>
      </c>
      <c r="U681">
        <f t="shared" ref="U681:U696" si="128">IF(O681&lt;Q681,1,0)</f>
        <v>0</v>
      </c>
    </row>
    <row r="682" spans="1:21">
      <c r="A682" s="405">
        <v>675</v>
      </c>
      <c r="B682" s="68">
        <v>43</v>
      </c>
      <c r="C682">
        <v>3</v>
      </c>
      <c r="D682" s="81">
        <v>34461</v>
      </c>
      <c r="E682" s="2" t="s">
        <v>74</v>
      </c>
      <c r="F682" s="94" t="s">
        <v>0</v>
      </c>
      <c r="G682" s="2" t="s">
        <v>101</v>
      </c>
      <c r="H682" s="107"/>
      <c r="I682" s="2" t="s">
        <v>144</v>
      </c>
      <c r="K682" s="2" t="s">
        <v>75</v>
      </c>
      <c r="L682" t="s">
        <v>0</v>
      </c>
      <c r="M682" s="2" t="s">
        <v>105</v>
      </c>
      <c r="O682">
        <v>4</v>
      </c>
      <c r="P682" s="1" t="s">
        <v>1</v>
      </c>
      <c r="Q682">
        <v>3</v>
      </c>
      <c r="S682">
        <f t="shared" si="126"/>
        <v>1</v>
      </c>
      <c r="T682">
        <f t="shared" si="127"/>
        <v>0</v>
      </c>
      <c r="U682">
        <f t="shared" si="128"/>
        <v>0</v>
      </c>
    </row>
    <row r="683" spans="1:21">
      <c r="A683" s="405">
        <v>676</v>
      </c>
      <c r="B683" s="68">
        <v>43</v>
      </c>
      <c r="C683">
        <v>4</v>
      </c>
      <c r="D683" s="81">
        <v>34461</v>
      </c>
      <c r="E683" s="2" t="s">
        <v>74</v>
      </c>
      <c r="F683" s="94" t="s">
        <v>0</v>
      </c>
      <c r="G683" s="2" t="s">
        <v>101</v>
      </c>
      <c r="H683" s="107"/>
      <c r="I683" s="2" t="s">
        <v>144</v>
      </c>
      <c r="K683" s="2" t="s">
        <v>76</v>
      </c>
      <c r="L683" t="s">
        <v>0</v>
      </c>
      <c r="M683" s="2" t="s">
        <v>104</v>
      </c>
      <c r="O683">
        <v>6</v>
      </c>
      <c r="P683" s="1" t="s">
        <v>1</v>
      </c>
      <c r="Q683">
        <v>2</v>
      </c>
      <c r="S683">
        <f t="shared" si="126"/>
        <v>1</v>
      </c>
      <c r="T683">
        <f t="shared" si="127"/>
        <v>0</v>
      </c>
      <c r="U683">
        <f t="shared" si="128"/>
        <v>0</v>
      </c>
    </row>
    <row r="684" spans="1:21">
      <c r="A684" s="405">
        <v>677</v>
      </c>
      <c r="B684" s="68">
        <v>43</v>
      </c>
      <c r="C684">
        <v>5</v>
      </c>
      <c r="D684" s="81">
        <v>34461</v>
      </c>
      <c r="E684" s="2" t="s">
        <v>74</v>
      </c>
      <c r="F684" s="94" t="s">
        <v>0</v>
      </c>
      <c r="G684" s="2" t="s">
        <v>101</v>
      </c>
      <c r="H684" s="107"/>
      <c r="I684" s="2" t="s">
        <v>144</v>
      </c>
      <c r="K684" s="2" t="s">
        <v>73</v>
      </c>
      <c r="L684" t="s">
        <v>0</v>
      </c>
      <c r="M684" s="2" t="s">
        <v>103</v>
      </c>
      <c r="O684">
        <v>2</v>
      </c>
      <c r="P684" s="1" t="s">
        <v>1</v>
      </c>
      <c r="Q684">
        <v>1</v>
      </c>
      <c r="S684">
        <f t="shared" si="126"/>
        <v>1</v>
      </c>
      <c r="T684">
        <f t="shared" si="127"/>
        <v>0</v>
      </c>
      <c r="U684">
        <f t="shared" si="128"/>
        <v>0</v>
      </c>
    </row>
    <row r="685" spans="1:21">
      <c r="A685" s="405">
        <v>678</v>
      </c>
      <c r="B685" s="68">
        <v>43</v>
      </c>
      <c r="C685">
        <v>6</v>
      </c>
      <c r="D685" s="81">
        <v>34461</v>
      </c>
      <c r="E685" s="2" t="s">
        <v>74</v>
      </c>
      <c r="F685" s="94" t="s">
        <v>0</v>
      </c>
      <c r="G685" s="2" t="s">
        <v>101</v>
      </c>
      <c r="H685" s="107">
        <v>0</v>
      </c>
      <c r="I685" s="2" t="s">
        <v>144</v>
      </c>
      <c r="K685" s="2" t="s">
        <v>75</v>
      </c>
      <c r="L685" t="s">
        <v>0</v>
      </c>
      <c r="M685" s="2" t="s">
        <v>102</v>
      </c>
      <c r="O685">
        <v>3</v>
      </c>
      <c r="P685" s="1" t="s">
        <v>1</v>
      </c>
      <c r="Q685">
        <v>5</v>
      </c>
      <c r="S685">
        <f t="shared" si="126"/>
        <v>0</v>
      </c>
      <c r="T685">
        <f t="shared" si="127"/>
        <v>0</v>
      </c>
      <c r="U685">
        <f t="shared" si="128"/>
        <v>1</v>
      </c>
    </row>
    <row r="686" spans="1:21">
      <c r="A686" s="405">
        <v>679</v>
      </c>
      <c r="B686" s="68">
        <v>43</v>
      </c>
      <c r="C686">
        <v>7</v>
      </c>
      <c r="D686" s="81">
        <v>34461</v>
      </c>
      <c r="E686" s="2" t="s">
        <v>74</v>
      </c>
      <c r="F686" s="94" t="s">
        <v>0</v>
      </c>
      <c r="G686" s="2" t="s">
        <v>101</v>
      </c>
      <c r="H686" s="107"/>
      <c r="I686" s="2" t="s">
        <v>144</v>
      </c>
      <c r="K686" s="2" t="s">
        <v>76</v>
      </c>
      <c r="L686" t="s">
        <v>0</v>
      </c>
      <c r="M686" s="2" t="s">
        <v>105</v>
      </c>
      <c r="O686">
        <v>4</v>
      </c>
      <c r="P686" s="1" t="s">
        <v>1</v>
      </c>
      <c r="Q686">
        <v>1</v>
      </c>
      <c r="S686">
        <f t="shared" si="126"/>
        <v>1</v>
      </c>
      <c r="T686">
        <f t="shared" si="127"/>
        <v>0</v>
      </c>
      <c r="U686">
        <f t="shared" si="128"/>
        <v>0</v>
      </c>
    </row>
    <row r="687" spans="1:21">
      <c r="A687" s="405">
        <v>680</v>
      </c>
      <c r="B687" s="68">
        <v>43</v>
      </c>
      <c r="C687">
        <v>8</v>
      </c>
      <c r="D687" s="81">
        <v>34461</v>
      </c>
      <c r="E687" s="2" t="s">
        <v>74</v>
      </c>
      <c r="F687" s="94" t="s">
        <v>0</v>
      </c>
      <c r="G687" s="2" t="s">
        <v>101</v>
      </c>
      <c r="H687" s="107">
        <v>0</v>
      </c>
      <c r="I687" s="2" t="s">
        <v>144</v>
      </c>
      <c r="K687" s="2" t="s">
        <v>77</v>
      </c>
      <c r="L687" t="s">
        <v>0</v>
      </c>
      <c r="M687" s="2" t="s">
        <v>104</v>
      </c>
      <c r="O687">
        <v>1</v>
      </c>
      <c r="P687" s="1" t="s">
        <v>1</v>
      </c>
      <c r="Q687">
        <v>7</v>
      </c>
      <c r="S687">
        <f t="shared" si="126"/>
        <v>0</v>
      </c>
      <c r="T687">
        <f t="shared" si="127"/>
        <v>0</v>
      </c>
      <c r="U687">
        <f t="shared" si="128"/>
        <v>1</v>
      </c>
    </row>
    <row r="688" spans="1:21">
      <c r="A688" s="405">
        <v>681</v>
      </c>
      <c r="B688" s="68">
        <v>43</v>
      </c>
      <c r="C688">
        <v>9</v>
      </c>
      <c r="D688" s="81">
        <v>34461</v>
      </c>
      <c r="E688" s="2" t="s">
        <v>74</v>
      </c>
      <c r="F688" s="94" t="s">
        <v>0</v>
      </c>
      <c r="G688" s="2" t="s">
        <v>101</v>
      </c>
      <c r="H688" s="107"/>
      <c r="I688" s="2" t="s">
        <v>144</v>
      </c>
      <c r="K688" s="2" t="s">
        <v>76</v>
      </c>
      <c r="L688" t="s">
        <v>0</v>
      </c>
      <c r="M688" s="2" t="s">
        <v>102</v>
      </c>
      <c r="O688">
        <v>2</v>
      </c>
      <c r="P688" s="1" t="s">
        <v>1</v>
      </c>
      <c r="Q688">
        <v>0</v>
      </c>
      <c r="S688">
        <f t="shared" si="126"/>
        <v>1</v>
      </c>
      <c r="T688">
        <f t="shared" si="127"/>
        <v>0</v>
      </c>
      <c r="U688">
        <f t="shared" si="128"/>
        <v>0</v>
      </c>
    </row>
    <row r="689" spans="1:21">
      <c r="A689" s="405">
        <v>682</v>
      </c>
      <c r="B689" s="68">
        <v>43</v>
      </c>
      <c r="C689">
        <v>10</v>
      </c>
      <c r="D689" s="81">
        <v>34461</v>
      </c>
      <c r="E689" s="2" t="s">
        <v>74</v>
      </c>
      <c r="F689" s="94" t="s">
        <v>0</v>
      </c>
      <c r="G689" s="2" t="s">
        <v>101</v>
      </c>
      <c r="H689" s="107"/>
      <c r="I689" s="2" t="s">
        <v>144</v>
      </c>
      <c r="K689" s="2" t="s">
        <v>75</v>
      </c>
      <c r="L689" t="s">
        <v>0</v>
      </c>
      <c r="M689" s="2" t="s">
        <v>103</v>
      </c>
      <c r="O689">
        <v>2</v>
      </c>
      <c r="P689" s="1" t="s">
        <v>1</v>
      </c>
      <c r="Q689">
        <v>2</v>
      </c>
      <c r="S689">
        <f t="shared" si="126"/>
        <v>0</v>
      </c>
      <c r="T689">
        <f t="shared" si="127"/>
        <v>1</v>
      </c>
      <c r="U689">
        <f t="shared" si="128"/>
        <v>0</v>
      </c>
    </row>
    <row r="690" spans="1:21">
      <c r="A690" s="405">
        <v>683</v>
      </c>
      <c r="B690" s="68">
        <v>43</v>
      </c>
      <c r="C690">
        <v>11</v>
      </c>
      <c r="D690" s="81">
        <v>34461</v>
      </c>
      <c r="E690" s="2" t="s">
        <v>74</v>
      </c>
      <c r="F690" s="94" t="s">
        <v>0</v>
      </c>
      <c r="G690" s="2" t="s">
        <v>101</v>
      </c>
      <c r="H690" s="107"/>
      <c r="I690" s="2" t="s">
        <v>144</v>
      </c>
      <c r="K690" s="2" t="s">
        <v>73</v>
      </c>
      <c r="L690" t="s">
        <v>0</v>
      </c>
      <c r="M690" s="2" t="s">
        <v>104</v>
      </c>
      <c r="O690">
        <v>2</v>
      </c>
      <c r="P690" s="1" t="s">
        <v>1</v>
      </c>
      <c r="Q690">
        <v>2</v>
      </c>
      <c r="S690">
        <f t="shared" si="126"/>
        <v>0</v>
      </c>
      <c r="T690">
        <f t="shared" si="127"/>
        <v>1</v>
      </c>
      <c r="U690">
        <f t="shared" si="128"/>
        <v>0</v>
      </c>
    </row>
    <row r="691" spans="1:21">
      <c r="A691" s="405">
        <v>684</v>
      </c>
      <c r="B691" s="68">
        <v>43</v>
      </c>
      <c r="C691">
        <v>12</v>
      </c>
      <c r="D691" s="81">
        <v>34461</v>
      </c>
      <c r="E691" s="2" t="s">
        <v>74</v>
      </c>
      <c r="F691" s="94" t="s">
        <v>0</v>
      </c>
      <c r="G691" s="2" t="s">
        <v>101</v>
      </c>
      <c r="H691" s="107"/>
      <c r="I691" s="2" t="s">
        <v>144</v>
      </c>
      <c r="K691" s="2" t="s">
        <v>77</v>
      </c>
      <c r="L691" t="s">
        <v>0</v>
      </c>
      <c r="M691" s="2" t="s">
        <v>105</v>
      </c>
      <c r="O691">
        <v>1</v>
      </c>
      <c r="P691" s="1" t="s">
        <v>1</v>
      </c>
      <c r="Q691">
        <v>1</v>
      </c>
      <c r="S691">
        <f t="shared" si="126"/>
        <v>0</v>
      </c>
      <c r="T691">
        <f t="shared" si="127"/>
        <v>1</v>
      </c>
      <c r="U691">
        <f t="shared" si="128"/>
        <v>0</v>
      </c>
    </row>
    <row r="692" spans="1:21">
      <c r="A692" s="405">
        <v>685</v>
      </c>
      <c r="B692" s="68">
        <v>43</v>
      </c>
      <c r="C692">
        <v>13</v>
      </c>
      <c r="D692" s="81">
        <v>34461</v>
      </c>
      <c r="E692" s="2" t="s">
        <v>74</v>
      </c>
      <c r="F692" s="94" t="s">
        <v>0</v>
      </c>
      <c r="G692" s="2" t="s">
        <v>101</v>
      </c>
      <c r="H692" s="107">
        <v>0</v>
      </c>
      <c r="I692" s="2" t="s">
        <v>144</v>
      </c>
      <c r="K692" s="2" t="s">
        <v>77</v>
      </c>
      <c r="L692" t="s">
        <v>0</v>
      </c>
      <c r="M692" s="2" t="s">
        <v>102</v>
      </c>
      <c r="O692">
        <v>2</v>
      </c>
      <c r="P692" s="1" t="s">
        <v>1</v>
      </c>
      <c r="Q692">
        <v>5</v>
      </c>
      <c r="S692">
        <f t="shared" si="126"/>
        <v>0</v>
      </c>
      <c r="T692">
        <f t="shared" si="127"/>
        <v>0</v>
      </c>
      <c r="U692">
        <f t="shared" si="128"/>
        <v>1</v>
      </c>
    </row>
    <row r="693" spans="1:21">
      <c r="A693" s="405">
        <v>686</v>
      </c>
      <c r="B693" s="68">
        <v>43</v>
      </c>
      <c r="C693">
        <v>14</v>
      </c>
      <c r="D693" s="81">
        <v>34461</v>
      </c>
      <c r="E693" s="2" t="s">
        <v>74</v>
      </c>
      <c r="F693" s="94" t="s">
        <v>0</v>
      </c>
      <c r="G693" s="2" t="s">
        <v>101</v>
      </c>
      <c r="H693" s="107"/>
      <c r="I693" s="2" t="s">
        <v>144</v>
      </c>
      <c r="K693" s="2" t="s">
        <v>76</v>
      </c>
      <c r="L693" t="s">
        <v>0</v>
      </c>
      <c r="M693" s="2" t="s">
        <v>103</v>
      </c>
      <c r="O693">
        <v>3</v>
      </c>
      <c r="P693" s="1" t="s">
        <v>1</v>
      </c>
      <c r="Q693">
        <v>1</v>
      </c>
      <c r="S693">
        <f t="shared" si="126"/>
        <v>1</v>
      </c>
      <c r="T693">
        <f t="shared" si="127"/>
        <v>0</v>
      </c>
      <c r="U693">
        <f t="shared" si="128"/>
        <v>0</v>
      </c>
    </row>
    <row r="694" spans="1:21">
      <c r="A694" s="405">
        <v>687</v>
      </c>
      <c r="B694" s="68">
        <v>43</v>
      </c>
      <c r="C694">
        <v>15</v>
      </c>
      <c r="D694" s="81">
        <v>34461</v>
      </c>
      <c r="E694" s="2" t="s">
        <v>74</v>
      </c>
      <c r="F694" s="94" t="s">
        <v>0</v>
      </c>
      <c r="G694" s="2" t="s">
        <v>101</v>
      </c>
      <c r="H694" s="107">
        <v>0</v>
      </c>
      <c r="I694" s="2" t="s">
        <v>144</v>
      </c>
      <c r="K694" s="2" t="s">
        <v>75</v>
      </c>
      <c r="L694" t="s">
        <v>0</v>
      </c>
      <c r="M694" s="2" t="s">
        <v>104</v>
      </c>
      <c r="O694">
        <v>1</v>
      </c>
      <c r="P694" s="1" t="s">
        <v>1</v>
      </c>
      <c r="Q694">
        <v>3</v>
      </c>
      <c r="S694">
        <f t="shared" si="126"/>
        <v>0</v>
      </c>
      <c r="T694">
        <f t="shared" si="127"/>
        <v>0</v>
      </c>
      <c r="U694">
        <f t="shared" si="128"/>
        <v>1</v>
      </c>
    </row>
    <row r="695" spans="1:21">
      <c r="A695" s="405">
        <v>688</v>
      </c>
      <c r="B695" s="68">
        <v>43</v>
      </c>
      <c r="C695">
        <v>16</v>
      </c>
      <c r="D695" s="81">
        <v>34461</v>
      </c>
      <c r="E695" s="2" t="s">
        <v>74</v>
      </c>
      <c r="F695" s="94" t="s">
        <v>0</v>
      </c>
      <c r="G695" s="2" t="s">
        <v>101</v>
      </c>
      <c r="H695" s="107"/>
      <c r="I695" s="2" t="s">
        <v>144</v>
      </c>
      <c r="K695" s="2" t="s">
        <v>73</v>
      </c>
      <c r="L695" t="s">
        <v>0</v>
      </c>
      <c r="M695" s="2" t="s">
        <v>105</v>
      </c>
      <c r="O695">
        <v>5</v>
      </c>
      <c r="P695" s="1" t="s">
        <v>1</v>
      </c>
      <c r="Q695">
        <v>3</v>
      </c>
      <c r="S695">
        <f t="shared" si="126"/>
        <v>1</v>
      </c>
      <c r="T695">
        <f t="shared" si="127"/>
        <v>0</v>
      </c>
      <c r="U695">
        <f t="shared" si="128"/>
        <v>0</v>
      </c>
    </row>
    <row r="696" spans="1:21">
      <c r="A696" s="405">
        <v>689</v>
      </c>
      <c r="B696" s="68">
        <v>44</v>
      </c>
      <c r="C696">
        <v>1</v>
      </c>
      <c r="D696" s="81">
        <v>34467</v>
      </c>
      <c r="E696" s="2" t="s">
        <v>137</v>
      </c>
      <c r="F696" s="94" t="s">
        <v>0</v>
      </c>
      <c r="G696" s="2" t="s">
        <v>129</v>
      </c>
      <c r="H696" s="107"/>
      <c r="I696" s="2" t="s">
        <v>144</v>
      </c>
      <c r="K696" s="2" t="s">
        <v>175</v>
      </c>
      <c r="L696" t="s">
        <v>0</v>
      </c>
      <c r="M696" s="2" t="s">
        <v>133</v>
      </c>
      <c r="O696">
        <v>4</v>
      </c>
      <c r="P696" s="1" t="s">
        <v>1</v>
      </c>
      <c r="Q696">
        <v>2</v>
      </c>
      <c r="S696">
        <f t="shared" si="126"/>
        <v>1</v>
      </c>
      <c r="T696">
        <f t="shared" si="127"/>
        <v>0</v>
      </c>
      <c r="U696">
        <f t="shared" si="128"/>
        <v>0</v>
      </c>
    </row>
    <row r="697" spans="1:21">
      <c r="A697" s="405">
        <v>690</v>
      </c>
      <c r="B697" s="68">
        <v>44</v>
      </c>
      <c r="C697">
        <v>2</v>
      </c>
      <c r="D697" s="81">
        <v>34467</v>
      </c>
      <c r="E697" s="2" t="s">
        <v>137</v>
      </c>
      <c r="F697" s="94" t="s">
        <v>0</v>
      </c>
      <c r="G697" s="2" t="s">
        <v>129</v>
      </c>
      <c r="H697" s="107">
        <v>0</v>
      </c>
      <c r="I697" s="2" t="s">
        <v>144</v>
      </c>
      <c r="K697" s="2" t="s">
        <v>136</v>
      </c>
      <c r="L697" t="s">
        <v>0</v>
      </c>
      <c r="M697" s="2" t="s">
        <v>130</v>
      </c>
      <c r="O697">
        <v>2</v>
      </c>
      <c r="P697" s="1" t="s">
        <v>1</v>
      </c>
      <c r="Q697">
        <v>4</v>
      </c>
      <c r="S697">
        <f t="shared" ref="S697:S712" si="129">IF(O697&gt;Q697,1,0)</f>
        <v>0</v>
      </c>
      <c r="T697">
        <f t="shared" ref="T697:T712" si="130">IF(ISNUMBER(Q697),IF(O697=Q697,1,0),0)</f>
        <v>0</v>
      </c>
      <c r="U697">
        <f t="shared" ref="U697:U712" si="131">IF(O697&lt;Q697,1,0)</f>
        <v>1</v>
      </c>
    </row>
    <row r="698" spans="1:21">
      <c r="A698" s="405">
        <v>691</v>
      </c>
      <c r="B698" s="68">
        <v>44</v>
      </c>
      <c r="C698">
        <v>3</v>
      </c>
      <c r="D698" s="81">
        <v>34467</v>
      </c>
      <c r="E698" s="2" t="s">
        <v>137</v>
      </c>
      <c r="F698" s="94" t="s">
        <v>0</v>
      </c>
      <c r="G698" s="2" t="s">
        <v>129</v>
      </c>
      <c r="H698" s="107">
        <v>0</v>
      </c>
      <c r="I698" s="2" t="s">
        <v>144</v>
      </c>
      <c r="K698" s="2" t="s">
        <v>138</v>
      </c>
      <c r="L698" t="s">
        <v>0</v>
      </c>
      <c r="M698" s="2" t="s">
        <v>134</v>
      </c>
      <c r="O698">
        <v>3</v>
      </c>
      <c r="P698" s="1" t="s">
        <v>1</v>
      </c>
      <c r="Q698">
        <v>5</v>
      </c>
      <c r="S698">
        <f t="shared" si="129"/>
        <v>0</v>
      </c>
      <c r="T698">
        <f t="shared" si="130"/>
        <v>0</v>
      </c>
      <c r="U698">
        <f t="shared" si="131"/>
        <v>1</v>
      </c>
    </row>
    <row r="699" spans="1:21">
      <c r="A699" s="405">
        <v>692</v>
      </c>
      <c r="B699" s="68">
        <v>44</v>
      </c>
      <c r="C699">
        <v>4</v>
      </c>
      <c r="D699" s="81">
        <v>34467</v>
      </c>
      <c r="E699" s="2" t="s">
        <v>137</v>
      </c>
      <c r="F699" s="94" t="s">
        <v>0</v>
      </c>
      <c r="G699" s="2" t="s">
        <v>129</v>
      </c>
      <c r="H699" s="107">
        <v>0</v>
      </c>
      <c r="I699" s="2" t="s">
        <v>144</v>
      </c>
      <c r="K699" s="2" t="s">
        <v>139</v>
      </c>
      <c r="L699" t="s">
        <v>0</v>
      </c>
      <c r="M699" s="2" t="s">
        <v>131</v>
      </c>
      <c r="O699">
        <v>5</v>
      </c>
      <c r="P699" s="1" t="s">
        <v>1</v>
      </c>
      <c r="Q699">
        <v>6</v>
      </c>
      <c r="S699">
        <f t="shared" si="129"/>
        <v>0</v>
      </c>
      <c r="T699">
        <f t="shared" si="130"/>
        <v>0</v>
      </c>
      <c r="U699">
        <f t="shared" si="131"/>
        <v>1</v>
      </c>
    </row>
    <row r="700" spans="1:21">
      <c r="A700" s="405">
        <v>693</v>
      </c>
      <c r="B700" s="68">
        <v>44</v>
      </c>
      <c r="C700">
        <v>5</v>
      </c>
      <c r="D700" s="81">
        <v>34467</v>
      </c>
      <c r="E700" s="2" t="s">
        <v>137</v>
      </c>
      <c r="F700" s="94" t="s">
        <v>0</v>
      </c>
      <c r="G700" s="2" t="s">
        <v>129</v>
      </c>
      <c r="H700" s="107"/>
      <c r="I700" s="2" t="s">
        <v>144</v>
      </c>
      <c r="K700" s="2" t="s">
        <v>136</v>
      </c>
      <c r="L700" t="s">
        <v>0</v>
      </c>
      <c r="M700" s="2" t="s">
        <v>133</v>
      </c>
      <c r="O700">
        <v>8</v>
      </c>
      <c r="P700" s="1" t="s">
        <v>1</v>
      </c>
      <c r="Q700">
        <v>3</v>
      </c>
      <c r="S700">
        <f t="shared" si="129"/>
        <v>1</v>
      </c>
      <c r="T700">
        <f t="shared" si="130"/>
        <v>0</v>
      </c>
      <c r="U700">
        <f t="shared" si="131"/>
        <v>0</v>
      </c>
    </row>
    <row r="701" spans="1:21">
      <c r="A701" s="405">
        <v>694</v>
      </c>
      <c r="B701" s="68">
        <v>44</v>
      </c>
      <c r="C701">
        <v>6</v>
      </c>
      <c r="D701" s="81">
        <v>34467</v>
      </c>
      <c r="E701" s="2" t="s">
        <v>137</v>
      </c>
      <c r="F701" s="94" t="s">
        <v>0</v>
      </c>
      <c r="G701" s="2" t="s">
        <v>129</v>
      </c>
      <c r="H701" s="107">
        <v>0</v>
      </c>
      <c r="I701" s="2" t="s">
        <v>144</v>
      </c>
      <c r="K701" s="2" t="s">
        <v>138</v>
      </c>
      <c r="L701" t="s">
        <v>0</v>
      </c>
      <c r="M701" s="2" t="s">
        <v>130</v>
      </c>
      <c r="O701">
        <v>2</v>
      </c>
      <c r="P701" s="1" t="s">
        <v>1</v>
      </c>
      <c r="Q701">
        <v>5</v>
      </c>
      <c r="S701">
        <f t="shared" si="129"/>
        <v>0</v>
      </c>
      <c r="T701">
        <f t="shared" si="130"/>
        <v>0</v>
      </c>
      <c r="U701">
        <f t="shared" si="131"/>
        <v>1</v>
      </c>
    </row>
    <row r="702" spans="1:21">
      <c r="A702" s="405">
        <v>695</v>
      </c>
      <c r="B702" s="68">
        <v>44</v>
      </c>
      <c r="C702">
        <v>7</v>
      </c>
      <c r="D702" s="81">
        <v>34467</v>
      </c>
      <c r="E702" s="2" t="s">
        <v>137</v>
      </c>
      <c r="F702" s="94" t="s">
        <v>0</v>
      </c>
      <c r="G702" s="2" t="s">
        <v>129</v>
      </c>
      <c r="H702" s="107">
        <v>0</v>
      </c>
      <c r="I702" s="2" t="s">
        <v>144</v>
      </c>
      <c r="K702" s="2" t="s">
        <v>139</v>
      </c>
      <c r="L702" t="s">
        <v>0</v>
      </c>
      <c r="M702" s="2" t="s">
        <v>134</v>
      </c>
      <c r="O702">
        <v>1</v>
      </c>
      <c r="P702" s="1" t="s">
        <v>1</v>
      </c>
      <c r="Q702">
        <v>3</v>
      </c>
      <c r="S702">
        <f t="shared" si="129"/>
        <v>0</v>
      </c>
      <c r="T702">
        <f t="shared" si="130"/>
        <v>0</v>
      </c>
      <c r="U702">
        <f t="shared" si="131"/>
        <v>1</v>
      </c>
    </row>
    <row r="703" spans="1:21">
      <c r="A703" s="405">
        <v>696</v>
      </c>
      <c r="B703" s="68">
        <v>44</v>
      </c>
      <c r="C703">
        <v>8</v>
      </c>
      <c r="D703" s="81">
        <v>34467</v>
      </c>
      <c r="E703" s="2" t="s">
        <v>137</v>
      </c>
      <c r="F703" s="94" t="s">
        <v>0</v>
      </c>
      <c r="G703" s="2" t="s">
        <v>129</v>
      </c>
      <c r="H703" s="107"/>
      <c r="I703" s="2" t="s">
        <v>144</v>
      </c>
      <c r="K703" s="2" t="s">
        <v>175</v>
      </c>
      <c r="L703" t="s">
        <v>0</v>
      </c>
      <c r="M703" s="2" t="s">
        <v>131</v>
      </c>
      <c r="O703">
        <v>4</v>
      </c>
      <c r="P703" s="1" t="s">
        <v>1</v>
      </c>
      <c r="Q703">
        <v>4</v>
      </c>
      <c r="S703">
        <f t="shared" si="129"/>
        <v>0</v>
      </c>
      <c r="T703">
        <f t="shared" si="130"/>
        <v>1</v>
      </c>
      <c r="U703">
        <f t="shared" si="131"/>
        <v>0</v>
      </c>
    </row>
    <row r="704" spans="1:21">
      <c r="A704" s="405">
        <v>697</v>
      </c>
      <c r="B704" s="68">
        <v>44</v>
      </c>
      <c r="C704">
        <v>9</v>
      </c>
      <c r="D704" s="81">
        <v>34467</v>
      </c>
      <c r="E704" s="2" t="s">
        <v>137</v>
      </c>
      <c r="F704" s="94" t="s">
        <v>0</v>
      </c>
      <c r="G704" s="2" t="s">
        <v>129</v>
      </c>
      <c r="H704" s="107"/>
      <c r="I704" s="2" t="s">
        <v>144</v>
      </c>
      <c r="K704" s="2" t="s">
        <v>139</v>
      </c>
      <c r="L704" t="s">
        <v>0</v>
      </c>
      <c r="M704" s="2" t="s">
        <v>130</v>
      </c>
      <c r="O704">
        <v>2</v>
      </c>
      <c r="P704" s="1" t="s">
        <v>1</v>
      </c>
      <c r="Q704">
        <v>2</v>
      </c>
      <c r="S704">
        <f t="shared" si="129"/>
        <v>0</v>
      </c>
      <c r="T704">
        <f t="shared" si="130"/>
        <v>1</v>
      </c>
      <c r="U704">
        <f t="shared" si="131"/>
        <v>0</v>
      </c>
    </row>
    <row r="705" spans="1:21">
      <c r="A705" s="405">
        <v>698</v>
      </c>
      <c r="B705" s="68">
        <v>44</v>
      </c>
      <c r="C705">
        <v>10</v>
      </c>
      <c r="D705" s="81">
        <v>34467</v>
      </c>
      <c r="E705" s="2" t="s">
        <v>137</v>
      </c>
      <c r="F705" s="94" t="s">
        <v>0</v>
      </c>
      <c r="G705" s="2" t="s">
        <v>129</v>
      </c>
      <c r="H705" s="107"/>
      <c r="I705" s="2" t="s">
        <v>144</v>
      </c>
      <c r="K705" s="2" t="s">
        <v>138</v>
      </c>
      <c r="L705" t="s">
        <v>0</v>
      </c>
      <c r="M705" s="2" t="s">
        <v>133</v>
      </c>
      <c r="O705">
        <v>8</v>
      </c>
      <c r="P705" s="1" t="s">
        <v>1</v>
      </c>
      <c r="Q705">
        <v>5</v>
      </c>
      <c r="S705">
        <f t="shared" si="129"/>
        <v>1</v>
      </c>
      <c r="T705">
        <f t="shared" si="130"/>
        <v>0</v>
      </c>
      <c r="U705">
        <f t="shared" si="131"/>
        <v>0</v>
      </c>
    </row>
    <row r="706" spans="1:21">
      <c r="A706" s="405">
        <v>699</v>
      </c>
      <c r="B706" s="68">
        <v>44</v>
      </c>
      <c r="C706">
        <v>11</v>
      </c>
      <c r="D706" s="81">
        <v>34467</v>
      </c>
      <c r="E706" s="2" t="s">
        <v>137</v>
      </c>
      <c r="F706" s="94" t="s">
        <v>0</v>
      </c>
      <c r="G706" s="2" t="s">
        <v>129</v>
      </c>
      <c r="H706" s="107"/>
      <c r="I706" s="2" t="s">
        <v>144</v>
      </c>
      <c r="K706" s="2" t="s">
        <v>136</v>
      </c>
      <c r="L706" t="s">
        <v>0</v>
      </c>
      <c r="M706" s="2" t="s">
        <v>131</v>
      </c>
      <c r="O706">
        <v>4</v>
      </c>
      <c r="P706" s="1" t="s">
        <v>1</v>
      </c>
      <c r="Q706">
        <v>3</v>
      </c>
      <c r="S706">
        <f t="shared" si="129"/>
        <v>1</v>
      </c>
      <c r="T706">
        <f t="shared" si="130"/>
        <v>0</v>
      </c>
      <c r="U706">
        <f t="shared" si="131"/>
        <v>0</v>
      </c>
    </row>
    <row r="707" spans="1:21">
      <c r="A707" s="405">
        <v>700</v>
      </c>
      <c r="B707" s="68">
        <v>44</v>
      </c>
      <c r="C707">
        <v>12</v>
      </c>
      <c r="D707" s="81">
        <v>34467</v>
      </c>
      <c r="E707" s="2" t="s">
        <v>137</v>
      </c>
      <c r="F707" s="94" t="s">
        <v>0</v>
      </c>
      <c r="G707" s="2" t="s">
        <v>129</v>
      </c>
      <c r="H707" s="107">
        <v>0</v>
      </c>
      <c r="I707" s="2" t="s">
        <v>144</v>
      </c>
      <c r="K707" s="2" t="s">
        <v>175</v>
      </c>
      <c r="L707" t="s">
        <v>0</v>
      </c>
      <c r="M707" s="2" t="s">
        <v>134</v>
      </c>
      <c r="O707">
        <v>5</v>
      </c>
      <c r="P707" s="1" t="s">
        <v>1</v>
      </c>
      <c r="Q707">
        <v>8</v>
      </c>
      <c r="S707">
        <f t="shared" si="129"/>
        <v>0</v>
      </c>
      <c r="T707">
        <f t="shared" si="130"/>
        <v>0</v>
      </c>
      <c r="U707">
        <f t="shared" si="131"/>
        <v>1</v>
      </c>
    </row>
    <row r="708" spans="1:21">
      <c r="A708" s="405">
        <v>701</v>
      </c>
      <c r="B708" s="68">
        <v>44</v>
      </c>
      <c r="C708">
        <v>13</v>
      </c>
      <c r="D708" s="81">
        <v>34467</v>
      </c>
      <c r="E708" s="2" t="s">
        <v>137</v>
      </c>
      <c r="F708" s="94" t="s">
        <v>0</v>
      </c>
      <c r="G708" s="2" t="s">
        <v>129</v>
      </c>
      <c r="H708" s="107">
        <v>0</v>
      </c>
      <c r="I708" s="2" t="s">
        <v>144</v>
      </c>
      <c r="K708" s="2" t="s">
        <v>175</v>
      </c>
      <c r="L708" t="s">
        <v>0</v>
      </c>
      <c r="M708" s="2" t="s">
        <v>130</v>
      </c>
      <c r="O708">
        <v>1</v>
      </c>
      <c r="P708" s="1" t="s">
        <v>1</v>
      </c>
      <c r="Q708">
        <v>3</v>
      </c>
      <c r="S708">
        <f t="shared" si="129"/>
        <v>0</v>
      </c>
      <c r="T708">
        <f t="shared" si="130"/>
        <v>0</v>
      </c>
      <c r="U708">
        <f t="shared" si="131"/>
        <v>1</v>
      </c>
    </row>
    <row r="709" spans="1:21">
      <c r="A709" s="405">
        <v>702</v>
      </c>
      <c r="B709" s="68">
        <v>44</v>
      </c>
      <c r="C709">
        <v>14</v>
      </c>
      <c r="D709" s="81">
        <v>34467</v>
      </c>
      <c r="E709" s="2" t="s">
        <v>137</v>
      </c>
      <c r="F709" s="94" t="s">
        <v>0</v>
      </c>
      <c r="G709" s="2" t="s">
        <v>129</v>
      </c>
      <c r="H709" s="107">
        <v>0</v>
      </c>
      <c r="I709" s="2" t="s">
        <v>144</v>
      </c>
      <c r="K709" s="2" t="s">
        <v>139</v>
      </c>
      <c r="L709" t="s">
        <v>0</v>
      </c>
      <c r="M709" s="2" t="s">
        <v>133</v>
      </c>
      <c r="O709">
        <v>1</v>
      </c>
      <c r="P709" s="1" t="s">
        <v>1</v>
      </c>
      <c r="Q709">
        <v>4</v>
      </c>
      <c r="S709">
        <f t="shared" si="129"/>
        <v>0</v>
      </c>
      <c r="T709">
        <f t="shared" si="130"/>
        <v>0</v>
      </c>
      <c r="U709">
        <f t="shared" si="131"/>
        <v>1</v>
      </c>
    </row>
    <row r="710" spans="1:21">
      <c r="A710" s="405">
        <v>703</v>
      </c>
      <c r="B710" s="68">
        <v>44</v>
      </c>
      <c r="C710">
        <v>15</v>
      </c>
      <c r="D710" s="81">
        <v>34467</v>
      </c>
      <c r="E710" s="2" t="s">
        <v>137</v>
      </c>
      <c r="F710" s="94" t="s">
        <v>0</v>
      </c>
      <c r="G710" s="2" t="s">
        <v>129</v>
      </c>
      <c r="H710" s="107"/>
      <c r="I710" s="2" t="s">
        <v>144</v>
      </c>
      <c r="K710" s="2" t="s">
        <v>138</v>
      </c>
      <c r="L710" t="s">
        <v>0</v>
      </c>
      <c r="M710" s="2" t="s">
        <v>131</v>
      </c>
      <c r="O710">
        <v>4</v>
      </c>
      <c r="P710" s="1" t="s">
        <v>1</v>
      </c>
      <c r="Q710">
        <v>3</v>
      </c>
      <c r="S710">
        <f t="shared" si="129"/>
        <v>1</v>
      </c>
      <c r="T710">
        <f t="shared" si="130"/>
        <v>0</v>
      </c>
      <c r="U710">
        <f t="shared" si="131"/>
        <v>0</v>
      </c>
    </row>
    <row r="711" spans="1:21">
      <c r="A711" s="405">
        <v>704</v>
      </c>
      <c r="B711" s="68">
        <v>44</v>
      </c>
      <c r="C711">
        <v>16</v>
      </c>
      <c r="D711" s="81">
        <v>34467</v>
      </c>
      <c r="E711" s="2" t="s">
        <v>137</v>
      </c>
      <c r="F711" s="94" t="s">
        <v>0</v>
      </c>
      <c r="G711" s="2" t="s">
        <v>129</v>
      </c>
      <c r="H711" s="107"/>
      <c r="I711" s="2" t="s">
        <v>144</v>
      </c>
      <c r="K711" s="2" t="s">
        <v>136</v>
      </c>
      <c r="L711" t="s">
        <v>0</v>
      </c>
      <c r="M711" s="2" t="s">
        <v>134</v>
      </c>
      <c r="O711">
        <v>4</v>
      </c>
      <c r="P711" s="1" t="s">
        <v>1</v>
      </c>
      <c r="Q711">
        <v>3</v>
      </c>
      <c r="S711">
        <f t="shared" si="129"/>
        <v>1</v>
      </c>
      <c r="T711">
        <f t="shared" si="130"/>
        <v>0</v>
      </c>
      <c r="U711">
        <f t="shared" si="131"/>
        <v>0</v>
      </c>
    </row>
    <row r="712" spans="1:21">
      <c r="A712" s="405">
        <v>705</v>
      </c>
      <c r="B712" s="68">
        <v>45</v>
      </c>
      <c r="C712">
        <v>1</v>
      </c>
      <c r="D712" s="81">
        <v>34468</v>
      </c>
      <c r="E712" s="2" t="s">
        <v>129</v>
      </c>
      <c r="F712" s="94" t="s">
        <v>0</v>
      </c>
      <c r="G712" s="2" t="s">
        <v>74</v>
      </c>
      <c r="H712" s="107"/>
      <c r="I712" s="2" t="s">
        <v>144</v>
      </c>
      <c r="K712" s="2" t="s">
        <v>133</v>
      </c>
      <c r="L712" t="s">
        <v>0</v>
      </c>
      <c r="M712" s="2" t="s">
        <v>78</v>
      </c>
      <c r="O712">
        <v>4</v>
      </c>
      <c r="P712" s="1" t="s">
        <v>1</v>
      </c>
      <c r="Q712">
        <v>4</v>
      </c>
      <c r="S712">
        <f t="shared" si="129"/>
        <v>0</v>
      </c>
      <c r="T712">
        <f t="shared" si="130"/>
        <v>1</v>
      </c>
      <c r="U712">
        <f t="shared" si="131"/>
        <v>0</v>
      </c>
    </row>
    <row r="713" spans="1:21">
      <c r="A713" s="405">
        <v>706</v>
      </c>
      <c r="B713" s="68">
        <v>45</v>
      </c>
      <c r="C713">
        <v>2</v>
      </c>
      <c r="D713" s="81">
        <v>34468</v>
      </c>
      <c r="E713" s="2" t="s">
        <v>129</v>
      </c>
      <c r="F713" s="94" t="s">
        <v>0</v>
      </c>
      <c r="G713" s="2" t="s">
        <v>74</v>
      </c>
      <c r="H713" s="107"/>
      <c r="I713" s="2" t="s">
        <v>144</v>
      </c>
      <c r="K713" s="2" t="s">
        <v>130</v>
      </c>
      <c r="L713" t="s">
        <v>0</v>
      </c>
      <c r="M713" s="2" t="s">
        <v>77</v>
      </c>
      <c r="O713">
        <v>3</v>
      </c>
      <c r="P713" s="1" t="s">
        <v>1</v>
      </c>
      <c r="Q713">
        <v>2</v>
      </c>
      <c r="S713">
        <f t="shared" ref="S713:S728" si="132">IF(O713&gt;Q713,1,0)</f>
        <v>1</v>
      </c>
      <c r="T713">
        <f t="shared" ref="T713:T728" si="133">IF(ISNUMBER(Q713),IF(O713=Q713,1,0),0)</f>
        <v>0</v>
      </c>
      <c r="U713">
        <f t="shared" ref="U713:U728" si="134">IF(O713&lt;Q713,1,0)</f>
        <v>0</v>
      </c>
    </row>
    <row r="714" spans="1:21">
      <c r="A714" s="405">
        <v>707</v>
      </c>
      <c r="B714" s="68">
        <v>45</v>
      </c>
      <c r="C714">
        <v>3</v>
      </c>
      <c r="D714" s="81">
        <v>34468</v>
      </c>
      <c r="E714" s="2" t="s">
        <v>129</v>
      </c>
      <c r="F714" s="94" t="s">
        <v>0</v>
      </c>
      <c r="G714" s="2" t="s">
        <v>74</v>
      </c>
      <c r="H714" s="107"/>
      <c r="I714" s="2" t="s">
        <v>144</v>
      </c>
      <c r="K714" s="2" t="s">
        <v>131</v>
      </c>
      <c r="L714" t="s">
        <v>0</v>
      </c>
      <c r="M714" s="2" t="s">
        <v>75</v>
      </c>
      <c r="O714">
        <v>3</v>
      </c>
      <c r="P714" s="1" t="s">
        <v>1</v>
      </c>
      <c r="Q714">
        <v>3</v>
      </c>
      <c r="S714">
        <f t="shared" si="132"/>
        <v>0</v>
      </c>
      <c r="T714">
        <f t="shared" si="133"/>
        <v>1</v>
      </c>
      <c r="U714">
        <f t="shared" si="134"/>
        <v>0</v>
      </c>
    </row>
    <row r="715" spans="1:21">
      <c r="A715" s="405">
        <v>708</v>
      </c>
      <c r="B715" s="68">
        <v>45</v>
      </c>
      <c r="C715">
        <v>4</v>
      </c>
      <c r="D715" s="81">
        <v>34468</v>
      </c>
      <c r="E715" s="2" t="s">
        <v>129</v>
      </c>
      <c r="F715" s="94" t="s">
        <v>0</v>
      </c>
      <c r="G715" s="2" t="s">
        <v>74</v>
      </c>
      <c r="H715" s="107">
        <v>0</v>
      </c>
      <c r="I715" s="2" t="s">
        <v>144</v>
      </c>
      <c r="K715" s="2" t="s">
        <v>134</v>
      </c>
      <c r="L715" t="s">
        <v>0</v>
      </c>
      <c r="M715" s="2" t="s">
        <v>76</v>
      </c>
      <c r="O715">
        <v>1</v>
      </c>
      <c r="P715" s="1" t="s">
        <v>1</v>
      </c>
      <c r="Q715">
        <v>3</v>
      </c>
      <c r="S715">
        <f t="shared" si="132"/>
        <v>0</v>
      </c>
      <c r="T715">
        <f t="shared" si="133"/>
        <v>0</v>
      </c>
      <c r="U715">
        <f t="shared" si="134"/>
        <v>1</v>
      </c>
    </row>
    <row r="716" spans="1:21">
      <c r="A716" s="405">
        <v>709</v>
      </c>
      <c r="B716" s="68">
        <v>45</v>
      </c>
      <c r="C716">
        <v>5</v>
      </c>
      <c r="D716" s="81">
        <v>34468</v>
      </c>
      <c r="E716" s="2" t="s">
        <v>129</v>
      </c>
      <c r="F716" s="94" t="s">
        <v>0</v>
      </c>
      <c r="G716" s="2" t="s">
        <v>74</v>
      </c>
      <c r="H716" s="107"/>
      <c r="I716" s="2" t="s">
        <v>144</v>
      </c>
      <c r="K716" s="2" t="s">
        <v>130</v>
      </c>
      <c r="L716" t="s">
        <v>0</v>
      </c>
      <c r="M716" s="2" t="s">
        <v>78</v>
      </c>
      <c r="O716">
        <v>2</v>
      </c>
      <c r="P716" s="1" t="s">
        <v>1</v>
      </c>
      <c r="Q716">
        <v>2</v>
      </c>
      <c r="S716">
        <f t="shared" si="132"/>
        <v>0</v>
      </c>
      <c r="T716">
        <f t="shared" si="133"/>
        <v>1</v>
      </c>
      <c r="U716">
        <f t="shared" si="134"/>
        <v>0</v>
      </c>
    </row>
    <row r="717" spans="1:21">
      <c r="A717" s="405">
        <v>710</v>
      </c>
      <c r="B717" s="68">
        <v>45</v>
      </c>
      <c r="C717">
        <v>6</v>
      </c>
      <c r="D717" s="81">
        <v>34468</v>
      </c>
      <c r="E717" s="2" t="s">
        <v>129</v>
      </c>
      <c r="F717" s="94" t="s">
        <v>0</v>
      </c>
      <c r="G717" s="2" t="s">
        <v>74</v>
      </c>
      <c r="H717" s="107"/>
      <c r="I717" s="2" t="s">
        <v>144</v>
      </c>
      <c r="K717" s="2" t="s">
        <v>131</v>
      </c>
      <c r="L717" t="s">
        <v>0</v>
      </c>
      <c r="M717" s="2" t="s">
        <v>77</v>
      </c>
      <c r="O717">
        <v>3</v>
      </c>
      <c r="P717" s="1" t="s">
        <v>1</v>
      </c>
      <c r="Q717">
        <v>3</v>
      </c>
      <c r="S717">
        <f t="shared" si="132"/>
        <v>0</v>
      </c>
      <c r="T717">
        <f t="shared" si="133"/>
        <v>1</v>
      </c>
      <c r="U717">
        <f t="shared" si="134"/>
        <v>0</v>
      </c>
    </row>
    <row r="718" spans="1:21">
      <c r="A718" s="405">
        <v>711</v>
      </c>
      <c r="B718" s="68">
        <v>45</v>
      </c>
      <c r="C718">
        <v>7</v>
      </c>
      <c r="D718" s="81">
        <v>34468</v>
      </c>
      <c r="E718" s="2" t="s">
        <v>129</v>
      </c>
      <c r="F718" s="94" t="s">
        <v>0</v>
      </c>
      <c r="G718" s="2" t="s">
        <v>74</v>
      </c>
      <c r="H718" s="107">
        <v>0</v>
      </c>
      <c r="I718" s="2" t="s">
        <v>144</v>
      </c>
      <c r="K718" s="2" t="s">
        <v>134</v>
      </c>
      <c r="L718" t="s">
        <v>0</v>
      </c>
      <c r="M718" s="2" t="s">
        <v>75</v>
      </c>
      <c r="O718">
        <v>5</v>
      </c>
      <c r="P718" s="1" t="s">
        <v>1</v>
      </c>
      <c r="Q718">
        <v>7</v>
      </c>
      <c r="S718">
        <f t="shared" si="132"/>
        <v>0</v>
      </c>
      <c r="T718">
        <f t="shared" si="133"/>
        <v>0</v>
      </c>
      <c r="U718">
        <f t="shared" si="134"/>
        <v>1</v>
      </c>
    </row>
    <row r="719" spans="1:21">
      <c r="A719" s="405">
        <v>712</v>
      </c>
      <c r="B719" s="68">
        <v>45</v>
      </c>
      <c r="C719">
        <v>8</v>
      </c>
      <c r="D719" s="81">
        <v>34468</v>
      </c>
      <c r="E719" s="2" t="s">
        <v>129</v>
      </c>
      <c r="F719" s="94" t="s">
        <v>0</v>
      </c>
      <c r="G719" s="2" t="s">
        <v>74</v>
      </c>
      <c r="H719" s="107"/>
      <c r="I719" s="2" t="s">
        <v>144</v>
      </c>
      <c r="K719" s="2" t="s">
        <v>133</v>
      </c>
      <c r="L719" t="s">
        <v>0</v>
      </c>
      <c r="M719" s="2" t="s">
        <v>76</v>
      </c>
      <c r="O719">
        <v>5</v>
      </c>
      <c r="P719" s="1" t="s">
        <v>1</v>
      </c>
      <c r="Q719">
        <v>5</v>
      </c>
      <c r="S719">
        <f t="shared" si="132"/>
        <v>0</v>
      </c>
      <c r="T719">
        <f t="shared" si="133"/>
        <v>1</v>
      </c>
      <c r="U719">
        <f t="shared" si="134"/>
        <v>0</v>
      </c>
    </row>
    <row r="720" spans="1:21">
      <c r="A720" s="405">
        <v>713</v>
      </c>
      <c r="B720" s="68">
        <v>45</v>
      </c>
      <c r="C720">
        <v>9</v>
      </c>
      <c r="D720" s="81">
        <v>34468</v>
      </c>
      <c r="E720" s="2" t="s">
        <v>129</v>
      </c>
      <c r="F720" s="94" t="s">
        <v>0</v>
      </c>
      <c r="G720" s="2" t="s">
        <v>74</v>
      </c>
      <c r="H720" s="107"/>
      <c r="I720" s="2" t="s">
        <v>144</v>
      </c>
      <c r="K720" s="2" t="s">
        <v>134</v>
      </c>
      <c r="L720" t="s">
        <v>0</v>
      </c>
      <c r="M720" s="2" t="s">
        <v>77</v>
      </c>
      <c r="O720">
        <v>3</v>
      </c>
      <c r="P720" s="1" t="s">
        <v>1</v>
      </c>
      <c r="Q720">
        <v>2</v>
      </c>
      <c r="S720">
        <f t="shared" si="132"/>
        <v>1</v>
      </c>
      <c r="T720">
        <f t="shared" si="133"/>
        <v>0</v>
      </c>
      <c r="U720">
        <f t="shared" si="134"/>
        <v>0</v>
      </c>
    </row>
    <row r="721" spans="1:21">
      <c r="A721" s="405">
        <v>714</v>
      </c>
      <c r="B721" s="68">
        <v>45</v>
      </c>
      <c r="C721">
        <v>10</v>
      </c>
      <c r="D721" s="81">
        <v>34468</v>
      </c>
      <c r="E721" s="2" t="s">
        <v>129</v>
      </c>
      <c r="F721" s="94" t="s">
        <v>0</v>
      </c>
      <c r="G721" s="2" t="s">
        <v>74</v>
      </c>
      <c r="H721" s="107"/>
      <c r="I721" s="2" t="s">
        <v>144</v>
      </c>
      <c r="K721" s="2" t="s">
        <v>131</v>
      </c>
      <c r="L721" t="s">
        <v>0</v>
      </c>
      <c r="M721" s="2" t="s">
        <v>78</v>
      </c>
      <c r="O721">
        <v>2</v>
      </c>
      <c r="P721" s="1" t="s">
        <v>1</v>
      </c>
      <c r="Q721">
        <v>1</v>
      </c>
      <c r="S721">
        <f t="shared" si="132"/>
        <v>1</v>
      </c>
      <c r="T721">
        <f t="shared" si="133"/>
        <v>0</v>
      </c>
      <c r="U721">
        <f t="shared" si="134"/>
        <v>0</v>
      </c>
    </row>
    <row r="722" spans="1:21">
      <c r="A722" s="405">
        <v>715</v>
      </c>
      <c r="B722" s="68">
        <v>45</v>
      </c>
      <c r="C722">
        <v>11</v>
      </c>
      <c r="D722" s="81">
        <v>34468</v>
      </c>
      <c r="E722" s="2" t="s">
        <v>129</v>
      </c>
      <c r="F722" s="94" t="s">
        <v>0</v>
      </c>
      <c r="G722" s="2" t="s">
        <v>74</v>
      </c>
      <c r="H722" s="107">
        <v>0</v>
      </c>
      <c r="I722" s="2" t="s">
        <v>144</v>
      </c>
      <c r="K722" s="2" t="s">
        <v>130</v>
      </c>
      <c r="L722" t="s">
        <v>0</v>
      </c>
      <c r="M722" s="2" t="s">
        <v>76</v>
      </c>
      <c r="O722">
        <v>2</v>
      </c>
      <c r="P722" s="1" t="s">
        <v>1</v>
      </c>
      <c r="Q722">
        <v>6</v>
      </c>
      <c r="S722">
        <f t="shared" si="132"/>
        <v>0</v>
      </c>
      <c r="T722">
        <f t="shared" si="133"/>
        <v>0</v>
      </c>
      <c r="U722">
        <f t="shared" si="134"/>
        <v>1</v>
      </c>
    </row>
    <row r="723" spans="1:21">
      <c r="A723" s="405">
        <v>716</v>
      </c>
      <c r="B723" s="68">
        <v>45</v>
      </c>
      <c r="C723">
        <v>12</v>
      </c>
      <c r="D723" s="81">
        <v>34468</v>
      </c>
      <c r="E723" s="2" t="s">
        <v>129</v>
      </c>
      <c r="F723" s="94" t="s">
        <v>0</v>
      </c>
      <c r="G723" s="2" t="s">
        <v>74</v>
      </c>
      <c r="H723" s="107">
        <v>0</v>
      </c>
      <c r="I723" s="2" t="s">
        <v>144</v>
      </c>
      <c r="K723" s="2" t="s">
        <v>133</v>
      </c>
      <c r="L723" t="s">
        <v>0</v>
      </c>
      <c r="M723" s="2" t="s">
        <v>75</v>
      </c>
      <c r="O723">
        <v>4</v>
      </c>
      <c r="P723" s="1" t="s">
        <v>1</v>
      </c>
      <c r="Q723">
        <v>9</v>
      </c>
      <c r="S723">
        <f t="shared" si="132"/>
        <v>0</v>
      </c>
      <c r="T723">
        <f t="shared" si="133"/>
        <v>0</v>
      </c>
      <c r="U723">
        <f t="shared" si="134"/>
        <v>1</v>
      </c>
    </row>
    <row r="724" spans="1:21">
      <c r="A724" s="405">
        <v>717</v>
      </c>
      <c r="B724" s="68">
        <v>45</v>
      </c>
      <c r="C724">
        <v>13</v>
      </c>
      <c r="D724" s="81">
        <v>34468</v>
      </c>
      <c r="E724" s="2" t="s">
        <v>129</v>
      </c>
      <c r="F724" s="94" t="s">
        <v>0</v>
      </c>
      <c r="G724" s="2" t="s">
        <v>74</v>
      </c>
      <c r="H724" s="107">
        <v>0</v>
      </c>
      <c r="I724" s="2" t="s">
        <v>144</v>
      </c>
      <c r="K724" s="2" t="s">
        <v>133</v>
      </c>
      <c r="L724" t="s">
        <v>0</v>
      </c>
      <c r="M724" s="2" t="s">
        <v>77</v>
      </c>
      <c r="O724">
        <v>1</v>
      </c>
      <c r="P724" s="1" t="s">
        <v>1</v>
      </c>
      <c r="Q724">
        <v>3</v>
      </c>
      <c r="S724">
        <f t="shared" si="132"/>
        <v>0</v>
      </c>
      <c r="T724">
        <f t="shared" si="133"/>
        <v>0</v>
      </c>
      <c r="U724">
        <f t="shared" si="134"/>
        <v>1</v>
      </c>
    </row>
    <row r="725" spans="1:21">
      <c r="A725" s="405">
        <v>718</v>
      </c>
      <c r="B725" s="68">
        <v>45</v>
      </c>
      <c r="C725">
        <v>14</v>
      </c>
      <c r="D725" s="81">
        <v>34468</v>
      </c>
      <c r="E725" s="2" t="s">
        <v>129</v>
      </c>
      <c r="F725" s="94" t="s">
        <v>0</v>
      </c>
      <c r="G725" s="2" t="s">
        <v>74</v>
      </c>
      <c r="H725" s="107"/>
      <c r="I725" s="2" t="s">
        <v>144</v>
      </c>
      <c r="K725" s="2" t="s">
        <v>134</v>
      </c>
      <c r="L725" t="s">
        <v>0</v>
      </c>
      <c r="M725" s="2" t="s">
        <v>78</v>
      </c>
      <c r="O725">
        <v>5</v>
      </c>
      <c r="P725" s="1" t="s">
        <v>1</v>
      </c>
      <c r="Q725">
        <v>3</v>
      </c>
      <c r="S725">
        <f t="shared" si="132"/>
        <v>1</v>
      </c>
      <c r="T725">
        <f t="shared" si="133"/>
        <v>0</v>
      </c>
      <c r="U725">
        <f t="shared" si="134"/>
        <v>0</v>
      </c>
    </row>
    <row r="726" spans="1:21">
      <c r="A726" s="405">
        <v>719</v>
      </c>
      <c r="B726" s="68">
        <v>45</v>
      </c>
      <c r="C726">
        <v>15</v>
      </c>
      <c r="D726" s="81">
        <v>34468</v>
      </c>
      <c r="E726" s="2" t="s">
        <v>129</v>
      </c>
      <c r="F726" s="94" t="s">
        <v>0</v>
      </c>
      <c r="G726" s="2" t="s">
        <v>74</v>
      </c>
      <c r="H726" s="107"/>
      <c r="I726" s="2" t="s">
        <v>144</v>
      </c>
      <c r="K726" s="2" t="s">
        <v>131</v>
      </c>
      <c r="L726" t="s">
        <v>0</v>
      </c>
      <c r="M726" s="2" t="s">
        <v>76</v>
      </c>
      <c r="O726">
        <v>2</v>
      </c>
      <c r="P726" s="1" t="s">
        <v>1</v>
      </c>
      <c r="Q726">
        <v>2</v>
      </c>
      <c r="S726">
        <f t="shared" si="132"/>
        <v>0</v>
      </c>
      <c r="T726">
        <f t="shared" si="133"/>
        <v>1</v>
      </c>
      <c r="U726">
        <f t="shared" si="134"/>
        <v>0</v>
      </c>
    </row>
    <row r="727" spans="1:21">
      <c r="A727" s="405">
        <v>720</v>
      </c>
      <c r="B727" s="68">
        <v>45</v>
      </c>
      <c r="C727">
        <v>16</v>
      </c>
      <c r="D727" s="81">
        <v>34468</v>
      </c>
      <c r="E727" s="2" t="s">
        <v>129</v>
      </c>
      <c r="F727" s="94" t="s">
        <v>0</v>
      </c>
      <c r="G727" s="2" t="s">
        <v>74</v>
      </c>
      <c r="H727" s="107"/>
      <c r="I727" s="2" t="s">
        <v>144</v>
      </c>
      <c r="K727" s="2" t="s">
        <v>130</v>
      </c>
      <c r="L727" t="s">
        <v>0</v>
      </c>
      <c r="M727" s="2" t="s">
        <v>75</v>
      </c>
      <c r="O727">
        <v>3</v>
      </c>
      <c r="P727" s="1" t="s">
        <v>1</v>
      </c>
      <c r="Q727">
        <v>2</v>
      </c>
      <c r="S727">
        <f t="shared" si="132"/>
        <v>1</v>
      </c>
      <c r="T727">
        <f t="shared" si="133"/>
        <v>0</v>
      </c>
      <c r="U727">
        <f t="shared" si="134"/>
        <v>0</v>
      </c>
    </row>
    <row r="728" spans="1:21">
      <c r="A728" s="295"/>
      <c r="B728" s="68"/>
      <c r="D728" s="81"/>
      <c r="E728" s="2"/>
      <c r="F728" s="94"/>
      <c r="G728" s="2"/>
      <c r="H728" s="107"/>
      <c r="I728" s="2"/>
      <c r="K728" s="2"/>
      <c r="M728" s="2"/>
      <c r="P728" s="1"/>
      <c r="S728">
        <f t="shared" si="132"/>
        <v>0</v>
      </c>
      <c r="T728">
        <f t="shared" si="133"/>
        <v>0</v>
      </c>
      <c r="U728">
        <f t="shared" si="134"/>
        <v>0</v>
      </c>
    </row>
    <row r="729" spans="1:21">
      <c r="A729" s="295"/>
      <c r="B729" s="68"/>
      <c r="D729" s="81"/>
      <c r="E729" s="2"/>
      <c r="F729" s="94"/>
      <c r="G729" s="2"/>
      <c r="H729" s="107"/>
      <c r="I729" s="2"/>
      <c r="K729" s="2"/>
      <c r="M729" s="2"/>
      <c r="P729" s="1"/>
      <c r="S729">
        <f>IF(O729&gt;Q729,1,0)</f>
        <v>0</v>
      </c>
      <c r="T729">
        <f>IF(ISNUMBER(Q729),IF(O729=Q729,1,0),0)</f>
        <v>0</v>
      </c>
      <c r="U729">
        <f>IF(O729&lt;Q729,1,0)</f>
        <v>0</v>
      </c>
    </row>
    <row r="730" spans="1:21">
      <c r="A730" s="295"/>
    </row>
    <row r="731" spans="1:21">
      <c r="A731" s="295"/>
    </row>
    <row r="732" spans="1:21">
      <c r="A732" s="295"/>
    </row>
    <row r="733" spans="1:21">
      <c r="A733" s="295"/>
    </row>
    <row r="734" spans="1:21">
      <c r="A734" s="295"/>
    </row>
    <row r="735" spans="1:21">
      <c r="A735" s="295"/>
    </row>
    <row r="736" spans="1:21">
      <c r="A736" s="295"/>
    </row>
    <row r="737" spans="1:1">
      <c r="A737" s="295"/>
    </row>
    <row r="738" spans="1:1">
      <c r="A738" s="295"/>
    </row>
    <row r="739" spans="1:1">
      <c r="A739" s="295"/>
    </row>
    <row r="740" spans="1:1">
      <c r="A740" s="295"/>
    </row>
    <row r="741" spans="1:1">
      <c r="A741" s="295"/>
    </row>
    <row r="742" spans="1:1">
      <c r="A742" s="295"/>
    </row>
    <row r="743" spans="1:1">
      <c r="A743" s="295"/>
    </row>
  </sheetData>
  <autoFilter ref="B7:Q729"/>
  <mergeCells count="1">
    <mergeCell ref="A2:Q2"/>
  </mergeCells>
  <phoneticPr fontId="0" type="noConversion"/>
  <printOptions horizontalCentered="1"/>
  <pageMargins left="0" right="0" top="0.19685039370078741" bottom="0.39370078740157483" header="0.51181102362204722" footer="0.51181102362204722"/>
  <pageSetup paperSize="9" scale="6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8" r:id="rId4" name="Button 54">
              <controlPr defaultSize="0" print="0" autoFill="0" autoPict="0" macro="[0]!einzelergebnisse_tore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4</xdr:col>
                    <xdr:colOff>323850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" name="Button 55">
              <controlPr defaultSize="0" print="0" autoFill="0" autoPict="0" macro="[0]!einzelergebnisse_reihenfolge">
                <anchor moveWithCells="1" sizeWithCells="1">
                  <from>
                    <xdr:col>4</xdr:col>
                    <xdr:colOff>314325</xdr:colOff>
                    <xdr:row>0</xdr:row>
                    <xdr:rowOff>9525</xdr:rowOff>
                  </from>
                  <to>
                    <xdr:col>8</xdr:col>
                    <xdr:colOff>0</xdr:colOff>
                    <xdr:row>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W369"/>
  <sheetViews>
    <sheetView showGridLines="0" zoomScale="79" workbookViewId="0"/>
  </sheetViews>
  <sheetFormatPr baseColWidth="10" defaultRowHeight="12.75"/>
  <cols>
    <col min="1" max="1" width="5.28515625" style="1" bestFit="1" customWidth="1"/>
    <col min="2" max="2" width="5.7109375" customWidth="1"/>
    <col min="3" max="3" width="28.140625" customWidth="1"/>
    <col min="4" max="4" width="10.85546875" style="1" bestFit="1" customWidth="1"/>
    <col min="5" max="5" width="32" style="1" bestFit="1" customWidth="1"/>
    <col min="6" max="6" width="1.85546875" style="1" bestFit="1" customWidth="1"/>
    <col min="7" max="7" width="34.5703125" customWidth="1"/>
    <col min="8" max="8" width="18.28515625" hidden="1" customWidth="1"/>
    <col min="9" max="9" width="2.7109375" customWidth="1"/>
    <col min="10" max="10" width="5.140625" customWidth="1"/>
    <col min="11" max="11" width="5.7109375" customWidth="1"/>
    <col min="12" max="12" width="5.7109375" bestFit="1" customWidth="1"/>
    <col min="13" max="13" width="2.140625" customWidth="1"/>
    <col min="14" max="14" width="1.85546875" customWidth="1"/>
    <col min="15" max="15" width="5.7109375" bestFit="1" customWidth="1"/>
    <col min="16" max="16" width="1.5703125" bestFit="1" customWidth="1"/>
    <col min="17" max="17" width="6" bestFit="1" customWidth="1"/>
    <col min="18" max="18" width="2.42578125" customWidth="1"/>
    <col min="19" max="19" width="6.5703125" bestFit="1" customWidth="1"/>
    <col min="20" max="20" width="1.5703125" bestFit="1" customWidth="1"/>
    <col min="21" max="21" width="6" bestFit="1" customWidth="1"/>
    <col min="22" max="22" width="2.7109375" customWidth="1"/>
    <col min="23" max="23" width="6.28515625" bestFit="1" customWidth="1"/>
  </cols>
  <sheetData>
    <row r="1" spans="1:23" ht="24.95" customHeight="1" thickBot="1">
      <c r="D1"/>
      <c r="E1"/>
      <c r="F1"/>
    </row>
    <row r="2" spans="1:23" ht="32.1" customHeight="1" thickBot="1">
      <c r="A2" s="447" t="s">
        <v>14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9"/>
    </row>
    <row r="3" spans="1:23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SUBTOTAL(9,J8:J369)</f>
        <v>600</v>
      </c>
      <c r="K4" s="51">
        <f>SUBTOTAL(9,K8:K369)</f>
        <v>240</v>
      </c>
      <c r="L4" s="51">
        <f>SUBTOTAL(9,L8:L369)</f>
        <v>600</v>
      </c>
      <c r="M4" s="51"/>
      <c r="N4" s="51"/>
      <c r="O4" s="51">
        <f>SUBTOTAL(9,O8:O369)</f>
        <v>1440</v>
      </c>
      <c r="P4" s="51" t="s">
        <v>1</v>
      </c>
      <c r="Q4" s="51">
        <f>SUBTOTAL(9,Q8:Q369)</f>
        <v>1440</v>
      </c>
      <c r="R4" s="51"/>
      <c r="S4" s="51">
        <f>SUBTOTAL(9,S8:S369)</f>
        <v>5168</v>
      </c>
      <c r="T4" s="51" t="s">
        <v>1</v>
      </c>
      <c r="U4" s="51">
        <f>SUBTOTAL(9,U8:U369)</f>
        <v>5168</v>
      </c>
      <c r="V4" s="51"/>
      <c r="W4" s="52">
        <f>SUBTOTAL(9,W8:W369)</f>
        <v>0</v>
      </c>
    </row>
    <row r="5" spans="1:23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spans="1:23" ht="6.95" customHeight="1"/>
    <row r="8" spans="1:23">
      <c r="A8" s="353">
        <v>1</v>
      </c>
      <c r="B8" s="80">
        <v>36</v>
      </c>
      <c r="C8" t="s">
        <v>103</v>
      </c>
      <c r="D8" s="46">
        <v>34440</v>
      </c>
      <c r="E8" t="s">
        <v>101</v>
      </c>
      <c r="F8" s="45" t="s">
        <v>0</v>
      </c>
      <c r="G8" t="s">
        <v>109</v>
      </c>
      <c r="H8" t="s">
        <v>144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23</v>
      </c>
      <c r="T8" t="s">
        <v>1</v>
      </c>
      <c r="U8">
        <v>7</v>
      </c>
      <c r="W8">
        <v>16</v>
      </c>
    </row>
    <row r="9" spans="1:23">
      <c r="A9" s="353">
        <v>2</v>
      </c>
      <c r="B9" s="80">
        <v>6</v>
      </c>
      <c r="C9" t="s">
        <v>83</v>
      </c>
      <c r="D9" s="46">
        <v>34285</v>
      </c>
      <c r="E9" t="s">
        <v>81</v>
      </c>
      <c r="F9" s="45" t="s">
        <v>0</v>
      </c>
      <c r="G9" t="s">
        <v>137</v>
      </c>
      <c r="H9" t="s">
        <v>144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22</v>
      </c>
      <c r="T9" t="s">
        <v>1</v>
      </c>
      <c r="U9">
        <v>7</v>
      </c>
      <c r="W9">
        <v>15</v>
      </c>
    </row>
    <row r="10" spans="1:23">
      <c r="A10" s="353">
        <v>3</v>
      </c>
      <c r="B10" s="80">
        <v>15</v>
      </c>
      <c r="C10" t="s">
        <v>88</v>
      </c>
      <c r="D10" s="46">
        <v>34300</v>
      </c>
      <c r="E10" t="s">
        <v>92</v>
      </c>
      <c r="F10" s="45" t="s">
        <v>0</v>
      </c>
      <c r="G10" t="s">
        <v>137</v>
      </c>
      <c r="H10" t="s">
        <v>144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33</v>
      </c>
      <c r="T10" t="s">
        <v>1</v>
      </c>
      <c r="U10">
        <v>20</v>
      </c>
      <c r="W10">
        <v>13</v>
      </c>
    </row>
    <row r="11" spans="1:23">
      <c r="A11" s="353">
        <v>4</v>
      </c>
      <c r="B11" s="80">
        <v>38</v>
      </c>
      <c r="C11" t="s">
        <v>119</v>
      </c>
      <c r="D11" s="46">
        <v>34441</v>
      </c>
      <c r="E11" t="s">
        <v>117</v>
      </c>
      <c r="F11" s="45" t="s">
        <v>0</v>
      </c>
      <c r="G11" t="s">
        <v>109</v>
      </c>
      <c r="H11" t="s">
        <v>144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31</v>
      </c>
      <c r="T11" t="s">
        <v>1</v>
      </c>
      <c r="U11">
        <v>18</v>
      </c>
      <c r="W11">
        <v>13</v>
      </c>
    </row>
    <row r="12" spans="1:23">
      <c r="A12" s="353">
        <v>5</v>
      </c>
      <c r="B12" s="80">
        <v>23</v>
      </c>
      <c r="C12" t="s">
        <v>99</v>
      </c>
      <c r="D12" s="46">
        <v>34350</v>
      </c>
      <c r="E12" t="s">
        <v>96</v>
      </c>
      <c r="F12" s="45" t="s">
        <v>0</v>
      </c>
      <c r="G12" t="s">
        <v>137</v>
      </c>
      <c r="H12" t="s">
        <v>144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25</v>
      </c>
      <c r="T12" t="s">
        <v>1</v>
      </c>
      <c r="U12">
        <v>12</v>
      </c>
      <c r="W12">
        <v>13</v>
      </c>
    </row>
    <row r="13" spans="1:23">
      <c r="A13" s="353">
        <v>6</v>
      </c>
      <c r="B13" s="80">
        <v>18</v>
      </c>
      <c r="C13" t="s">
        <v>75</v>
      </c>
      <c r="D13" s="46">
        <v>34308</v>
      </c>
      <c r="E13" t="s">
        <v>74</v>
      </c>
      <c r="F13" s="45" t="s">
        <v>0</v>
      </c>
      <c r="G13" t="s">
        <v>96</v>
      </c>
      <c r="H13" t="s">
        <v>144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24</v>
      </c>
      <c r="T13" t="s">
        <v>1</v>
      </c>
      <c r="U13">
        <v>11</v>
      </c>
      <c r="W13">
        <v>13</v>
      </c>
    </row>
    <row r="14" spans="1:23">
      <c r="A14" s="353">
        <v>7</v>
      </c>
      <c r="B14" s="80">
        <v>23</v>
      </c>
      <c r="C14" t="s">
        <v>95</v>
      </c>
      <c r="D14" s="46">
        <v>34350</v>
      </c>
      <c r="E14" t="s">
        <v>96</v>
      </c>
      <c r="F14" s="45" t="s">
        <v>0</v>
      </c>
      <c r="G14" t="s">
        <v>137</v>
      </c>
      <c r="H14" t="s">
        <v>144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27</v>
      </c>
      <c r="T14" t="s">
        <v>1</v>
      </c>
      <c r="U14">
        <v>15</v>
      </c>
      <c r="W14">
        <v>12</v>
      </c>
    </row>
    <row r="15" spans="1:23">
      <c r="A15" s="353">
        <v>8</v>
      </c>
      <c r="B15" s="80">
        <v>39</v>
      </c>
      <c r="C15" t="s">
        <v>75</v>
      </c>
      <c r="D15" s="46">
        <v>34447</v>
      </c>
      <c r="E15" t="s">
        <v>74</v>
      </c>
      <c r="F15" s="45" t="s">
        <v>0</v>
      </c>
      <c r="G15" t="s">
        <v>81</v>
      </c>
      <c r="H15" t="s">
        <v>144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25</v>
      </c>
      <c r="T15" t="s">
        <v>1</v>
      </c>
      <c r="U15">
        <v>13</v>
      </c>
      <c r="W15">
        <v>12</v>
      </c>
    </row>
    <row r="16" spans="1:23">
      <c r="A16" s="353">
        <v>9</v>
      </c>
      <c r="B16" s="80">
        <v>9</v>
      </c>
      <c r="C16" t="s">
        <v>76</v>
      </c>
      <c r="D16" s="46">
        <v>34287</v>
      </c>
      <c r="E16" t="s">
        <v>74</v>
      </c>
      <c r="F16" s="45" t="s">
        <v>0</v>
      </c>
      <c r="G16" t="s">
        <v>117</v>
      </c>
      <c r="H16" t="s">
        <v>144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18</v>
      </c>
      <c r="T16" t="s">
        <v>1</v>
      </c>
      <c r="U16">
        <v>6</v>
      </c>
      <c r="W16">
        <v>12</v>
      </c>
    </row>
    <row r="17" spans="1:23">
      <c r="A17" s="353">
        <v>10</v>
      </c>
      <c r="B17" s="80">
        <v>34</v>
      </c>
      <c r="C17" t="s">
        <v>75</v>
      </c>
      <c r="D17" s="46">
        <v>34433</v>
      </c>
      <c r="E17" t="s">
        <v>74</v>
      </c>
      <c r="F17" s="45" t="s">
        <v>0</v>
      </c>
      <c r="G17" t="s">
        <v>137</v>
      </c>
      <c r="H17" t="s">
        <v>144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22</v>
      </c>
      <c r="T17" t="s">
        <v>1</v>
      </c>
      <c r="U17">
        <v>11</v>
      </c>
      <c r="W17">
        <v>11</v>
      </c>
    </row>
    <row r="18" spans="1:23">
      <c r="A18" s="353">
        <v>11</v>
      </c>
      <c r="B18" s="80">
        <v>3</v>
      </c>
      <c r="C18" t="s">
        <v>87</v>
      </c>
      <c r="D18" s="46">
        <v>34265</v>
      </c>
      <c r="E18" t="s">
        <v>92</v>
      </c>
      <c r="F18" s="45" t="s">
        <v>0</v>
      </c>
      <c r="G18" t="s">
        <v>129</v>
      </c>
      <c r="H18" t="s">
        <v>144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22</v>
      </c>
      <c r="T18" t="s">
        <v>1</v>
      </c>
      <c r="U18">
        <v>11</v>
      </c>
      <c r="W18">
        <v>11</v>
      </c>
    </row>
    <row r="19" spans="1:23">
      <c r="A19" s="353">
        <v>12</v>
      </c>
      <c r="B19" s="80">
        <v>30</v>
      </c>
      <c r="C19" t="s">
        <v>103</v>
      </c>
      <c r="D19" s="46">
        <v>34385</v>
      </c>
      <c r="E19" t="s">
        <v>101</v>
      </c>
      <c r="F19" s="45" t="s">
        <v>0</v>
      </c>
      <c r="G19" t="s">
        <v>96</v>
      </c>
      <c r="H19" t="s">
        <v>144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21</v>
      </c>
      <c r="T19" t="s">
        <v>1</v>
      </c>
      <c r="U19">
        <v>10</v>
      </c>
      <c r="W19">
        <v>11</v>
      </c>
    </row>
    <row r="20" spans="1:23">
      <c r="A20" s="353">
        <v>13</v>
      </c>
      <c r="B20" s="80">
        <v>40</v>
      </c>
      <c r="C20" t="s">
        <v>76</v>
      </c>
      <c r="D20" s="46">
        <v>34455</v>
      </c>
      <c r="E20" t="s">
        <v>74</v>
      </c>
      <c r="F20" s="45" t="s">
        <v>0</v>
      </c>
      <c r="G20" t="s">
        <v>123</v>
      </c>
      <c r="H20" t="s">
        <v>144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20</v>
      </c>
      <c r="T20" t="s">
        <v>1</v>
      </c>
      <c r="U20">
        <v>9</v>
      </c>
      <c r="W20">
        <v>11</v>
      </c>
    </row>
    <row r="21" spans="1:23">
      <c r="A21" s="353">
        <v>14</v>
      </c>
      <c r="B21" s="80">
        <v>13</v>
      </c>
      <c r="C21" t="s">
        <v>104</v>
      </c>
      <c r="D21" s="46">
        <v>34300</v>
      </c>
      <c r="E21" t="s">
        <v>101</v>
      </c>
      <c r="F21" s="45" t="s">
        <v>0</v>
      </c>
      <c r="G21" t="s">
        <v>92</v>
      </c>
      <c r="H21" t="s">
        <v>144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20</v>
      </c>
      <c r="T21" t="s">
        <v>1</v>
      </c>
      <c r="U21">
        <v>9</v>
      </c>
      <c r="W21">
        <v>11</v>
      </c>
    </row>
    <row r="22" spans="1:23">
      <c r="A22" s="353">
        <v>15</v>
      </c>
      <c r="B22" s="80">
        <v>43</v>
      </c>
      <c r="C22" t="s">
        <v>76</v>
      </c>
      <c r="D22" s="46">
        <v>34461</v>
      </c>
      <c r="E22" t="s">
        <v>74</v>
      </c>
      <c r="F22" s="45" t="s">
        <v>0</v>
      </c>
      <c r="G22" t="s">
        <v>101</v>
      </c>
      <c r="H22" t="s">
        <v>144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15</v>
      </c>
      <c r="T22" t="s">
        <v>1</v>
      </c>
      <c r="U22">
        <v>4</v>
      </c>
      <c r="W22">
        <v>11</v>
      </c>
    </row>
    <row r="23" spans="1:23">
      <c r="A23" s="353">
        <v>16</v>
      </c>
      <c r="B23" s="80">
        <v>3</v>
      </c>
      <c r="C23" t="s">
        <v>88</v>
      </c>
      <c r="D23" s="46">
        <v>34265</v>
      </c>
      <c r="E23" t="s">
        <v>92</v>
      </c>
      <c r="F23" s="45" t="s">
        <v>0</v>
      </c>
      <c r="G23" t="s">
        <v>129</v>
      </c>
      <c r="H23" t="s">
        <v>144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20</v>
      </c>
      <c r="T23" t="s">
        <v>1</v>
      </c>
      <c r="U23">
        <v>10</v>
      </c>
      <c r="W23">
        <v>10</v>
      </c>
    </row>
    <row r="24" spans="1:23">
      <c r="A24" s="353">
        <v>17</v>
      </c>
      <c r="B24" s="80">
        <v>29</v>
      </c>
      <c r="C24" t="s">
        <v>95</v>
      </c>
      <c r="D24" s="46">
        <v>34385</v>
      </c>
      <c r="E24" t="s">
        <v>96</v>
      </c>
      <c r="F24" s="45" t="s">
        <v>0</v>
      </c>
      <c r="G24" t="s">
        <v>123</v>
      </c>
      <c r="H24" t="s">
        <v>144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17</v>
      </c>
      <c r="T24" t="s">
        <v>1</v>
      </c>
      <c r="U24">
        <v>7</v>
      </c>
      <c r="W24">
        <v>10</v>
      </c>
    </row>
    <row r="25" spans="1:23">
      <c r="A25" s="353">
        <v>18</v>
      </c>
      <c r="B25" s="80">
        <v>25</v>
      </c>
      <c r="C25" t="s">
        <v>103</v>
      </c>
      <c r="D25" s="46">
        <v>34383</v>
      </c>
      <c r="E25" t="s">
        <v>101</v>
      </c>
      <c r="F25" s="45" t="s">
        <v>0</v>
      </c>
      <c r="G25" t="s">
        <v>137</v>
      </c>
      <c r="H25" t="s">
        <v>144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23</v>
      </c>
      <c r="T25" t="s">
        <v>1</v>
      </c>
      <c r="U25">
        <v>14</v>
      </c>
      <c r="W25">
        <v>9</v>
      </c>
    </row>
    <row r="26" spans="1:23">
      <c r="A26" s="353">
        <v>19</v>
      </c>
      <c r="B26" s="80">
        <v>17</v>
      </c>
      <c r="C26" t="s">
        <v>83</v>
      </c>
      <c r="D26" s="46">
        <v>34307</v>
      </c>
      <c r="E26" t="s">
        <v>81</v>
      </c>
      <c r="F26" s="45" t="s">
        <v>0</v>
      </c>
      <c r="G26" t="s">
        <v>96</v>
      </c>
      <c r="H26" t="s">
        <v>144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23</v>
      </c>
      <c r="T26" t="s">
        <v>1</v>
      </c>
      <c r="U26">
        <v>14</v>
      </c>
      <c r="W26">
        <v>9</v>
      </c>
    </row>
    <row r="27" spans="1:23">
      <c r="A27" s="353">
        <v>20</v>
      </c>
      <c r="B27" s="80">
        <v>37</v>
      </c>
      <c r="C27" t="s">
        <v>119</v>
      </c>
      <c r="D27" s="46">
        <v>34441</v>
      </c>
      <c r="E27" t="s">
        <v>117</v>
      </c>
      <c r="F27" s="45" t="s">
        <v>0</v>
      </c>
      <c r="G27" t="s">
        <v>129</v>
      </c>
      <c r="H27" t="s">
        <v>144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18</v>
      </c>
      <c r="T27" t="s">
        <v>1</v>
      </c>
      <c r="U27">
        <v>9</v>
      </c>
      <c r="W27">
        <v>9</v>
      </c>
    </row>
    <row r="28" spans="1:23">
      <c r="A28" s="353">
        <v>21</v>
      </c>
      <c r="B28" s="80">
        <v>33</v>
      </c>
      <c r="C28" t="s">
        <v>110</v>
      </c>
      <c r="D28" s="46">
        <v>34419</v>
      </c>
      <c r="E28" t="s">
        <v>109</v>
      </c>
      <c r="F28" s="45" t="s">
        <v>0</v>
      </c>
      <c r="G28" t="s">
        <v>96</v>
      </c>
      <c r="H28" t="s">
        <v>144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21</v>
      </c>
      <c r="T28" t="s">
        <v>1</v>
      </c>
      <c r="U28">
        <v>13</v>
      </c>
      <c r="W28">
        <v>8</v>
      </c>
    </row>
    <row r="29" spans="1:23">
      <c r="A29" s="353">
        <v>22</v>
      </c>
      <c r="B29" s="80">
        <v>22</v>
      </c>
      <c r="C29" t="s">
        <v>138</v>
      </c>
      <c r="D29" s="46">
        <v>34349</v>
      </c>
      <c r="E29" t="s">
        <v>137</v>
      </c>
      <c r="F29" s="45" t="s">
        <v>0</v>
      </c>
      <c r="G29" t="s">
        <v>117</v>
      </c>
      <c r="H29" t="s">
        <v>144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16</v>
      </c>
      <c r="T29" t="s">
        <v>1</v>
      </c>
      <c r="U29">
        <v>11</v>
      </c>
      <c r="W29">
        <v>5</v>
      </c>
    </row>
    <row r="30" spans="1:23">
      <c r="A30" s="353">
        <v>23</v>
      </c>
      <c r="B30" s="80">
        <v>4</v>
      </c>
      <c r="C30" t="s">
        <v>88</v>
      </c>
      <c r="D30" s="46">
        <v>34265</v>
      </c>
      <c r="E30" t="s">
        <v>92</v>
      </c>
      <c r="F30" s="45" t="s">
        <v>0</v>
      </c>
      <c r="G30" t="s">
        <v>123</v>
      </c>
      <c r="H30" t="s">
        <v>144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28</v>
      </c>
      <c r="T30" t="s">
        <v>1</v>
      </c>
      <c r="U30">
        <v>14</v>
      </c>
      <c r="W30">
        <v>14</v>
      </c>
    </row>
    <row r="31" spans="1:23">
      <c r="A31" s="353">
        <v>24</v>
      </c>
      <c r="B31" s="80">
        <v>5</v>
      </c>
      <c r="C31" t="s">
        <v>110</v>
      </c>
      <c r="D31" s="46">
        <v>34272</v>
      </c>
      <c r="E31" t="s">
        <v>109</v>
      </c>
      <c r="F31" s="45" t="s">
        <v>0</v>
      </c>
      <c r="G31" t="s">
        <v>129</v>
      </c>
      <c r="H31" t="s">
        <v>144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23</v>
      </c>
      <c r="T31" t="s">
        <v>1</v>
      </c>
      <c r="U31">
        <v>11</v>
      </c>
      <c r="W31">
        <v>12</v>
      </c>
    </row>
    <row r="32" spans="1:23">
      <c r="A32" s="353">
        <v>25</v>
      </c>
      <c r="B32" s="80">
        <v>28</v>
      </c>
      <c r="C32" t="s">
        <v>125</v>
      </c>
      <c r="D32" s="46">
        <v>34384</v>
      </c>
      <c r="E32" t="s">
        <v>123</v>
      </c>
      <c r="F32" s="45" t="s">
        <v>0</v>
      </c>
      <c r="G32" t="s">
        <v>117</v>
      </c>
      <c r="H32" t="s">
        <v>144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24</v>
      </c>
      <c r="T32" t="s">
        <v>1</v>
      </c>
      <c r="U32">
        <v>13</v>
      </c>
      <c r="W32">
        <v>11</v>
      </c>
    </row>
    <row r="33" spans="1:23">
      <c r="A33" s="353">
        <v>26</v>
      </c>
      <c r="B33" s="80">
        <v>1</v>
      </c>
      <c r="C33" t="s">
        <v>88</v>
      </c>
      <c r="D33" s="46">
        <v>34258</v>
      </c>
      <c r="E33" t="s">
        <v>92</v>
      </c>
      <c r="F33" s="45" t="s">
        <v>0</v>
      </c>
      <c r="G33" t="s">
        <v>81</v>
      </c>
      <c r="H33" t="s">
        <v>144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21</v>
      </c>
      <c r="T33" t="s">
        <v>1</v>
      </c>
      <c r="U33">
        <v>10</v>
      </c>
      <c r="W33">
        <v>11</v>
      </c>
    </row>
    <row r="34" spans="1:23">
      <c r="A34" s="353">
        <v>27</v>
      </c>
      <c r="B34" s="80">
        <v>40</v>
      </c>
      <c r="C34" t="s">
        <v>75</v>
      </c>
      <c r="D34" s="46">
        <v>34455</v>
      </c>
      <c r="E34" t="s">
        <v>74</v>
      </c>
      <c r="F34" s="45" t="s">
        <v>0</v>
      </c>
      <c r="G34" t="s">
        <v>123</v>
      </c>
      <c r="H34" t="s">
        <v>144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18</v>
      </c>
      <c r="T34" t="s">
        <v>1</v>
      </c>
      <c r="U34">
        <v>7</v>
      </c>
      <c r="W34">
        <v>11</v>
      </c>
    </row>
    <row r="35" spans="1:23">
      <c r="A35" s="353">
        <v>28</v>
      </c>
      <c r="B35" s="80">
        <v>11</v>
      </c>
      <c r="C35" t="s">
        <v>103</v>
      </c>
      <c r="D35" s="46">
        <v>34287</v>
      </c>
      <c r="E35" t="s">
        <v>101</v>
      </c>
      <c r="F35" s="45" t="s">
        <v>0</v>
      </c>
      <c r="G35" t="s">
        <v>123</v>
      </c>
      <c r="H35" t="s">
        <v>144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19</v>
      </c>
      <c r="T35" t="s">
        <v>1</v>
      </c>
      <c r="U35">
        <v>9</v>
      </c>
      <c r="W35">
        <v>10</v>
      </c>
    </row>
    <row r="36" spans="1:23">
      <c r="A36" s="353">
        <v>29</v>
      </c>
      <c r="B36" s="80">
        <v>10</v>
      </c>
      <c r="C36" t="s">
        <v>127</v>
      </c>
      <c r="D36" s="46">
        <v>34287</v>
      </c>
      <c r="E36" t="s">
        <v>123</v>
      </c>
      <c r="F36" s="45" t="s">
        <v>0</v>
      </c>
      <c r="G36" t="s">
        <v>137</v>
      </c>
      <c r="H36" t="s">
        <v>144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18</v>
      </c>
      <c r="T36" t="s">
        <v>1</v>
      </c>
      <c r="U36">
        <v>8</v>
      </c>
      <c r="W36">
        <v>10</v>
      </c>
    </row>
    <row r="37" spans="1:23">
      <c r="A37" s="353">
        <v>30</v>
      </c>
      <c r="B37" s="80">
        <v>17</v>
      </c>
      <c r="C37" t="s">
        <v>82</v>
      </c>
      <c r="D37" s="46">
        <v>34307</v>
      </c>
      <c r="E37" t="s">
        <v>81</v>
      </c>
      <c r="F37" s="45" t="s">
        <v>0</v>
      </c>
      <c r="G37" t="s">
        <v>96</v>
      </c>
      <c r="H37" t="s">
        <v>144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23</v>
      </c>
      <c r="T37" t="s">
        <v>1</v>
      </c>
      <c r="U37">
        <v>14</v>
      </c>
      <c r="W37">
        <v>9</v>
      </c>
    </row>
    <row r="38" spans="1:23">
      <c r="A38" s="353">
        <v>31</v>
      </c>
      <c r="B38" s="80">
        <v>26</v>
      </c>
      <c r="C38" t="s">
        <v>119</v>
      </c>
      <c r="D38" s="46">
        <v>34384</v>
      </c>
      <c r="E38" t="s">
        <v>117</v>
      </c>
      <c r="F38" s="45" t="s">
        <v>0</v>
      </c>
      <c r="G38" t="s">
        <v>101</v>
      </c>
      <c r="H38" t="s">
        <v>144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21</v>
      </c>
      <c r="T38" t="s">
        <v>1</v>
      </c>
      <c r="U38">
        <v>12</v>
      </c>
      <c r="W38">
        <v>9</v>
      </c>
    </row>
    <row r="39" spans="1:23">
      <c r="A39" s="353">
        <v>32</v>
      </c>
      <c r="B39" s="80">
        <v>35</v>
      </c>
      <c r="C39" t="s">
        <v>119</v>
      </c>
      <c r="D39" s="46">
        <v>34433</v>
      </c>
      <c r="E39" t="s">
        <v>117</v>
      </c>
      <c r="F39" s="45" t="s">
        <v>0</v>
      </c>
      <c r="G39" t="s">
        <v>92</v>
      </c>
      <c r="H39" t="s">
        <v>144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19</v>
      </c>
      <c r="T39" t="s">
        <v>1</v>
      </c>
      <c r="U39">
        <v>10</v>
      </c>
      <c r="W39">
        <v>9</v>
      </c>
    </row>
    <row r="40" spans="1:23">
      <c r="A40" s="353">
        <v>33</v>
      </c>
      <c r="B40" s="80">
        <v>40</v>
      </c>
      <c r="C40" t="s">
        <v>78</v>
      </c>
      <c r="D40" s="46">
        <v>34455</v>
      </c>
      <c r="E40" t="s">
        <v>74</v>
      </c>
      <c r="F40" s="45" t="s">
        <v>0</v>
      </c>
      <c r="G40" t="s">
        <v>123</v>
      </c>
      <c r="H40" t="s">
        <v>144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17</v>
      </c>
      <c r="T40" t="s">
        <v>1</v>
      </c>
      <c r="U40">
        <v>9</v>
      </c>
      <c r="W40">
        <v>8</v>
      </c>
    </row>
    <row r="41" spans="1:23">
      <c r="A41" s="353">
        <v>34</v>
      </c>
      <c r="B41" s="80">
        <v>2</v>
      </c>
      <c r="C41" t="s">
        <v>95</v>
      </c>
      <c r="D41" s="46">
        <v>34259</v>
      </c>
      <c r="E41" t="s">
        <v>96</v>
      </c>
      <c r="F41" s="45" t="s">
        <v>0</v>
      </c>
      <c r="G41" t="s">
        <v>117</v>
      </c>
      <c r="H41" t="s">
        <v>144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17</v>
      </c>
      <c r="T41" t="s">
        <v>1</v>
      </c>
      <c r="U41">
        <v>9</v>
      </c>
      <c r="W41">
        <v>8</v>
      </c>
    </row>
    <row r="42" spans="1:23">
      <c r="A42" s="353">
        <v>35</v>
      </c>
      <c r="B42" s="80">
        <v>20</v>
      </c>
      <c r="C42" t="s">
        <v>112</v>
      </c>
      <c r="D42" s="46">
        <v>34343</v>
      </c>
      <c r="E42" t="s">
        <v>109</v>
      </c>
      <c r="F42" s="45" t="s">
        <v>0</v>
      </c>
      <c r="G42" t="s">
        <v>81</v>
      </c>
      <c r="H42" t="s">
        <v>144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19</v>
      </c>
      <c r="T42" t="s">
        <v>1</v>
      </c>
      <c r="U42">
        <v>12</v>
      </c>
      <c r="W42">
        <v>7</v>
      </c>
    </row>
    <row r="43" spans="1:23">
      <c r="A43" s="353">
        <v>36</v>
      </c>
      <c r="B43" s="80">
        <v>8</v>
      </c>
      <c r="C43" t="s">
        <v>83</v>
      </c>
      <c r="D43" s="46">
        <v>34286</v>
      </c>
      <c r="E43" t="s">
        <v>81</v>
      </c>
      <c r="F43" s="45" t="s">
        <v>0</v>
      </c>
      <c r="G43" t="s">
        <v>117</v>
      </c>
      <c r="H43" t="s">
        <v>144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17</v>
      </c>
      <c r="T43" t="s">
        <v>1</v>
      </c>
      <c r="U43">
        <v>10</v>
      </c>
      <c r="W43">
        <v>7</v>
      </c>
    </row>
    <row r="44" spans="1:23">
      <c r="A44" s="353">
        <v>37</v>
      </c>
      <c r="B44" s="80">
        <v>44</v>
      </c>
      <c r="C44" t="s">
        <v>130</v>
      </c>
      <c r="D44" s="46">
        <v>34467</v>
      </c>
      <c r="E44" t="s">
        <v>129</v>
      </c>
      <c r="F44" s="45" t="s">
        <v>0</v>
      </c>
      <c r="G44" t="s">
        <v>137</v>
      </c>
      <c r="H44" t="s">
        <v>144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14</v>
      </c>
      <c r="T44" t="s">
        <v>1</v>
      </c>
      <c r="U44">
        <v>7</v>
      </c>
      <c r="W44">
        <v>7</v>
      </c>
    </row>
    <row r="45" spans="1:23">
      <c r="A45" s="353">
        <v>38</v>
      </c>
      <c r="B45" s="80">
        <v>42</v>
      </c>
      <c r="C45" t="s">
        <v>85</v>
      </c>
      <c r="D45" s="46">
        <v>34461</v>
      </c>
      <c r="E45" t="s">
        <v>81</v>
      </c>
      <c r="F45" s="45" t="s">
        <v>0</v>
      </c>
      <c r="G45" t="s">
        <v>101</v>
      </c>
      <c r="H45" t="s">
        <v>144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21</v>
      </c>
      <c r="T45" t="s">
        <v>1</v>
      </c>
      <c r="U45">
        <v>15</v>
      </c>
      <c r="W45">
        <v>6</v>
      </c>
    </row>
    <row r="46" spans="1:23">
      <c r="A46" s="353">
        <v>39</v>
      </c>
      <c r="B46" s="80">
        <v>4</v>
      </c>
      <c r="C46" t="s">
        <v>87</v>
      </c>
      <c r="D46" s="46">
        <v>34265</v>
      </c>
      <c r="E46" t="s">
        <v>92</v>
      </c>
      <c r="F46" s="45" t="s">
        <v>0</v>
      </c>
      <c r="G46" t="s">
        <v>123</v>
      </c>
      <c r="H46" t="s">
        <v>144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21</v>
      </c>
      <c r="T46" t="s">
        <v>1</v>
      </c>
      <c r="U46">
        <v>15</v>
      </c>
      <c r="W46">
        <v>6</v>
      </c>
    </row>
    <row r="47" spans="1:23">
      <c r="A47" s="353">
        <v>40</v>
      </c>
      <c r="B47" s="80">
        <v>25</v>
      </c>
      <c r="C47" t="s">
        <v>102</v>
      </c>
      <c r="D47" s="46">
        <v>34383</v>
      </c>
      <c r="E47" t="s">
        <v>101</v>
      </c>
      <c r="F47" s="45" t="s">
        <v>0</v>
      </c>
      <c r="G47" t="s">
        <v>137</v>
      </c>
      <c r="H47" t="s">
        <v>144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20</v>
      </c>
      <c r="T47" t="s">
        <v>1</v>
      </c>
      <c r="U47">
        <v>14</v>
      </c>
      <c r="W47">
        <v>6</v>
      </c>
    </row>
    <row r="48" spans="1:23">
      <c r="A48" s="353">
        <v>41</v>
      </c>
      <c r="B48" s="80">
        <v>6</v>
      </c>
      <c r="C48" t="s">
        <v>82</v>
      </c>
      <c r="D48" s="46">
        <v>34285</v>
      </c>
      <c r="E48" t="s">
        <v>81</v>
      </c>
      <c r="F48" s="45" t="s">
        <v>0</v>
      </c>
      <c r="G48" t="s">
        <v>137</v>
      </c>
      <c r="H48" t="s">
        <v>144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20</v>
      </c>
      <c r="T48" t="s">
        <v>1</v>
      </c>
      <c r="U48">
        <v>14</v>
      </c>
      <c r="W48">
        <v>6</v>
      </c>
    </row>
    <row r="49" spans="1:23">
      <c r="A49" s="353">
        <v>42</v>
      </c>
      <c r="B49" s="80">
        <v>35</v>
      </c>
      <c r="C49" t="s">
        <v>87</v>
      </c>
      <c r="D49" s="46">
        <v>34433</v>
      </c>
      <c r="E49" t="s">
        <v>92</v>
      </c>
      <c r="F49" s="45" t="s">
        <v>0</v>
      </c>
      <c r="G49" t="s">
        <v>117</v>
      </c>
      <c r="H49" t="s">
        <v>144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16</v>
      </c>
      <c r="T49" t="s">
        <v>1</v>
      </c>
      <c r="U49">
        <v>10</v>
      </c>
      <c r="W49">
        <v>6</v>
      </c>
    </row>
    <row r="50" spans="1:23">
      <c r="A50" s="353">
        <v>43</v>
      </c>
      <c r="B50" s="80">
        <v>43</v>
      </c>
      <c r="C50" t="s">
        <v>73</v>
      </c>
      <c r="D50" s="46">
        <v>34461</v>
      </c>
      <c r="E50" t="s">
        <v>74</v>
      </c>
      <c r="F50" s="45" t="s">
        <v>0</v>
      </c>
      <c r="G50" t="s">
        <v>101</v>
      </c>
      <c r="H50" t="s">
        <v>144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13</v>
      </c>
      <c r="T50" t="s">
        <v>1</v>
      </c>
      <c r="U50">
        <v>7</v>
      </c>
      <c r="W50">
        <v>6</v>
      </c>
    </row>
    <row r="51" spans="1:23">
      <c r="A51" s="353">
        <v>44</v>
      </c>
      <c r="B51" s="80">
        <v>12</v>
      </c>
      <c r="C51" t="s">
        <v>132</v>
      </c>
      <c r="D51" s="46">
        <v>34300</v>
      </c>
      <c r="E51" t="s">
        <v>129</v>
      </c>
      <c r="F51" s="45" t="s">
        <v>0</v>
      </c>
      <c r="G51" t="s">
        <v>101</v>
      </c>
      <c r="H51" t="s">
        <v>144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11</v>
      </c>
      <c r="T51" t="s">
        <v>1</v>
      </c>
      <c r="U51">
        <v>5</v>
      </c>
      <c r="W51">
        <v>6</v>
      </c>
    </row>
    <row r="52" spans="1:23">
      <c r="A52" s="353">
        <v>45</v>
      </c>
      <c r="B52" s="80">
        <v>31</v>
      </c>
      <c r="C52" t="s">
        <v>90</v>
      </c>
      <c r="D52" s="46">
        <v>34398</v>
      </c>
      <c r="E52" t="s">
        <v>92</v>
      </c>
      <c r="F52" s="45" t="s">
        <v>0</v>
      </c>
      <c r="G52" t="s">
        <v>96</v>
      </c>
      <c r="H52" t="s">
        <v>144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15</v>
      </c>
      <c r="T52" t="s">
        <v>1</v>
      </c>
      <c r="U52">
        <v>10</v>
      </c>
      <c r="W52">
        <v>5</v>
      </c>
    </row>
    <row r="53" spans="1:23">
      <c r="A53" s="353">
        <v>46</v>
      </c>
      <c r="B53" s="80">
        <v>37</v>
      </c>
      <c r="C53" t="s">
        <v>118</v>
      </c>
      <c r="D53" s="46">
        <v>34441</v>
      </c>
      <c r="E53" t="s">
        <v>117</v>
      </c>
      <c r="F53" s="45" t="s">
        <v>0</v>
      </c>
      <c r="G53" t="s">
        <v>129</v>
      </c>
      <c r="H53" t="s">
        <v>144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14</v>
      </c>
      <c r="T53" t="s">
        <v>1</v>
      </c>
      <c r="U53">
        <v>9</v>
      </c>
      <c r="W53">
        <v>5</v>
      </c>
    </row>
    <row r="54" spans="1:23">
      <c r="A54" s="353">
        <v>47</v>
      </c>
      <c r="B54" s="80">
        <v>24</v>
      </c>
      <c r="C54" t="s">
        <v>130</v>
      </c>
      <c r="D54" s="46">
        <v>34370</v>
      </c>
      <c r="E54" t="s">
        <v>129</v>
      </c>
      <c r="F54" s="45" t="s">
        <v>0</v>
      </c>
      <c r="G54" t="s">
        <v>123</v>
      </c>
      <c r="H54" t="s">
        <v>144</v>
      </c>
      <c r="J54">
        <v>3</v>
      </c>
      <c r="K54">
        <v>1</v>
      </c>
      <c r="L54">
        <v>0</v>
      </c>
      <c r="O54">
        <v>7</v>
      </c>
      <c r="P54" t="s">
        <v>1</v>
      </c>
      <c r="Q54">
        <v>1</v>
      </c>
      <c r="S54">
        <v>12</v>
      </c>
      <c r="T54" t="s">
        <v>1</v>
      </c>
      <c r="U54">
        <v>7</v>
      </c>
      <c r="W54">
        <v>5</v>
      </c>
    </row>
    <row r="55" spans="1:23">
      <c r="A55" s="353">
        <v>48</v>
      </c>
      <c r="B55" s="80">
        <v>19</v>
      </c>
      <c r="C55" t="s">
        <v>130</v>
      </c>
      <c r="D55" s="46">
        <v>34314</v>
      </c>
      <c r="E55" t="s">
        <v>129</v>
      </c>
      <c r="F55" s="45" t="s">
        <v>0</v>
      </c>
      <c r="G55" t="s">
        <v>81</v>
      </c>
      <c r="H55" t="s">
        <v>144</v>
      </c>
      <c r="J55">
        <v>3</v>
      </c>
      <c r="K55">
        <v>1</v>
      </c>
      <c r="L55">
        <v>0</v>
      </c>
      <c r="O55">
        <v>7</v>
      </c>
      <c r="P55" t="s">
        <v>1</v>
      </c>
      <c r="Q55">
        <v>1</v>
      </c>
      <c r="S55">
        <v>19</v>
      </c>
      <c r="T55" t="s">
        <v>1</v>
      </c>
      <c r="U55">
        <v>15</v>
      </c>
      <c r="W55">
        <v>4</v>
      </c>
    </row>
    <row r="56" spans="1:23">
      <c r="A56" s="353">
        <v>49</v>
      </c>
      <c r="B56" s="80">
        <v>10</v>
      </c>
      <c r="C56" t="s">
        <v>136</v>
      </c>
      <c r="D56" s="46">
        <v>34287</v>
      </c>
      <c r="E56" t="s">
        <v>137</v>
      </c>
      <c r="F56" s="45" t="s">
        <v>0</v>
      </c>
      <c r="G56" t="s">
        <v>123</v>
      </c>
      <c r="H56" t="s">
        <v>144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25</v>
      </c>
      <c r="T56" t="s">
        <v>1</v>
      </c>
      <c r="U56">
        <v>12</v>
      </c>
      <c r="W56">
        <v>13</v>
      </c>
    </row>
    <row r="57" spans="1:23">
      <c r="A57" s="353">
        <v>50</v>
      </c>
      <c r="B57" s="80">
        <v>7</v>
      </c>
      <c r="C57" t="s">
        <v>75</v>
      </c>
      <c r="D57" s="46">
        <v>34286</v>
      </c>
      <c r="E57" t="s">
        <v>74</v>
      </c>
      <c r="F57" s="45" t="s">
        <v>0</v>
      </c>
      <c r="G57" t="s">
        <v>109</v>
      </c>
      <c r="H57" t="s">
        <v>144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24</v>
      </c>
      <c r="T57" t="s">
        <v>1</v>
      </c>
      <c r="U57">
        <v>14</v>
      </c>
      <c r="W57">
        <v>10</v>
      </c>
    </row>
    <row r="58" spans="1:23">
      <c r="A58" s="353">
        <v>51</v>
      </c>
      <c r="B58" s="80">
        <v>33</v>
      </c>
      <c r="C58" t="s">
        <v>112</v>
      </c>
      <c r="D58" s="46">
        <v>34419</v>
      </c>
      <c r="E58" t="s">
        <v>109</v>
      </c>
      <c r="F58" s="45" t="s">
        <v>0</v>
      </c>
      <c r="G58" t="s">
        <v>96</v>
      </c>
      <c r="H58" t="s">
        <v>144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22</v>
      </c>
      <c r="T58" t="s">
        <v>1</v>
      </c>
      <c r="U58">
        <v>12</v>
      </c>
      <c r="W58">
        <v>10</v>
      </c>
    </row>
    <row r="59" spans="1:23">
      <c r="A59" s="353">
        <v>52</v>
      </c>
      <c r="B59" s="80">
        <v>39</v>
      </c>
      <c r="C59" t="s">
        <v>83</v>
      </c>
      <c r="D59" s="46">
        <v>34447</v>
      </c>
      <c r="E59" t="s">
        <v>81</v>
      </c>
      <c r="F59" s="45" t="s">
        <v>0</v>
      </c>
      <c r="G59" t="s">
        <v>74</v>
      </c>
      <c r="H59" t="s">
        <v>144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19</v>
      </c>
      <c r="T59" t="s">
        <v>1</v>
      </c>
      <c r="U59">
        <v>9</v>
      </c>
      <c r="W59">
        <v>10</v>
      </c>
    </row>
    <row r="60" spans="1:23">
      <c r="A60" s="353">
        <v>53</v>
      </c>
      <c r="B60" s="80">
        <v>1</v>
      </c>
      <c r="C60" t="s">
        <v>87</v>
      </c>
      <c r="D60" s="46">
        <v>34258</v>
      </c>
      <c r="E60" t="s">
        <v>92</v>
      </c>
      <c r="F60" s="45" t="s">
        <v>0</v>
      </c>
      <c r="G60" t="s">
        <v>81</v>
      </c>
      <c r="H60" t="s">
        <v>144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20</v>
      </c>
      <c r="T60" t="s">
        <v>1</v>
      </c>
      <c r="U60">
        <v>11</v>
      </c>
      <c r="W60">
        <v>9</v>
      </c>
    </row>
    <row r="61" spans="1:23">
      <c r="A61" s="353">
        <v>54</v>
      </c>
      <c r="B61" s="80">
        <v>9</v>
      </c>
      <c r="C61" t="s">
        <v>75</v>
      </c>
      <c r="D61" s="46">
        <v>34287</v>
      </c>
      <c r="E61" t="s">
        <v>74</v>
      </c>
      <c r="F61" s="45" t="s">
        <v>0</v>
      </c>
      <c r="G61" t="s">
        <v>117</v>
      </c>
      <c r="H61" t="s">
        <v>144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24</v>
      </c>
      <c r="T61" t="s">
        <v>1</v>
      </c>
      <c r="U61">
        <v>16</v>
      </c>
      <c r="W61">
        <v>8</v>
      </c>
    </row>
    <row r="62" spans="1:23">
      <c r="A62" s="353">
        <v>55</v>
      </c>
      <c r="B62" s="80">
        <v>41</v>
      </c>
      <c r="C62" t="s">
        <v>126</v>
      </c>
      <c r="D62" s="46">
        <v>34460</v>
      </c>
      <c r="E62" t="s">
        <v>123</v>
      </c>
      <c r="F62" s="45" t="s">
        <v>0</v>
      </c>
      <c r="G62" t="s">
        <v>81</v>
      </c>
      <c r="H62" t="s">
        <v>144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22</v>
      </c>
      <c r="T62" t="s">
        <v>1</v>
      </c>
      <c r="U62">
        <v>14</v>
      </c>
      <c r="W62">
        <v>8</v>
      </c>
    </row>
    <row r="63" spans="1:23">
      <c r="A63" s="353">
        <v>56</v>
      </c>
      <c r="B63" s="80">
        <v>16</v>
      </c>
      <c r="C63" t="s">
        <v>110</v>
      </c>
      <c r="D63" s="46">
        <v>34307</v>
      </c>
      <c r="E63" t="s">
        <v>109</v>
      </c>
      <c r="F63" s="45" t="s">
        <v>0</v>
      </c>
      <c r="G63" t="s">
        <v>92</v>
      </c>
      <c r="H63" t="s">
        <v>144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21</v>
      </c>
      <c r="T63" t="s">
        <v>1</v>
      </c>
      <c r="U63">
        <v>13</v>
      </c>
      <c r="W63">
        <v>8</v>
      </c>
    </row>
    <row r="64" spans="1:23">
      <c r="A64" s="353">
        <v>57</v>
      </c>
      <c r="B64" s="80">
        <v>31</v>
      </c>
      <c r="C64" t="s">
        <v>98</v>
      </c>
      <c r="D64" s="46">
        <v>34398</v>
      </c>
      <c r="E64" t="s">
        <v>96</v>
      </c>
      <c r="F64" s="45" t="s">
        <v>0</v>
      </c>
      <c r="G64" t="s">
        <v>92</v>
      </c>
      <c r="H64" t="s">
        <v>144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20</v>
      </c>
      <c r="T64" t="s">
        <v>1</v>
      </c>
      <c r="U64">
        <v>12</v>
      </c>
      <c r="W64">
        <v>8</v>
      </c>
    </row>
    <row r="65" spans="1:23">
      <c r="A65" s="353">
        <v>58</v>
      </c>
      <c r="B65" s="80">
        <v>21</v>
      </c>
      <c r="C65" t="s">
        <v>90</v>
      </c>
      <c r="D65" s="46">
        <v>34349</v>
      </c>
      <c r="E65" t="s">
        <v>92</v>
      </c>
      <c r="F65" s="45" t="s">
        <v>0</v>
      </c>
      <c r="G65" t="s">
        <v>74</v>
      </c>
      <c r="H65" t="s">
        <v>144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18</v>
      </c>
      <c r="T65" t="s">
        <v>1</v>
      </c>
      <c r="U65">
        <v>10</v>
      </c>
      <c r="W65">
        <v>8</v>
      </c>
    </row>
    <row r="66" spans="1:23">
      <c r="A66" s="353">
        <v>59</v>
      </c>
      <c r="B66" s="80">
        <v>21</v>
      </c>
      <c r="C66" t="s">
        <v>76</v>
      </c>
      <c r="D66" s="46">
        <v>34349</v>
      </c>
      <c r="E66" t="s">
        <v>74</v>
      </c>
      <c r="F66" s="45" t="s">
        <v>0</v>
      </c>
      <c r="G66" t="s">
        <v>92</v>
      </c>
      <c r="H66" t="s">
        <v>144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20</v>
      </c>
      <c r="T66" t="s">
        <v>1</v>
      </c>
      <c r="U66">
        <v>13</v>
      </c>
      <c r="W66">
        <v>7</v>
      </c>
    </row>
    <row r="67" spans="1:23">
      <c r="A67" s="353">
        <v>60</v>
      </c>
      <c r="B67" s="80">
        <v>16</v>
      </c>
      <c r="C67" t="s">
        <v>111</v>
      </c>
      <c r="D67" s="46">
        <v>34307</v>
      </c>
      <c r="E67" t="s">
        <v>109</v>
      </c>
      <c r="F67" s="45" t="s">
        <v>0</v>
      </c>
      <c r="G67" t="s">
        <v>92</v>
      </c>
      <c r="H67" t="s">
        <v>144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17</v>
      </c>
      <c r="T67" t="s">
        <v>1</v>
      </c>
      <c r="U67">
        <v>10</v>
      </c>
      <c r="W67">
        <v>7</v>
      </c>
    </row>
    <row r="68" spans="1:23">
      <c r="A68" s="353">
        <v>61</v>
      </c>
      <c r="B68" s="80">
        <v>19</v>
      </c>
      <c r="C68" t="s">
        <v>82</v>
      </c>
      <c r="D68" s="46">
        <v>34314</v>
      </c>
      <c r="E68" t="s">
        <v>81</v>
      </c>
      <c r="F68" s="45" t="s">
        <v>0</v>
      </c>
      <c r="G68" t="s">
        <v>129</v>
      </c>
      <c r="H68" t="s">
        <v>144</v>
      </c>
      <c r="J68">
        <v>2</v>
      </c>
      <c r="K68">
        <v>2</v>
      </c>
      <c r="L68">
        <v>0</v>
      </c>
      <c r="O68">
        <v>6</v>
      </c>
      <c r="P68" t="s">
        <v>1</v>
      </c>
      <c r="Q68">
        <v>2</v>
      </c>
      <c r="S68">
        <v>14</v>
      </c>
      <c r="T68" t="s">
        <v>1</v>
      </c>
      <c r="U68">
        <v>7</v>
      </c>
      <c r="W68">
        <v>7</v>
      </c>
    </row>
    <row r="69" spans="1:23">
      <c r="A69" s="353">
        <v>62</v>
      </c>
      <c r="B69" s="80">
        <v>44</v>
      </c>
      <c r="C69" t="s">
        <v>134</v>
      </c>
      <c r="D69" s="46">
        <v>34467</v>
      </c>
      <c r="E69" t="s">
        <v>129</v>
      </c>
      <c r="F69" s="45" t="s">
        <v>0</v>
      </c>
      <c r="G69" t="s">
        <v>137</v>
      </c>
      <c r="H69" t="s">
        <v>144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19</v>
      </c>
      <c r="T69" t="s">
        <v>1</v>
      </c>
      <c r="U69">
        <v>13</v>
      </c>
      <c r="W69">
        <v>6</v>
      </c>
    </row>
    <row r="70" spans="1:23">
      <c r="A70" s="353">
        <v>63</v>
      </c>
      <c r="B70" s="80">
        <v>31</v>
      </c>
      <c r="C70" t="s">
        <v>95</v>
      </c>
      <c r="D70" s="46">
        <v>34398</v>
      </c>
      <c r="E70" t="s">
        <v>96</v>
      </c>
      <c r="F70" s="45" t="s">
        <v>0</v>
      </c>
      <c r="G70" t="s">
        <v>92</v>
      </c>
      <c r="H70" t="s">
        <v>144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19</v>
      </c>
      <c r="T70" t="s">
        <v>1</v>
      </c>
      <c r="U70">
        <v>13</v>
      </c>
      <c r="W70">
        <v>6</v>
      </c>
    </row>
    <row r="71" spans="1:23">
      <c r="A71" s="353">
        <v>64</v>
      </c>
      <c r="B71" s="80">
        <v>15</v>
      </c>
      <c r="C71" t="s">
        <v>136</v>
      </c>
      <c r="D71" s="46">
        <v>34300</v>
      </c>
      <c r="E71" t="s">
        <v>137</v>
      </c>
      <c r="F71" s="45" t="s">
        <v>0</v>
      </c>
      <c r="G71" t="s">
        <v>92</v>
      </c>
      <c r="H71" t="s">
        <v>144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18</v>
      </c>
      <c r="T71" t="s">
        <v>1</v>
      </c>
      <c r="U71">
        <v>12</v>
      </c>
      <c r="W71">
        <v>6</v>
      </c>
    </row>
    <row r="72" spans="1:23">
      <c r="A72" s="353">
        <v>65</v>
      </c>
      <c r="B72" s="80">
        <v>11</v>
      </c>
      <c r="C72" t="s">
        <v>125</v>
      </c>
      <c r="D72" s="46">
        <v>34287</v>
      </c>
      <c r="E72" t="s">
        <v>123</v>
      </c>
      <c r="F72" s="45" t="s">
        <v>0</v>
      </c>
      <c r="G72" t="s">
        <v>101</v>
      </c>
      <c r="H72" t="s">
        <v>144</v>
      </c>
      <c r="J72">
        <v>2</v>
      </c>
      <c r="K72">
        <v>2</v>
      </c>
      <c r="L72">
        <v>0</v>
      </c>
      <c r="O72">
        <v>6</v>
      </c>
      <c r="P72" t="s">
        <v>1</v>
      </c>
      <c r="Q72">
        <v>2</v>
      </c>
      <c r="S72">
        <v>18</v>
      </c>
      <c r="T72" t="s">
        <v>1</v>
      </c>
      <c r="U72">
        <v>12</v>
      </c>
      <c r="W72">
        <v>6</v>
      </c>
    </row>
    <row r="73" spans="1:23">
      <c r="A73" s="353">
        <v>66</v>
      </c>
      <c r="B73" s="80">
        <v>45</v>
      </c>
      <c r="C73" t="s">
        <v>76</v>
      </c>
      <c r="D73" s="46">
        <v>34468</v>
      </c>
      <c r="E73" t="s">
        <v>74</v>
      </c>
      <c r="F73" s="45" t="s">
        <v>0</v>
      </c>
      <c r="G73" t="s">
        <v>129</v>
      </c>
      <c r="H73" t="s">
        <v>144</v>
      </c>
      <c r="J73">
        <v>2</v>
      </c>
      <c r="K73">
        <v>2</v>
      </c>
      <c r="L73">
        <v>0</v>
      </c>
      <c r="O73">
        <v>6</v>
      </c>
      <c r="P73" t="s">
        <v>1</v>
      </c>
      <c r="Q73">
        <v>2</v>
      </c>
      <c r="S73">
        <v>16</v>
      </c>
      <c r="T73" t="s">
        <v>1</v>
      </c>
      <c r="U73">
        <v>10</v>
      </c>
      <c r="W73">
        <v>6</v>
      </c>
    </row>
    <row r="74" spans="1:23">
      <c r="A74" s="353">
        <v>67</v>
      </c>
      <c r="B74" s="80">
        <v>22</v>
      </c>
      <c r="C74" t="s">
        <v>119</v>
      </c>
      <c r="D74" s="46">
        <v>34349</v>
      </c>
      <c r="E74" t="s">
        <v>117</v>
      </c>
      <c r="F74" s="45" t="s">
        <v>0</v>
      </c>
      <c r="G74" t="s">
        <v>137</v>
      </c>
      <c r="H74" t="s">
        <v>144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16</v>
      </c>
      <c r="T74" t="s">
        <v>1</v>
      </c>
      <c r="U74">
        <v>10</v>
      </c>
      <c r="W74">
        <v>6</v>
      </c>
    </row>
    <row r="75" spans="1:23">
      <c r="A75" s="353">
        <v>68</v>
      </c>
      <c r="B75" s="80">
        <v>16</v>
      </c>
      <c r="C75" t="s">
        <v>112</v>
      </c>
      <c r="D75" s="46">
        <v>34307</v>
      </c>
      <c r="E75" t="s">
        <v>109</v>
      </c>
      <c r="F75" s="45" t="s">
        <v>0</v>
      </c>
      <c r="G75" t="s">
        <v>92</v>
      </c>
      <c r="H75" t="s">
        <v>144</v>
      </c>
      <c r="J75">
        <v>2</v>
      </c>
      <c r="K75">
        <v>2</v>
      </c>
      <c r="L75">
        <v>0</v>
      </c>
      <c r="O75">
        <v>6</v>
      </c>
      <c r="P75" t="s">
        <v>1</v>
      </c>
      <c r="Q75">
        <v>2</v>
      </c>
      <c r="S75">
        <v>27</v>
      </c>
      <c r="T75" t="s">
        <v>1</v>
      </c>
      <c r="U75">
        <v>22</v>
      </c>
      <c r="W75">
        <v>5</v>
      </c>
    </row>
    <row r="76" spans="1:23">
      <c r="A76" s="353">
        <v>69</v>
      </c>
      <c r="B76" s="80">
        <v>7</v>
      </c>
      <c r="C76" t="s">
        <v>76</v>
      </c>
      <c r="D76" s="46">
        <v>34286</v>
      </c>
      <c r="E76" t="s">
        <v>74</v>
      </c>
      <c r="F76" s="45" t="s">
        <v>0</v>
      </c>
      <c r="G76" t="s">
        <v>109</v>
      </c>
      <c r="H76" t="s">
        <v>144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19</v>
      </c>
      <c r="T76" t="s">
        <v>1</v>
      </c>
      <c r="U76">
        <v>14</v>
      </c>
      <c r="W76">
        <v>5</v>
      </c>
    </row>
    <row r="77" spans="1:23">
      <c r="A77" s="353">
        <v>70</v>
      </c>
      <c r="B77" s="80">
        <v>2</v>
      </c>
      <c r="C77" t="s">
        <v>119</v>
      </c>
      <c r="D77" s="46">
        <v>34259</v>
      </c>
      <c r="E77" t="s">
        <v>117</v>
      </c>
      <c r="F77" s="45" t="s">
        <v>0</v>
      </c>
      <c r="G77" t="s">
        <v>96</v>
      </c>
      <c r="H77" t="s">
        <v>144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19</v>
      </c>
      <c r="T77" t="s">
        <v>1</v>
      </c>
      <c r="U77">
        <v>14</v>
      </c>
      <c r="W77">
        <v>5</v>
      </c>
    </row>
    <row r="78" spans="1:23">
      <c r="A78" s="353">
        <v>71</v>
      </c>
      <c r="B78" s="80">
        <v>44</v>
      </c>
      <c r="C78" t="s">
        <v>136</v>
      </c>
      <c r="D78" s="46">
        <v>34467</v>
      </c>
      <c r="E78" t="s">
        <v>137</v>
      </c>
      <c r="F78" s="45" t="s">
        <v>0</v>
      </c>
      <c r="G78" t="s">
        <v>129</v>
      </c>
      <c r="H78" t="s">
        <v>144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18</v>
      </c>
      <c r="T78" t="s">
        <v>1</v>
      </c>
      <c r="U78">
        <v>13</v>
      </c>
      <c r="W78">
        <v>5</v>
      </c>
    </row>
    <row r="79" spans="1:23">
      <c r="A79" s="353">
        <v>72</v>
      </c>
      <c r="B79" s="80">
        <v>2</v>
      </c>
      <c r="C79" t="s">
        <v>120</v>
      </c>
      <c r="D79" s="46">
        <v>34259</v>
      </c>
      <c r="E79" t="s">
        <v>117</v>
      </c>
      <c r="F79" s="45" t="s">
        <v>0</v>
      </c>
      <c r="G79" t="s">
        <v>96</v>
      </c>
      <c r="H79" t="s">
        <v>144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16</v>
      </c>
      <c r="T79" t="s">
        <v>1</v>
      </c>
      <c r="U79">
        <v>11</v>
      </c>
      <c r="W79">
        <v>5</v>
      </c>
    </row>
    <row r="80" spans="1:23">
      <c r="A80" s="353">
        <v>73</v>
      </c>
      <c r="B80" s="80">
        <v>39</v>
      </c>
      <c r="C80" t="s">
        <v>76</v>
      </c>
      <c r="D80" s="46">
        <v>34447</v>
      </c>
      <c r="E80" t="s">
        <v>74</v>
      </c>
      <c r="F80" s="45" t="s">
        <v>0</v>
      </c>
      <c r="G80" t="s">
        <v>81</v>
      </c>
      <c r="H80" t="s">
        <v>144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15</v>
      </c>
      <c r="T80" t="s">
        <v>1</v>
      </c>
      <c r="U80">
        <v>10</v>
      </c>
      <c r="W80">
        <v>5</v>
      </c>
    </row>
    <row r="81" spans="1:23">
      <c r="A81" s="353">
        <v>74</v>
      </c>
      <c r="B81" s="80">
        <v>24</v>
      </c>
      <c r="C81" t="s">
        <v>132</v>
      </c>
      <c r="D81" s="46">
        <v>34370</v>
      </c>
      <c r="E81" t="s">
        <v>129</v>
      </c>
      <c r="F81" s="45" t="s">
        <v>0</v>
      </c>
      <c r="G81" t="s">
        <v>123</v>
      </c>
      <c r="H81" t="s">
        <v>144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14</v>
      </c>
      <c r="T81" t="s">
        <v>1</v>
      </c>
      <c r="U81">
        <v>9</v>
      </c>
      <c r="W81">
        <v>5</v>
      </c>
    </row>
    <row r="82" spans="1:23">
      <c r="A82" s="353">
        <v>75</v>
      </c>
      <c r="B82" s="80">
        <v>27</v>
      </c>
      <c r="C82" t="s">
        <v>112</v>
      </c>
      <c r="D82" s="46">
        <v>34384</v>
      </c>
      <c r="E82" t="s">
        <v>109</v>
      </c>
      <c r="F82" s="45" t="s">
        <v>0</v>
      </c>
      <c r="G82" t="s">
        <v>137</v>
      </c>
      <c r="H82" t="s">
        <v>144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23</v>
      </c>
      <c r="T82" t="s">
        <v>1</v>
      </c>
      <c r="U82">
        <v>19</v>
      </c>
      <c r="W82">
        <v>4</v>
      </c>
    </row>
    <row r="83" spans="1:23">
      <c r="A83" s="353">
        <v>76</v>
      </c>
      <c r="B83" s="80">
        <v>15</v>
      </c>
      <c r="C83" t="s">
        <v>138</v>
      </c>
      <c r="D83" s="46">
        <v>34300</v>
      </c>
      <c r="E83" t="s">
        <v>137</v>
      </c>
      <c r="F83" s="45" t="s">
        <v>0</v>
      </c>
      <c r="G83" t="s">
        <v>92</v>
      </c>
      <c r="H83" t="s">
        <v>144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21</v>
      </c>
      <c r="T83" t="s">
        <v>1</v>
      </c>
      <c r="U83">
        <v>17</v>
      </c>
      <c r="W83">
        <v>4</v>
      </c>
    </row>
    <row r="84" spans="1:23">
      <c r="A84" s="353">
        <v>77</v>
      </c>
      <c r="B84" s="80">
        <v>33</v>
      </c>
      <c r="C84" t="s">
        <v>95</v>
      </c>
      <c r="D84" s="46">
        <v>34419</v>
      </c>
      <c r="E84" t="s">
        <v>96</v>
      </c>
      <c r="F84" s="45" t="s">
        <v>0</v>
      </c>
      <c r="G84" t="s">
        <v>109</v>
      </c>
      <c r="H84" t="s">
        <v>144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16</v>
      </c>
      <c r="T84" t="s">
        <v>1</v>
      </c>
      <c r="U84">
        <v>12</v>
      </c>
      <c r="W84">
        <v>4</v>
      </c>
    </row>
    <row r="85" spans="1:23">
      <c r="A85" s="353">
        <v>78</v>
      </c>
      <c r="B85" s="80">
        <v>42</v>
      </c>
      <c r="C85" t="s">
        <v>83</v>
      </c>
      <c r="D85" s="46">
        <v>34461</v>
      </c>
      <c r="E85" t="s">
        <v>81</v>
      </c>
      <c r="F85" s="45" t="s">
        <v>0</v>
      </c>
      <c r="G85" t="s">
        <v>101</v>
      </c>
      <c r="H85" t="s">
        <v>144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13</v>
      </c>
      <c r="T85" t="s">
        <v>1</v>
      </c>
      <c r="U85">
        <v>9</v>
      </c>
      <c r="W85">
        <v>4</v>
      </c>
    </row>
    <row r="86" spans="1:23">
      <c r="A86" s="353">
        <v>79</v>
      </c>
      <c r="B86" s="80">
        <v>19</v>
      </c>
      <c r="C86" t="s">
        <v>83</v>
      </c>
      <c r="D86" s="46">
        <v>34314</v>
      </c>
      <c r="E86" t="s">
        <v>81</v>
      </c>
      <c r="F86" s="45" t="s">
        <v>0</v>
      </c>
      <c r="G86" t="s">
        <v>129</v>
      </c>
      <c r="H86" t="s">
        <v>144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12</v>
      </c>
      <c r="T86" t="s">
        <v>1</v>
      </c>
      <c r="U86">
        <v>8</v>
      </c>
      <c r="W86">
        <v>4</v>
      </c>
    </row>
    <row r="87" spans="1:23">
      <c r="A87" s="353">
        <v>80</v>
      </c>
      <c r="B87" s="80">
        <v>41</v>
      </c>
      <c r="C87" t="s">
        <v>83</v>
      </c>
      <c r="D87" s="46">
        <v>34460</v>
      </c>
      <c r="E87" t="s">
        <v>81</v>
      </c>
      <c r="F87" s="45" t="s">
        <v>0</v>
      </c>
      <c r="G87" t="s">
        <v>123</v>
      </c>
      <c r="H87" t="s">
        <v>144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16</v>
      </c>
      <c r="T87" t="s">
        <v>1</v>
      </c>
      <c r="U87">
        <v>13</v>
      </c>
      <c r="W87">
        <v>3</v>
      </c>
    </row>
    <row r="88" spans="1:23">
      <c r="A88" s="353">
        <v>81</v>
      </c>
      <c r="B88" s="80">
        <v>34</v>
      </c>
      <c r="C88" t="s">
        <v>76</v>
      </c>
      <c r="D88" s="46">
        <v>34433</v>
      </c>
      <c r="E88" t="s">
        <v>74</v>
      </c>
      <c r="F88" s="45" t="s">
        <v>0</v>
      </c>
      <c r="G88" t="s">
        <v>137</v>
      </c>
      <c r="H88" t="s">
        <v>144</v>
      </c>
      <c r="J88">
        <v>2</v>
      </c>
      <c r="K88">
        <v>2</v>
      </c>
      <c r="L88">
        <v>0</v>
      </c>
      <c r="O88">
        <v>6</v>
      </c>
      <c r="P88" t="s">
        <v>1</v>
      </c>
      <c r="Q88">
        <v>2</v>
      </c>
      <c r="S88">
        <v>16</v>
      </c>
      <c r="T88" t="s">
        <v>1</v>
      </c>
      <c r="U88">
        <v>13</v>
      </c>
      <c r="W88">
        <v>3</v>
      </c>
    </row>
    <row r="89" spans="1:23">
      <c r="A89" s="353">
        <v>82</v>
      </c>
      <c r="B89" s="80">
        <v>32</v>
      </c>
      <c r="C89" t="s">
        <v>97</v>
      </c>
      <c r="D89" s="46">
        <v>34399</v>
      </c>
      <c r="E89" t="s">
        <v>96</v>
      </c>
      <c r="F89" s="45" t="s">
        <v>0</v>
      </c>
      <c r="G89" t="s">
        <v>129</v>
      </c>
      <c r="H89" t="s">
        <v>144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15</v>
      </c>
      <c r="T89" t="s">
        <v>1</v>
      </c>
      <c r="U89">
        <v>12</v>
      </c>
      <c r="W89">
        <v>3</v>
      </c>
    </row>
    <row r="90" spans="1:23">
      <c r="A90" s="353">
        <v>83</v>
      </c>
      <c r="B90" s="80">
        <v>27</v>
      </c>
      <c r="C90" t="s">
        <v>110</v>
      </c>
      <c r="D90" s="46">
        <v>34384</v>
      </c>
      <c r="E90" t="s">
        <v>109</v>
      </c>
      <c r="F90" s="45" t="s">
        <v>0</v>
      </c>
      <c r="G90" t="s">
        <v>137</v>
      </c>
      <c r="H90" t="s">
        <v>144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15</v>
      </c>
      <c r="T90" t="s">
        <v>1</v>
      </c>
      <c r="U90">
        <v>12</v>
      </c>
      <c r="W90">
        <v>3</v>
      </c>
    </row>
    <row r="91" spans="1:23">
      <c r="A91" s="353">
        <v>84</v>
      </c>
      <c r="B91" s="80">
        <v>23</v>
      </c>
      <c r="C91" t="s">
        <v>97</v>
      </c>
      <c r="D91" s="46">
        <v>34350</v>
      </c>
      <c r="E91" t="s">
        <v>96</v>
      </c>
      <c r="F91" s="45" t="s">
        <v>0</v>
      </c>
      <c r="G91" t="s">
        <v>137</v>
      </c>
      <c r="H91" t="s">
        <v>144</v>
      </c>
      <c r="J91">
        <v>2</v>
      </c>
      <c r="K91">
        <v>2</v>
      </c>
      <c r="L91">
        <v>0</v>
      </c>
      <c r="O91">
        <v>6</v>
      </c>
      <c r="P91" t="s">
        <v>1</v>
      </c>
      <c r="Q91">
        <v>2</v>
      </c>
      <c r="S91">
        <v>15</v>
      </c>
      <c r="T91" t="s">
        <v>1</v>
      </c>
      <c r="U91">
        <v>12</v>
      </c>
      <c r="W91">
        <v>3</v>
      </c>
    </row>
    <row r="92" spans="1:23">
      <c r="A92" s="353">
        <v>85</v>
      </c>
      <c r="B92" s="80">
        <v>20</v>
      </c>
      <c r="C92" t="s">
        <v>108</v>
      </c>
      <c r="D92" s="46">
        <v>34343</v>
      </c>
      <c r="E92" t="s">
        <v>109</v>
      </c>
      <c r="F92" s="45" t="s">
        <v>0</v>
      </c>
      <c r="G92" t="s">
        <v>81</v>
      </c>
      <c r="H92" t="s">
        <v>144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15</v>
      </c>
      <c r="T92" t="s">
        <v>1</v>
      </c>
      <c r="U92">
        <v>12</v>
      </c>
      <c r="W92">
        <v>3</v>
      </c>
    </row>
    <row r="93" spans="1:23">
      <c r="A93" s="353">
        <v>86</v>
      </c>
      <c r="B93" s="80">
        <v>38</v>
      </c>
      <c r="C93" t="s">
        <v>118</v>
      </c>
      <c r="D93" s="46">
        <v>34441</v>
      </c>
      <c r="E93" t="s">
        <v>117</v>
      </c>
      <c r="F93" s="45" t="s">
        <v>0</v>
      </c>
      <c r="G93" t="s">
        <v>109</v>
      </c>
      <c r="H93" t="s">
        <v>144</v>
      </c>
      <c r="J93">
        <v>2</v>
      </c>
      <c r="K93">
        <v>2</v>
      </c>
      <c r="L93">
        <v>0</v>
      </c>
      <c r="O93">
        <v>6</v>
      </c>
      <c r="P93" t="s">
        <v>1</v>
      </c>
      <c r="Q93">
        <v>2</v>
      </c>
      <c r="S93">
        <v>12</v>
      </c>
      <c r="T93" t="s">
        <v>1</v>
      </c>
      <c r="U93">
        <v>9</v>
      </c>
      <c r="W93">
        <v>3</v>
      </c>
    </row>
    <row r="94" spans="1:23">
      <c r="A94" s="353">
        <v>87</v>
      </c>
      <c r="B94" s="80">
        <v>10</v>
      </c>
      <c r="C94" t="s">
        <v>138</v>
      </c>
      <c r="D94" s="46">
        <v>34287</v>
      </c>
      <c r="E94" t="s">
        <v>137</v>
      </c>
      <c r="F94" s="45" t="s">
        <v>0</v>
      </c>
      <c r="G94" t="s">
        <v>123</v>
      </c>
      <c r="H94" t="s">
        <v>144</v>
      </c>
      <c r="J94">
        <v>2</v>
      </c>
      <c r="K94">
        <v>2</v>
      </c>
      <c r="L94">
        <v>0</v>
      </c>
      <c r="O94">
        <v>6</v>
      </c>
      <c r="P94" t="s">
        <v>1</v>
      </c>
      <c r="Q94">
        <v>2</v>
      </c>
      <c r="S94">
        <v>11</v>
      </c>
      <c r="T94" t="s">
        <v>1</v>
      </c>
      <c r="U94">
        <v>8</v>
      </c>
      <c r="W94">
        <v>3</v>
      </c>
    </row>
    <row r="95" spans="1:23">
      <c r="A95" s="353">
        <v>88</v>
      </c>
      <c r="B95" s="80">
        <v>35</v>
      </c>
      <c r="C95" t="s">
        <v>116</v>
      </c>
      <c r="D95" s="46">
        <v>34433</v>
      </c>
      <c r="E95" t="s">
        <v>117</v>
      </c>
      <c r="F95" s="45" t="s">
        <v>0</v>
      </c>
      <c r="G95" t="s">
        <v>92</v>
      </c>
      <c r="H95" t="s">
        <v>144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13</v>
      </c>
      <c r="T95" t="s">
        <v>1</v>
      </c>
      <c r="U95">
        <v>11</v>
      </c>
      <c r="W95">
        <v>2</v>
      </c>
    </row>
    <row r="96" spans="1:23">
      <c r="A96" s="353">
        <v>89</v>
      </c>
      <c r="B96" s="80">
        <v>32</v>
      </c>
      <c r="C96" t="s">
        <v>99</v>
      </c>
      <c r="D96" s="46">
        <v>34399</v>
      </c>
      <c r="E96" t="s">
        <v>96</v>
      </c>
      <c r="F96" s="45" t="s">
        <v>0</v>
      </c>
      <c r="G96" t="s">
        <v>129</v>
      </c>
      <c r="H96" t="s">
        <v>144</v>
      </c>
      <c r="J96">
        <v>2</v>
      </c>
      <c r="K96">
        <v>2</v>
      </c>
      <c r="L96">
        <v>0</v>
      </c>
      <c r="O96">
        <v>6</v>
      </c>
      <c r="P96" t="s">
        <v>1</v>
      </c>
      <c r="Q96">
        <v>2</v>
      </c>
      <c r="S96">
        <v>13</v>
      </c>
      <c r="T96" t="s">
        <v>1</v>
      </c>
      <c r="U96">
        <v>11</v>
      </c>
      <c r="W96">
        <v>2</v>
      </c>
    </row>
    <row r="97" spans="1:23">
      <c r="A97" s="353">
        <v>90</v>
      </c>
      <c r="B97" s="80">
        <v>32</v>
      </c>
      <c r="C97" t="s">
        <v>95</v>
      </c>
      <c r="D97" s="46">
        <v>34399</v>
      </c>
      <c r="E97" t="s">
        <v>96</v>
      </c>
      <c r="F97" s="45" t="s">
        <v>0</v>
      </c>
      <c r="G97" t="s">
        <v>129</v>
      </c>
      <c r="H97" t="s">
        <v>144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12</v>
      </c>
      <c r="T97" t="s">
        <v>1</v>
      </c>
      <c r="U97">
        <v>10</v>
      </c>
      <c r="W97">
        <v>2</v>
      </c>
    </row>
    <row r="98" spans="1:23">
      <c r="A98" s="353">
        <v>91</v>
      </c>
      <c r="B98" s="80">
        <v>24</v>
      </c>
      <c r="C98" t="s">
        <v>124</v>
      </c>
      <c r="D98" s="46">
        <v>34370</v>
      </c>
      <c r="E98" t="s">
        <v>123</v>
      </c>
      <c r="F98" s="45" t="s">
        <v>0</v>
      </c>
      <c r="G98" t="s">
        <v>129</v>
      </c>
      <c r="H98" t="s">
        <v>144</v>
      </c>
      <c r="J98">
        <v>3</v>
      </c>
      <c r="K98">
        <v>0</v>
      </c>
      <c r="L98">
        <v>1</v>
      </c>
      <c r="O98">
        <v>6</v>
      </c>
      <c r="P98" t="s">
        <v>1</v>
      </c>
      <c r="Q98">
        <v>2</v>
      </c>
      <c r="S98">
        <v>11</v>
      </c>
      <c r="T98" t="s">
        <v>1</v>
      </c>
      <c r="U98">
        <v>9</v>
      </c>
      <c r="W98">
        <v>2</v>
      </c>
    </row>
    <row r="99" spans="1:23">
      <c r="A99" s="353">
        <v>92</v>
      </c>
      <c r="B99" s="80">
        <v>29</v>
      </c>
      <c r="C99" t="s">
        <v>99</v>
      </c>
      <c r="D99" s="46">
        <v>34385</v>
      </c>
      <c r="E99" t="s">
        <v>96</v>
      </c>
      <c r="F99" s="45" t="s">
        <v>0</v>
      </c>
      <c r="G99" t="s">
        <v>123</v>
      </c>
      <c r="H99" t="s">
        <v>144</v>
      </c>
      <c r="J99">
        <v>3</v>
      </c>
      <c r="K99">
        <v>0</v>
      </c>
      <c r="L99">
        <v>1</v>
      </c>
      <c r="O99">
        <v>6</v>
      </c>
      <c r="P99" t="s">
        <v>1</v>
      </c>
      <c r="Q99">
        <v>2</v>
      </c>
      <c r="S99">
        <v>14</v>
      </c>
      <c r="T99" t="s">
        <v>1</v>
      </c>
      <c r="U99">
        <v>13</v>
      </c>
      <c r="W99">
        <v>1</v>
      </c>
    </row>
    <row r="100" spans="1:23">
      <c r="A100" s="353">
        <v>93</v>
      </c>
      <c r="B100" s="80">
        <v>21</v>
      </c>
      <c r="C100" t="s">
        <v>78</v>
      </c>
      <c r="D100" s="46">
        <v>34349</v>
      </c>
      <c r="E100" t="s">
        <v>74</v>
      </c>
      <c r="F100" s="45" t="s">
        <v>0</v>
      </c>
      <c r="G100" t="s">
        <v>92</v>
      </c>
      <c r="H100" t="s">
        <v>144</v>
      </c>
      <c r="J100">
        <v>3</v>
      </c>
      <c r="K100">
        <v>0</v>
      </c>
      <c r="L100">
        <v>1</v>
      </c>
      <c r="O100">
        <v>6</v>
      </c>
      <c r="P100" t="s">
        <v>1</v>
      </c>
      <c r="Q100">
        <v>2</v>
      </c>
      <c r="S100">
        <v>13</v>
      </c>
      <c r="T100" t="s">
        <v>1</v>
      </c>
      <c r="U100">
        <v>12</v>
      </c>
      <c r="W100">
        <v>1</v>
      </c>
    </row>
    <row r="101" spans="1:23">
      <c r="A101" s="353">
        <v>94</v>
      </c>
      <c r="B101" s="80">
        <v>30</v>
      </c>
      <c r="C101" t="s">
        <v>98</v>
      </c>
      <c r="D101" s="46">
        <v>34385</v>
      </c>
      <c r="E101" t="s">
        <v>96</v>
      </c>
      <c r="F101" s="45" t="s">
        <v>0</v>
      </c>
      <c r="G101" t="s">
        <v>101</v>
      </c>
      <c r="H101" t="s">
        <v>144</v>
      </c>
      <c r="J101">
        <v>3</v>
      </c>
      <c r="K101">
        <v>0</v>
      </c>
      <c r="L101">
        <v>1</v>
      </c>
      <c r="O101">
        <v>6</v>
      </c>
      <c r="P101" t="s">
        <v>1</v>
      </c>
      <c r="Q101">
        <v>2</v>
      </c>
      <c r="S101">
        <v>12</v>
      </c>
      <c r="T101" t="s">
        <v>1</v>
      </c>
      <c r="U101">
        <v>12</v>
      </c>
      <c r="W101">
        <v>0</v>
      </c>
    </row>
    <row r="102" spans="1:23">
      <c r="A102" s="353">
        <v>95</v>
      </c>
      <c r="B102" s="80">
        <v>18</v>
      </c>
      <c r="C102" t="s">
        <v>98</v>
      </c>
      <c r="D102" s="46">
        <v>34308</v>
      </c>
      <c r="E102" t="s">
        <v>96</v>
      </c>
      <c r="F102" s="45" t="s">
        <v>0</v>
      </c>
      <c r="G102" t="s">
        <v>74</v>
      </c>
      <c r="H102" t="s">
        <v>144</v>
      </c>
      <c r="J102">
        <v>3</v>
      </c>
      <c r="K102">
        <v>0</v>
      </c>
      <c r="L102">
        <v>1</v>
      </c>
      <c r="O102">
        <v>6</v>
      </c>
      <c r="P102" t="s">
        <v>1</v>
      </c>
      <c r="Q102">
        <v>2</v>
      </c>
      <c r="S102">
        <v>18</v>
      </c>
      <c r="T102" t="s">
        <v>1</v>
      </c>
      <c r="U102">
        <v>19</v>
      </c>
      <c r="W102">
        <v>-1</v>
      </c>
    </row>
    <row r="103" spans="1:23">
      <c r="A103" s="353">
        <v>96</v>
      </c>
      <c r="B103" s="80">
        <v>21</v>
      </c>
      <c r="C103" t="s">
        <v>75</v>
      </c>
      <c r="D103" s="46">
        <v>34349</v>
      </c>
      <c r="E103" t="s">
        <v>74</v>
      </c>
      <c r="F103" s="45" t="s">
        <v>0</v>
      </c>
      <c r="G103" t="s">
        <v>92</v>
      </c>
      <c r="H103" t="s">
        <v>144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24</v>
      </c>
      <c r="T103" t="s">
        <v>1</v>
      </c>
      <c r="U103">
        <v>11</v>
      </c>
      <c r="W103">
        <v>13</v>
      </c>
    </row>
    <row r="104" spans="1:23">
      <c r="A104" s="353">
        <v>97</v>
      </c>
      <c r="B104" s="80">
        <v>42</v>
      </c>
      <c r="C104" t="s">
        <v>102</v>
      </c>
      <c r="D104" s="46">
        <v>34461</v>
      </c>
      <c r="E104" t="s">
        <v>101</v>
      </c>
      <c r="F104" s="45" t="s">
        <v>0</v>
      </c>
      <c r="G104" t="s">
        <v>81</v>
      </c>
      <c r="H104" t="s">
        <v>144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21</v>
      </c>
      <c r="T104" t="s">
        <v>1</v>
      </c>
      <c r="U104">
        <v>10</v>
      </c>
      <c r="W104">
        <v>11</v>
      </c>
    </row>
    <row r="105" spans="1:23">
      <c r="A105" s="353">
        <v>98</v>
      </c>
      <c r="B105" s="80">
        <v>20</v>
      </c>
      <c r="C105" t="s">
        <v>110</v>
      </c>
      <c r="D105" s="46">
        <v>34343</v>
      </c>
      <c r="E105" t="s">
        <v>109</v>
      </c>
      <c r="F105" s="45" t="s">
        <v>0</v>
      </c>
      <c r="G105" t="s">
        <v>81</v>
      </c>
      <c r="H105" t="s">
        <v>144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18</v>
      </c>
      <c r="T105" t="s">
        <v>1</v>
      </c>
      <c r="U105">
        <v>9</v>
      </c>
      <c r="W105">
        <v>9</v>
      </c>
    </row>
    <row r="106" spans="1:23">
      <c r="A106" s="353">
        <v>99</v>
      </c>
      <c r="B106" s="80">
        <v>35</v>
      </c>
      <c r="C106" t="s">
        <v>120</v>
      </c>
      <c r="D106" s="46">
        <v>34433</v>
      </c>
      <c r="E106" t="s">
        <v>117</v>
      </c>
      <c r="F106" s="45" t="s">
        <v>0</v>
      </c>
      <c r="G106" t="s">
        <v>92</v>
      </c>
      <c r="H106" t="s">
        <v>144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19</v>
      </c>
      <c r="T106" t="s">
        <v>1</v>
      </c>
      <c r="U106">
        <v>11</v>
      </c>
      <c r="W106">
        <v>8</v>
      </c>
    </row>
    <row r="107" spans="1:23">
      <c r="A107" s="353">
        <v>100</v>
      </c>
      <c r="B107" s="80">
        <v>42</v>
      </c>
      <c r="C107" t="s">
        <v>82</v>
      </c>
      <c r="D107" s="46">
        <v>34461</v>
      </c>
      <c r="E107" t="s">
        <v>81</v>
      </c>
      <c r="F107" s="45" t="s">
        <v>0</v>
      </c>
      <c r="G107" t="s">
        <v>101</v>
      </c>
      <c r="H107" t="s">
        <v>144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16</v>
      </c>
      <c r="T107" t="s">
        <v>1</v>
      </c>
      <c r="U107">
        <v>9</v>
      </c>
      <c r="W107">
        <v>7</v>
      </c>
    </row>
    <row r="108" spans="1:23">
      <c r="A108" s="353">
        <v>101</v>
      </c>
      <c r="B108" s="80">
        <v>41</v>
      </c>
      <c r="C108" t="s">
        <v>85</v>
      </c>
      <c r="D108" s="46">
        <v>34460</v>
      </c>
      <c r="E108" t="s">
        <v>81</v>
      </c>
      <c r="F108" s="45" t="s">
        <v>0</v>
      </c>
      <c r="G108" t="s">
        <v>123</v>
      </c>
      <c r="H108" t="s">
        <v>144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22</v>
      </c>
      <c r="T108" t="s">
        <v>1</v>
      </c>
      <c r="U108">
        <v>16</v>
      </c>
      <c r="W108">
        <v>6</v>
      </c>
    </row>
    <row r="109" spans="1:23">
      <c r="A109" s="353">
        <v>102</v>
      </c>
      <c r="B109" s="80">
        <v>45</v>
      </c>
      <c r="C109" t="s">
        <v>75</v>
      </c>
      <c r="D109" s="46">
        <v>34468</v>
      </c>
      <c r="E109" t="s">
        <v>74</v>
      </c>
      <c r="F109" s="45" t="s">
        <v>0</v>
      </c>
      <c r="G109" t="s">
        <v>129</v>
      </c>
      <c r="H109" t="s">
        <v>144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21</v>
      </c>
      <c r="T109" t="s">
        <v>1</v>
      </c>
      <c r="U109">
        <v>15</v>
      </c>
      <c r="W109">
        <v>6</v>
      </c>
    </row>
    <row r="110" spans="1:23">
      <c r="A110" s="353">
        <v>103</v>
      </c>
      <c r="B110" s="80">
        <v>16</v>
      </c>
      <c r="C110" t="s">
        <v>87</v>
      </c>
      <c r="D110" s="46">
        <v>34307</v>
      </c>
      <c r="E110" t="s">
        <v>92</v>
      </c>
      <c r="F110" s="45" t="s">
        <v>0</v>
      </c>
      <c r="G110" t="s">
        <v>109</v>
      </c>
      <c r="H110" t="s">
        <v>144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20</v>
      </c>
      <c r="T110" t="s">
        <v>1</v>
      </c>
      <c r="U110">
        <v>14</v>
      </c>
      <c r="W110">
        <v>6</v>
      </c>
    </row>
    <row r="111" spans="1:23">
      <c r="A111" s="353">
        <v>104</v>
      </c>
      <c r="B111" s="80">
        <v>14</v>
      </c>
      <c r="C111" t="s">
        <v>112</v>
      </c>
      <c r="D111" s="46">
        <v>34300</v>
      </c>
      <c r="E111" t="s">
        <v>109</v>
      </c>
      <c r="F111" s="45" t="s">
        <v>0</v>
      </c>
      <c r="G111" t="s">
        <v>123</v>
      </c>
      <c r="H111" t="s">
        <v>144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16</v>
      </c>
      <c r="T111" t="s">
        <v>1</v>
      </c>
      <c r="U111">
        <v>10</v>
      </c>
      <c r="W111">
        <v>6</v>
      </c>
    </row>
    <row r="112" spans="1:23">
      <c r="A112" s="353">
        <v>105</v>
      </c>
      <c r="B112" s="80">
        <v>8</v>
      </c>
      <c r="C112" t="s">
        <v>119</v>
      </c>
      <c r="D112" s="46">
        <v>34286</v>
      </c>
      <c r="E112" t="s">
        <v>117</v>
      </c>
      <c r="F112" s="45" t="s">
        <v>0</v>
      </c>
      <c r="G112" t="s">
        <v>81</v>
      </c>
      <c r="H112" t="s">
        <v>144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14</v>
      </c>
      <c r="T112" t="s">
        <v>1</v>
      </c>
      <c r="U112">
        <v>8</v>
      </c>
      <c r="W112">
        <v>6</v>
      </c>
    </row>
    <row r="113" spans="1:23">
      <c r="A113" s="353">
        <v>106</v>
      </c>
      <c r="B113" s="80">
        <v>26</v>
      </c>
      <c r="C113" t="s">
        <v>106</v>
      </c>
      <c r="D113" s="46">
        <v>34384</v>
      </c>
      <c r="E113" t="s">
        <v>101</v>
      </c>
      <c r="F113" s="45" t="s">
        <v>0</v>
      </c>
      <c r="G113" t="s">
        <v>117</v>
      </c>
      <c r="H113" t="s">
        <v>144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13</v>
      </c>
      <c r="T113" t="s">
        <v>1</v>
      </c>
      <c r="U113">
        <v>7</v>
      </c>
      <c r="W113">
        <v>6</v>
      </c>
    </row>
    <row r="114" spans="1:23">
      <c r="A114" s="353">
        <v>107</v>
      </c>
      <c r="B114" s="80">
        <v>8</v>
      </c>
      <c r="C114" t="s">
        <v>82</v>
      </c>
      <c r="D114" s="46">
        <v>34286</v>
      </c>
      <c r="E114" t="s">
        <v>81</v>
      </c>
      <c r="F114" s="45" t="s">
        <v>0</v>
      </c>
      <c r="G114" t="s">
        <v>117</v>
      </c>
      <c r="H114" t="s">
        <v>144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16</v>
      </c>
      <c r="T114" t="s">
        <v>1</v>
      </c>
      <c r="U114">
        <v>11</v>
      </c>
      <c r="W114">
        <v>5</v>
      </c>
    </row>
    <row r="115" spans="1:23">
      <c r="A115" s="353">
        <v>108</v>
      </c>
      <c r="B115" s="80">
        <v>32</v>
      </c>
      <c r="C115" t="s">
        <v>130</v>
      </c>
      <c r="D115" s="46">
        <v>34399</v>
      </c>
      <c r="E115" t="s">
        <v>129</v>
      </c>
      <c r="F115" s="45" t="s">
        <v>0</v>
      </c>
      <c r="G115" t="s">
        <v>96</v>
      </c>
      <c r="H115" t="s">
        <v>144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15</v>
      </c>
      <c r="T115" t="s">
        <v>1</v>
      </c>
      <c r="U115">
        <v>10</v>
      </c>
      <c r="W115">
        <v>5</v>
      </c>
    </row>
    <row r="116" spans="1:23">
      <c r="A116" s="353">
        <v>109</v>
      </c>
      <c r="B116" s="80">
        <v>29</v>
      </c>
      <c r="C116" t="s">
        <v>97</v>
      </c>
      <c r="D116" s="46">
        <v>34385</v>
      </c>
      <c r="E116" t="s">
        <v>96</v>
      </c>
      <c r="F116" s="45" t="s">
        <v>0</v>
      </c>
      <c r="G116" t="s">
        <v>123</v>
      </c>
      <c r="H116" t="s">
        <v>144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18</v>
      </c>
      <c r="T116" t="s">
        <v>1</v>
      </c>
      <c r="U116">
        <v>14</v>
      </c>
      <c r="W116">
        <v>4</v>
      </c>
    </row>
    <row r="117" spans="1:23">
      <c r="A117" s="353">
        <v>110</v>
      </c>
      <c r="B117" s="80">
        <v>13</v>
      </c>
      <c r="C117" t="s">
        <v>103</v>
      </c>
      <c r="D117" s="46">
        <v>34300</v>
      </c>
      <c r="E117" t="s">
        <v>101</v>
      </c>
      <c r="F117" s="45" t="s">
        <v>0</v>
      </c>
      <c r="G117" t="s">
        <v>92</v>
      </c>
      <c r="H117" t="s">
        <v>144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18</v>
      </c>
      <c r="T117" t="s">
        <v>1</v>
      </c>
      <c r="U117">
        <v>14</v>
      </c>
      <c r="W117">
        <v>4</v>
      </c>
    </row>
    <row r="118" spans="1:23">
      <c r="A118" s="353">
        <v>111</v>
      </c>
      <c r="B118" s="80">
        <v>43</v>
      </c>
      <c r="C118" t="s">
        <v>104</v>
      </c>
      <c r="D118" s="46">
        <v>34461</v>
      </c>
      <c r="E118" t="s">
        <v>101</v>
      </c>
      <c r="F118" s="45" t="s">
        <v>0</v>
      </c>
      <c r="G118" t="s">
        <v>74</v>
      </c>
      <c r="H118" t="s">
        <v>144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14</v>
      </c>
      <c r="T118" t="s">
        <v>1</v>
      </c>
      <c r="U118">
        <v>10</v>
      </c>
      <c r="W118">
        <v>4</v>
      </c>
    </row>
    <row r="119" spans="1:23">
      <c r="A119" s="353">
        <v>112</v>
      </c>
      <c r="B119" s="80">
        <v>1</v>
      </c>
      <c r="C119" t="s">
        <v>83</v>
      </c>
      <c r="D119" s="46">
        <v>34258</v>
      </c>
      <c r="E119" t="s">
        <v>81</v>
      </c>
      <c r="F119" s="45" t="s">
        <v>0</v>
      </c>
      <c r="G119" t="s">
        <v>92</v>
      </c>
      <c r="H119" t="s">
        <v>144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14</v>
      </c>
      <c r="T119" t="s">
        <v>1</v>
      </c>
      <c r="U119">
        <v>10</v>
      </c>
      <c r="W119">
        <v>4</v>
      </c>
    </row>
    <row r="120" spans="1:23">
      <c r="A120" s="353">
        <v>113</v>
      </c>
      <c r="B120" s="80">
        <v>13</v>
      </c>
      <c r="C120" t="s">
        <v>90</v>
      </c>
      <c r="D120" s="46">
        <v>34300</v>
      </c>
      <c r="E120" t="s">
        <v>92</v>
      </c>
      <c r="F120" s="45" t="s">
        <v>0</v>
      </c>
      <c r="G120" t="s">
        <v>101</v>
      </c>
      <c r="H120" t="s">
        <v>144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13</v>
      </c>
      <c r="T120" t="s">
        <v>1</v>
      </c>
      <c r="U120">
        <v>9</v>
      </c>
      <c r="W120">
        <v>4</v>
      </c>
    </row>
    <row r="121" spans="1:23">
      <c r="A121" s="353">
        <v>114</v>
      </c>
      <c r="B121" s="80">
        <v>34</v>
      </c>
      <c r="C121" t="s">
        <v>78</v>
      </c>
      <c r="D121" s="46">
        <v>34433</v>
      </c>
      <c r="E121" t="s">
        <v>74</v>
      </c>
      <c r="F121" s="45" t="s">
        <v>0</v>
      </c>
      <c r="G121" t="s">
        <v>137</v>
      </c>
      <c r="H121" t="s">
        <v>144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12</v>
      </c>
      <c r="T121" t="s">
        <v>1</v>
      </c>
      <c r="U121">
        <v>8</v>
      </c>
      <c r="W121">
        <v>4</v>
      </c>
    </row>
    <row r="122" spans="1:23">
      <c r="A122" s="353">
        <v>115</v>
      </c>
      <c r="B122" s="80">
        <v>28</v>
      </c>
      <c r="C122" t="s">
        <v>119</v>
      </c>
      <c r="D122" s="46">
        <v>34384</v>
      </c>
      <c r="E122" t="s">
        <v>117</v>
      </c>
      <c r="F122" s="45" t="s">
        <v>0</v>
      </c>
      <c r="G122" t="s">
        <v>123</v>
      </c>
      <c r="H122" t="s">
        <v>144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23</v>
      </c>
      <c r="T122" t="s">
        <v>1</v>
      </c>
      <c r="U122">
        <v>20</v>
      </c>
      <c r="W122">
        <v>3</v>
      </c>
    </row>
    <row r="123" spans="1:23">
      <c r="A123" s="353">
        <v>116</v>
      </c>
      <c r="B123" s="80">
        <v>29</v>
      </c>
      <c r="C123" t="s">
        <v>98</v>
      </c>
      <c r="D123" s="46">
        <v>34385</v>
      </c>
      <c r="E123" t="s">
        <v>96</v>
      </c>
      <c r="F123" s="45" t="s">
        <v>0</v>
      </c>
      <c r="G123" t="s">
        <v>123</v>
      </c>
      <c r="H123" t="s">
        <v>144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18</v>
      </c>
      <c r="T123" t="s">
        <v>1</v>
      </c>
      <c r="U123">
        <v>15</v>
      </c>
      <c r="W123">
        <v>3</v>
      </c>
    </row>
    <row r="124" spans="1:23">
      <c r="A124" s="353">
        <v>117</v>
      </c>
      <c r="B124" s="80">
        <v>27</v>
      </c>
      <c r="C124" t="s">
        <v>111</v>
      </c>
      <c r="D124" s="46">
        <v>34384</v>
      </c>
      <c r="E124" t="s">
        <v>109</v>
      </c>
      <c r="F124" s="45" t="s">
        <v>0</v>
      </c>
      <c r="G124" t="s">
        <v>137</v>
      </c>
      <c r="H124" t="s">
        <v>144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16</v>
      </c>
      <c r="T124" t="s">
        <v>1</v>
      </c>
      <c r="U124">
        <v>13</v>
      </c>
      <c r="W124">
        <v>3</v>
      </c>
    </row>
    <row r="125" spans="1:23">
      <c r="A125" s="353">
        <v>118</v>
      </c>
      <c r="B125" s="80">
        <v>7</v>
      </c>
      <c r="C125" t="s">
        <v>110</v>
      </c>
      <c r="D125" s="46">
        <v>34286</v>
      </c>
      <c r="E125" t="s">
        <v>109</v>
      </c>
      <c r="F125" s="45" t="s">
        <v>0</v>
      </c>
      <c r="G125" t="s">
        <v>74</v>
      </c>
      <c r="H125" t="s">
        <v>144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14</v>
      </c>
      <c r="T125" t="s">
        <v>1</v>
      </c>
      <c r="U125">
        <v>11</v>
      </c>
      <c r="W125">
        <v>3</v>
      </c>
    </row>
    <row r="126" spans="1:23">
      <c r="A126" s="353">
        <v>119</v>
      </c>
      <c r="B126" s="80">
        <v>24</v>
      </c>
      <c r="C126" t="s">
        <v>122</v>
      </c>
      <c r="D126" s="46">
        <v>34370</v>
      </c>
      <c r="E126" t="s">
        <v>123</v>
      </c>
      <c r="F126" s="45" t="s">
        <v>0</v>
      </c>
      <c r="G126" t="s">
        <v>129</v>
      </c>
      <c r="H126" t="s">
        <v>144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12</v>
      </c>
      <c r="T126" t="s">
        <v>1</v>
      </c>
      <c r="U126">
        <v>9</v>
      </c>
      <c r="W126">
        <v>3</v>
      </c>
    </row>
    <row r="127" spans="1:23">
      <c r="A127" s="353">
        <v>120</v>
      </c>
      <c r="B127" s="80">
        <v>18</v>
      </c>
      <c r="C127" t="s">
        <v>73</v>
      </c>
      <c r="D127" s="46">
        <v>34308</v>
      </c>
      <c r="E127" t="s">
        <v>74</v>
      </c>
      <c r="F127" s="45" t="s">
        <v>0</v>
      </c>
      <c r="G127" t="s">
        <v>96</v>
      </c>
      <c r="H127" t="s">
        <v>144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11</v>
      </c>
      <c r="T127" t="s">
        <v>1</v>
      </c>
      <c r="U127">
        <v>8</v>
      </c>
      <c r="W127">
        <v>3</v>
      </c>
    </row>
    <row r="128" spans="1:23">
      <c r="A128" s="353">
        <v>121</v>
      </c>
      <c r="B128" s="80">
        <v>26</v>
      </c>
      <c r="C128" t="s">
        <v>120</v>
      </c>
      <c r="D128" s="46">
        <v>34384</v>
      </c>
      <c r="E128" t="s">
        <v>117</v>
      </c>
      <c r="F128" s="45" t="s">
        <v>0</v>
      </c>
      <c r="G128" t="s">
        <v>101</v>
      </c>
      <c r="H128" t="s">
        <v>144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9</v>
      </c>
      <c r="T128" t="s">
        <v>1</v>
      </c>
      <c r="U128">
        <v>6</v>
      </c>
      <c r="W128">
        <v>3</v>
      </c>
    </row>
    <row r="129" spans="1:23">
      <c r="A129" s="353">
        <v>122</v>
      </c>
      <c r="B129" s="80">
        <v>22</v>
      </c>
      <c r="C129" t="s">
        <v>120</v>
      </c>
      <c r="D129" s="46">
        <v>34349</v>
      </c>
      <c r="E129" t="s">
        <v>117</v>
      </c>
      <c r="F129" s="45" t="s">
        <v>0</v>
      </c>
      <c r="G129" t="s">
        <v>137</v>
      </c>
      <c r="H129" t="s">
        <v>144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14</v>
      </c>
      <c r="T129" t="s">
        <v>1</v>
      </c>
      <c r="U129">
        <v>12</v>
      </c>
      <c r="W129">
        <v>2</v>
      </c>
    </row>
    <row r="130" spans="1:23">
      <c r="A130" s="353">
        <v>123</v>
      </c>
      <c r="B130" s="80">
        <v>20</v>
      </c>
      <c r="C130" t="s">
        <v>82</v>
      </c>
      <c r="D130" s="46">
        <v>34343</v>
      </c>
      <c r="E130" t="s">
        <v>81</v>
      </c>
      <c r="F130" s="45" t="s">
        <v>0</v>
      </c>
      <c r="G130" t="s">
        <v>109</v>
      </c>
      <c r="H130" t="s">
        <v>144</v>
      </c>
      <c r="J130">
        <v>1</v>
      </c>
      <c r="K130">
        <v>3</v>
      </c>
      <c r="L130">
        <v>0</v>
      </c>
      <c r="O130">
        <v>5</v>
      </c>
      <c r="P130" t="s">
        <v>1</v>
      </c>
      <c r="Q130">
        <v>3</v>
      </c>
      <c r="S130">
        <v>13</v>
      </c>
      <c r="T130" t="s">
        <v>1</v>
      </c>
      <c r="U130">
        <v>11</v>
      </c>
      <c r="W130">
        <v>2</v>
      </c>
    </row>
    <row r="131" spans="1:23">
      <c r="A131" s="353">
        <v>124</v>
      </c>
      <c r="B131" s="80">
        <v>12</v>
      </c>
      <c r="C131" t="s">
        <v>103</v>
      </c>
      <c r="D131" s="46">
        <v>34300</v>
      </c>
      <c r="E131" t="s">
        <v>101</v>
      </c>
      <c r="F131" s="45" t="s">
        <v>0</v>
      </c>
      <c r="G131" t="s">
        <v>129</v>
      </c>
      <c r="H131" t="s">
        <v>144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8</v>
      </c>
      <c r="T131" t="s">
        <v>1</v>
      </c>
      <c r="U131">
        <v>6</v>
      </c>
      <c r="W131">
        <v>2</v>
      </c>
    </row>
    <row r="132" spans="1:23">
      <c r="A132" s="353">
        <v>125</v>
      </c>
      <c r="B132" s="80">
        <v>41</v>
      </c>
      <c r="C132" t="s">
        <v>82</v>
      </c>
      <c r="D132" s="46">
        <v>34460</v>
      </c>
      <c r="E132" t="s">
        <v>81</v>
      </c>
      <c r="F132" s="45" t="s">
        <v>0</v>
      </c>
      <c r="G132" t="s">
        <v>123</v>
      </c>
      <c r="H132" t="s">
        <v>144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18</v>
      </c>
      <c r="T132" t="s">
        <v>1</v>
      </c>
      <c r="U132">
        <v>17</v>
      </c>
      <c r="W132">
        <v>1</v>
      </c>
    </row>
    <row r="133" spans="1:23">
      <c r="A133" s="353">
        <v>126</v>
      </c>
      <c r="B133" s="80">
        <v>4</v>
      </c>
      <c r="C133" t="s">
        <v>90</v>
      </c>
      <c r="D133" s="46">
        <v>34265</v>
      </c>
      <c r="E133" t="s">
        <v>92</v>
      </c>
      <c r="F133" s="45" t="s">
        <v>0</v>
      </c>
      <c r="G133" t="s">
        <v>123</v>
      </c>
      <c r="H133" t="s">
        <v>144</v>
      </c>
      <c r="J133">
        <v>2</v>
      </c>
      <c r="K133">
        <v>1</v>
      </c>
      <c r="L133">
        <v>1</v>
      </c>
      <c r="O133">
        <v>5</v>
      </c>
      <c r="P133" t="s">
        <v>1</v>
      </c>
      <c r="Q133">
        <v>3</v>
      </c>
      <c r="S133">
        <v>14</v>
      </c>
      <c r="T133" t="s">
        <v>1</v>
      </c>
      <c r="U133">
        <v>13</v>
      </c>
      <c r="W133">
        <v>1</v>
      </c>
    </row>
    <row r="134" spans="1:23">
      <c r="A134" s="353">
        <v>127</v>
      </c>
      <c r="B134" s="80">
        <v>12</v>
      </c>
      <c r="C134" t="s">
        <v>133</v>
      </c>
      <c r="D134" s="46">
        <v>34300</v>
      </c>
      <c r="E134" t="s">
        <v>129</v>
      </c>
      <c r="F134" s="45" t="s">
        <v>0</v>
      </c>
      <c r="G134" t="s">
        <v>101</v>
      </c>
      <c r="H134" t="s">
        <v>144</v>
      </c>
      <c r="J134">
        <v>2</v>
      </c>
      <c r="K134">
        <v>1</v>
      </c>
      <c r="L134">
        <v>1</v>
      </c>
      <c r="O134">
        <v>5</v>
      </c>
      <c r="P134" t="s">
        <v>1</v>
      </c>
      <c r="Q134">
        <v>3</v>
      </c>
      <c r="S134">
        <v>13</v>
      </c>
      <c r="T134" t="s">
        <v>1</v>
      </c>
      <c r="U134">
        <v>12</v>
      </c>
      <c r="W134">
        <v>1</v>
      </c>
    </row>
    <row r="135" spans="1:23">
      <c r="A135" s="353">
        <v>128</v>
      </c>
      <c r="B135" s="80">
        <v>36</v>
      </c>
      <c r="C135" t="s">
        <v>102</v>
      </c>
      <c r="D135" s="46">
        <v>34440</v>
      </c>
      <c r="E135" t="s">
        <v>101</v>
      </c>
      <c r="F135" s="45" t="s">
        <v>0</v>
      </c>
      <c r="G135" t="s">
        <v>109</v>
      </c>
      <c r="H135" t="s">
        <v>144</v>
      </c>
      <c r="J135">
        <v>2</v>
      </c>
      <c r="K135">
        <v>1</v>
      </c>
      <c r="L135">
        <v>1</v>
      </c>
      <c r="O135">
        <v>5</v>
      </c>
      <c r="P135" t="s">
        <v>1</v>
      </c>
      <c r="Q135">
        <v>3</v>
      </c>
      <c r="S135">
        <v>12</v>
      </c>
      <c r="T135" t="s">
        <v>1</v>
      </c>
      <c r="U135">
        <v>11</v>
      </c>
      <c r="W135">
        <v>1</v>
      </c>
    </row>
    <row r="136" spans="1:23">
      <c r="A136" s="353">
        <v>129</v>
      </c>
      <c r="B136" s="80">
        <v>45</v>
      </c>
      <c r="C136" t="s">
        <v>131</v>
      </c>
      <c r="D136" s="46">
        <v>34468</v>
      </c>
      <c r="E136" t="s">
        <v>129</v>
      </c>
      <c r="F136" s="45" t="s">
        <v>0</v>
      </c>
      <c r="G136" t="s">
        <v>74</v>
      </c>
      <c r="H136" t="s">
        <v>144</v>
      </c>
      <c r="J136">
        <v>1</v>
      </c>
      <c r="K136">
        <v>3</v>
      </c>
      <c r="L136">
        <v>0</v>
      </c>
      <c r="O136">
        <v>5</v>
      </c>
      <c r="P136" t="s">
        <v>1</v>
      </c>
      <c r="Q136">
        <v>3</v>
      </c>
      <c r="S136">
        <v>10</v>
      </c>
      <c r="T136" t="s">
        <v>1</v>
      </c>
      <c r="U136">
        <v>9</v>
      </c>
      <c r="W136">
        <v>1</v>
      </c>
    </row>
    <row r="137" spans="1:23">
      <c r="A137" s="353">
        <v>130</v>
      </c>
      <c r="B137" s="80">
        <v>10</v>
      </c>
      <c r="C137" t="s">
        <v>139</v>
      </c>
      <c r="D137" s="46">
        <v>34287</v>
      </c>
      <c r="E137" t="s">
        <v>137</v>
      </c>
      <c r="F137" s="45" t="s">
        <v>0</v>
      </c>
      <c r="G137" t="s">
        <v>123</v>
      </c>
      <c r="H137" t="s">
        <v>144</v>
      </c>
      <c r="J137">
        <v>2</v>
      </c>
      <c r="K137">
        <v>1</v>
      </c>
      <c r="L137">
        <v>1</v>
      </c>
      <c r="O137">
        <v>5</v>
      </c>
      <c r="P137" t="s">
        <v>1</v>
      </c>
      <c r="Q137">
        <v>3</v>
      </c>
      <c r="S137">
        <v>17</v>
      </c>
      <c r="T137" t="s">
        <v>1</v>
      </c>
      <c r="U137">
        <v>18</v>
      </c>
      <c r="W137">
        <v>-1</v>
      </c>
    </row>
    <row r="138" spans="1:23">
      <c r="A138" s="353">
        <v>131</v>
      </c>
      <c r="B138" s="80">
        <v>14</v>
      </c>
      <c r="C138" t="s">
        <v>125</v>
      </c>
      <c r="D138" s="46">
        <v>34300</v>
      </c>
      <c r="E138" t="s">
        <v>123</v>
      </c>
      <c r="F138" s="45" t="s">
        <v>0</v>
      </c>
      <c r="G138" t="s">
        <v>109</v>
      </c>
      <c r="H138" t="s">
        <v>144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14</v>
      </c>
      <c r="T138" t="s">
        <v>1</v>
      </c>
      <c r="U138">
        <v>15</v>
      </c>
      <c r="W138">
        <v>-1</v>
      </c>
    </row>
    <row r="139" spans="1:23">
      <c r="A139" s="353">
        <v>132</v>
      </c>
      <c r="B139" s="80">
        <v>25</v>
      </c>
      <c r="C139" t="s">
        <v>175</v>
      </c>
      <c r="D139" s="46">
        <v>34383</v>
      </c>
      <c r="E139" t="s">
        <v>137</v>
      </c>
      <c r="F139" s="45" t="s">
        <v>0</v>
      </c>
      <c r="G139" t="s">
        <v>101</v>
      </c>
      <c r="H139" t="s">
        <v>144</v>
      </c>
      <c r="J139">
        <v>2</v>
      </c>
      <c r="K139">
        <v>1</v>
      </c>
      <c r="L139">
        <v>1</v>
      </c>
      <c r="O139">
        <v>5</v>
      </c>
      <c r="P139" t="s">
        <v>1</v>
      </c>
      <c r="Q139">
        <v>3</v>
      </c>
      <c r="S139">
        <v>13</v>
      </c>
      <c r="T139" t="s">
        <v>1</v>
      </c>
      <c r="U139">
        <v>14</v>
      </c>
      <c r="W139">
        <v>-1</v>
      </c>
    </row>
    <row r="140" spans="1:23">
      <c r="A140" s="353">
        <v>133</v>
      </c>
      <c r="B140" s="80">
        <v>9</v>
      </c>
      <c r="C140" t="s">
        <v>119</v>
      </c>
      <c r="D140" s="46">
        <v>34287</v>
      </c>
      <c r="E140" t="s">
        <v>117</v>
      </c>
      <c r="F140" s="45" t="s">
        <v>0</v>
      </c>
      <c r="G140" t="s">
        <v>74</v>
      </c>
      <c r="H140" t="s">
        <v>144</v>
      </c>
      <c r="J140">
        <v>2</v>
      </c>
      <c r="K140">
        <v>1</v>
      </c>
      <c r="L140">
        <v>1</v>
      </c>
      <c r="O140">
        <v>5</v>
      </c>
      <c r="P140" t="s">
        <v>1</v>
      </c>
      <c r="Q140">
        <v>3</v>
      </c>
      <c r="S140">
        <v>13</v>
      </c>
      <c r="T140" t="s">
        <v>1</v>
      </c>
      <c r="U140">
        <v>14</v>
      </c>
      <c r="W140">
        <v>-1</v>
      </c>
    </row>
    <row r="141" spans="1:23">
      <c r="A141" s="353">
        <v>134</v>
      </c>
      <c r="B141" s="80">
        <v>38</v>
      </c>
      <c r="C141" t="s">
        <v>111</v>
      </c>
      <c r="D141" s="46">
        <v>34441</v>
      </c>
      <c r="E141" t="s">
        <v>109</v>
      </c>
      <c r="F141" s="45" t="s">
        <v>0</v>
      </c>
      <c r="G141" t="s">
        <v>117</v>
      </c>
      <c r="H141" t="s">
        <v>144</v>
      </c>
      <c r="J141">
        <v>2</v>
      </c>
      <c r="K141">
        <v>1</v>
      </c>
      <c r="L141">
        <v>1</v>
      </c>
      <c r="O141">
        <v>5</v>
      </c>
      <c r="P141" t="s">
        <v>1</v>
      </c>
      <c r="Q141">
        <v>3</v>
      </c>
      <c r="S141">
        <v>12</v>
      </c>
      <c r="T141" t="s">
        <v>1</v>
      </c>
      <c r="U141">
        <v>13</v>
      </c>
      <c r="W141">
        <v>-1</v>
      </c>
    </row>
    <row r="142" spans="1:23">
      <c r="A142" s="353">
        <v>135</v>
      </c>
      <c r="B142" s="80">
        <v>37</v>
      </c>
      <c r="C142" t="s">
        <v>116</v>
      </c>
      <c r="D142" s="46">
        <v>34441</v>
      </c>
      <c r="E142" t="s">
        <v>117</v>
      </c>
      <c r="F142" s="45" t="s">
        <v>0</v>
      </c>
      <c r="G142" t="s">
        <v>129</v>
      </c>
      <c r="H142" t="s">
        <v>144</v>
      </c>
      <c r="J142">
        <v>2</v>
      </c>
      <c r="K142">
        <v>1</v>
      </c>
      <c r="L142">
        <v>1</v>
      </c>
      <c r="O142">
        <v>5</v>
      </c>
      <c r="P142" t="s">
        <v>1</v>
      </c>
      <c r="Q142">
        <v>3</v>
      </c>
      <c r="S142">
        <v>12</v>
      </c>
      <c r="T142" t="s">
        <v>1</v>
      </c>
      <c r="U142">
        <v>13</v>
      </c>
      <c r="W142">
        <v>-1</v>
      </c>
    </row>
    <row r="143" spans="1:23">
      <c r="A143" s="353">
        <v>136</v>
      </c>
      <c r="B143" s="80">
        <v>8</v>
      </c>
      <c r="C143" t="s">
        <v>120</v>
      </c>
      <c r="D143" s="46">
        <v>34286</v>
      </c>
      <c r="E143" t="s">
        <v>117</v>
      </c>
      <c r="F143" s="45" t="s">
        <v>0</v>
      </c>
      <c r="G143" t="s">
        <v>81</v>
      </c>
      <c r="H143" t="s">
        <v>144</v>
      </c>
      <c r="J143">
        <v>2</v>
      </c>
      <c r="K143">
        <v>1</v>
      </c>
      <c r="L143">
        <v>1</v>
      </c>
      <c r="O143">
        <v>5</v>
      </c>
      <c r="P143" t="s">
        <v>1</v>
      </c>
      <c r="Q143">
        <v>3</v>
      </c>
      <c r="S143">
        <v>18</v>
      </c>
      <c r="T143" t="s">
        <v>1</v>
      </c>
      <c r="U143">
        <v>20</v>
      </c>
      <c r="W143">
        <v>-2</v>
      </c>
    </row>
    <row r="144" spans="1:23">
      <c r="A144" s="353">
        <v>137</v>
      </c>
      <c r="B144" s="80">
        <v>45</v>
      </c>
      <c r="C144" t="s">
        <v>130</v>
      </c>
      <c r="D144" s="46">
        <v>34468</v>
      </c>
      <c r="E144" t="s">
        <v>129</v>
      </c>
      <c r="F144" s="45" t="s">
        <v>0</v>
      </c>
      <c r="G144" t="s">
        <v>74</v>
      </c>
      <c r="H144" t="s">
        <v>144</v>
      </c>
      <c r="J144">
        <v>2</v>
      </c>
      <c r="K144">
        <v>1</v>
      </c>
      <c r="L144">
        <v>1</v>
      </c>
      <c r="O144">
        <v>5</v>
      </c>
      <c r="P144" t="s">
        <v>1</v>
      </c>
      <c r="Q144">
        <v>3</v>
      </c>
      <c r="S144">
        <v>10</v>
      </c>
      <c r="T144" t="s">
        <v>1</v>
      </c>
      <c r="U144">
        <v>12</v>
      </c>
      <c r="W144">
        <v>-2</v>
      </c>
    </row>
    <row r="145" spans="1:23">
      <c r="A145" s="353">
        <v>138</v>
      </c>
      <c r="B145" s="80">
        <v>26</v>
      </c>
      <c r="C145" t="s">
        <v>116</v>
      </c>
      <c r="D145" s="46">
        <v>34384</v>
      </c>
      <c r="E145" t="s">
        <v>117</v>
      </c>
      <c r="F145" s="45" t="s">
        <v>0</v>
      </c>
      <c r="G145" t="s">
        <v>101</v>
      </c>
      <c r="H145" t="s">
        <v>144</v>
      </c>
      <c r="J145">
        <v>2</v>
      </c>
      <c r="K145">
        <v>1</v>
      </c>
      <c r="L145">
        <v>1</v>
      </c>
      <c r="O145">
        <v>5</v>
      </c>
      <c r="P145" t="s">
        <v>1</v>
      </c>
      <c r="Q145">
        <v>3</v>
      </c>
      <c r="S145">
        <v>12</v>
      </c>
      <c r="T145" t="s">
        <v>1</v>
      </c>
      <c r="U145">
        <v>15</v>
      </c>
      <c r="W145">
        <v>-3</v>
      </c>
    </row>
    <row r="146" spans="1:23">
      <c r="A146" s="353">
        <v>139</v>
      </c>
      <c r="B146" s="80">
        <v>5</v>
      </c>
      <c r="C146" t="s">
        <v>130</v>
      </c>
      <c r="D146" s="46">
        <v>34272</v>
      </c>
      <c r="E146" t="s">
        <v>129</v>
      </c>
      <c r="F146" s="45" t="s">
        <v>0</v>
      </c>
      <c r="G146" t="s">
        <v>109</v>
      </c>
      <c r="H146" t="s">
        <v>144</v>
      </c>
      <c r="J146">
        <v>2</v>
      </c>
      <c r="K146">
        <v>1</v>
      </c>
      <c r="L146">
        <v>1</v>
      </c>
      <c r="O146">
        <v>5</v>
      </c>
      <c r="P146" t="s">
        <v>1</v>
      </c>
      <c r="Q146">
        <v>3</v>
      </c>
      <c r="S146">
        <v>11</v>
      </c>
      <c r="T146" t="s">
        <v>1</v>
      </c>
      <c r="U146">
        <v>16</v>
      </c>
      <c r="W146">
        <v>-5</v>
      </c>
    </row>
    <row r="147" spans="1:23">
      <c r="A147" s="353">
        <v>140</v>
      </c>
      <c r="B147" s="80">
        <v>1</v>
      </c>
      <c r="C147" t="s">
        <v>82</v>
      </c>
      <c r="D147" s="46">
        <v>34258</v>
      </c>
      <c r="E147" t="s">
        <v>81</v>
      </c>
      <c r="F147" s="45" t="s">
        <v>0</v>
      </c>
      <c r="G147" t="s">
        <v>92</v>
      </c>
      <c r="H147" t="s">
        <v>144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17</v>
      </c>
      <c r="T147" t="s">
        <v>1</v>
      </c>
      <c r="U147">
        <v>10</v>
      </c>
      <c r="W147">
        <v>7</v>
      </c>
    </row>
    <row r="148" spans="1:23">
      <c r="A148" s="353">
        <v>141</v>
      </c>
      <c r="B148" s="80">
        <v>15</v>
      </c>
      <c r="C148" t="s">
        <v>87</v>
      </c>
      <c r="D148" s="46">
        <v>34300</v>
      </c>
      <c r="E148" t="s">
        <v>92</v>
      </c>
      <c r="F148" s="45" t="s">
        <v>0</v>
      </c>
      <c r="G148" t="s">
        <v>137</v>
      </c>
      <c r="H148" t="s">
        <v>144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23</v>
      </c>
      <c r="T148" t="s">
        <v>1</v>
      </c>
      <c r="U148">
        <v>18</v>
      </c>
      <c r="W148">
        <v>5</v>
      </c>
    </row>
    <row r="149" spans="1:23">
      <c r="A149" s="353">
        <v>142</v>
      </c>
      <c r="B149" s="80">
        <v>3</v>
      </c>
      <c r="C149" t="s">
        <v>130</v>
      </c>
      <c r="D149" s="46">
        <v>34265</v>
      </c>
      <c r="E149" t="s">
        <v>129</v>
      </c>
      <c r="F149" s="45" t="s">
        <v>0</v>
      </c>
      <c r="G149" t="s">
        <v>92</v>
      </c>
      <c r="H149" t="s">
        <v>144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16</v>
      </c>
      <c r="T149" t="s">
        <v>1</v>
      </c>
      <c r="U149">
        <v>12</v>
      </c>
      <c r="W149">
        <v>4</v>
      </c>
    </row>
    <row r="150" spans="1:23">
      <c r="A150" s="353">
        <v>143</v>
      </c>
      <c r="B150" s="80">
        <v>22</v>
      </c>
      <c r="C150" t="s">
        <v>136</v>
      </c>
      <c r="D150" s="46">
        <v>34349</v>
      </c>
      <c r="E150" t="s">
        <v>137</v>
      </c>
      <c r="F150" s="45" t="s">
        <v>0</v>
      </c>
      <c r="G150" t="s">
        <v>117</v>
      </c>
      <c r="H150" t="s">
        <v>144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15</v>
      </c>
      <c r="T150" t="s">
        <v>1</v>
      </c>
      <c r="U150">
        <v>11</v>
      </c>
      <c r="W150">
        <v>4</v>
      </c>
    </row>
    <row r="151" spans="1:23">
      <c r="A151" s="353">
        <v>144</v>
      </c>
      <c r="B151" s="80">
        <v>5</v>
      </c>
      <c r="C151" t="s">
        <v>132</v>
      </c>
      <c r="D151" s="46">
        <v>34272</v>
      </c>
      <c r="E151" t="s">
        <v>129</v>
      </c>
      <c r="F151" s="45" t="s">
        <v>0</v>
      </c>
      <c r="G151" t="s">
        <v>109</v>
      </c>
      <c r="H151" t="s">
        <v>144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15</v>
      </c>
      <c r="T151" t="s">
        <v>1</v>
      </c>
      <c r="U151">
        <v>11</v>
      </c>
      <c r="W151">
        <v>4</v>
      </c>
    </row>
    <row r="152" spans="1:23">
      <c r="A152" s="353">
        <v>145</v>
      </c>
      <c r="B152" s="80">
        <v>28</v>
      </c>
      <c r="C152" t="s">
        <v>116</v>
      </c>
      <c r="D152" s="46">
        <v>34384</v>
      </c>
      <c r="E152" t="s">
        <v>117</v>
      </c>
      <c r="F152" s="45" t="s">
        <v>0</v>
      </c>
      <c r="G152" t="s">
        <v>123</v>
      </c>
      <c r="H152" t="s">
        <v>144</v>
      </c>
      <c r="J152">
        <v>1</v>
      </c>
      <c r="K152">
        <v>2</v>
      </c>
      <c r="L152">
        <v>1</v>
      </c>
      <c r="O152">
        <v>4</v>
      </c>
      <c r="P152" t="s">
        <v>1</v>
      </c>
      <c r="Q152">
        <v>4</v>
      </c>
      <c r="S152">
        <v>14</v>
      </c>
      <c r="T152" t="s">
        <v>1</v>
      </c>
      <c r="U152">
        <v>10</v>
      </c>
      <c r="W152">
        <v>4</v>
      </c>
    </row>
    <row r="153" spans="1:23">
      <c r="A153" s="353">
        <v>146</v>
      </c>
      <c r="B153" s="80">
        <v>36</v>
      </c>
      <c r="C153" t="s">
        <v>104</v>
      </c>
      <c r="D153" s="46">
        <v>34440</v>
      </c>
      <c r="E153" t="s">
        <v>101</v>
      </c>
      <c r="F153" s="45" t="s">
        <v>0</v>
      </c>
      <c r="G153" t="s">
        <v>109</v>
      </c>
      <c r="H153" t="s">
        <v>144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17</v>
      </c>
      <c r="T153" t="s">
        <v>1</v>
      </c>
      <c r="U153">
        <v>14</v>
      </c>
      <c r="W153">
        <v>3</v>
      </c>
    </row>
    <row r="154" spans="1:23">
      <c r="A154" s="353">
        <v>147</v>
      </c>
      <c r="B154" s="80">
        <v>25</v>
      </c>
      <c r="C154" t="s">
        <v>136</v>
      </c>
      <c r="D154" s="46">
        <v>34383</v>
      </c>
      <c r="E154" t="s">
        <v>137</v>
      </c>
      <c r="F154" s="45" t="s">
        <v>0</v>
      </c>
      <c r="G154" t="s">
        <v>101</v>
      </c>
      <c r="H154" t="s">
        <v>144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15</v>
      </c>
      <c r="T154" t="s">
        <v>1</v>
      </c>
      <c r="U154">
        <v>12</v>
      </c>
      <c r="W154">
        <v>3</v>
      </c>
    </row>
    <row r="155" spans="1:23">
      <c r="A155" s="353">
        <v>148</v>
      </c>
      <c r="B155" s="80">
        <v>38</v>
      </c>
      <c r="C155" t="s">
        <v>108</v>
      </c>
      <c r="D155" s="46">
        <v>34441</v>
      </c>
      <c r="E155" t="s">
        <v>109</v>
      </c>
      <c r="F155" s="45" t="s">
        <v>0</v>
      </c>
      <c r="G155" t="s">
        <v>117</v>
      </c>
      <c r="H155" t="s">
        <v>144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13</v>
      </c>
      <c r="T155" t="s">
        <v>1</v>
      </c>
      <c r="U155">
        <v>10</v>
      </c>
      <c r="W155">
        <v>3</v>
      </c>
    </row>
    <row r="156" spans="1:23">
      <c r="A156" s="353">
        <v>149</v>
      </c>
      <c r="B156" s="80">
        <v>2</v>
      </c>
      <c r="C156" t="s">
        <v>116</v>
      </c>
      <c r="D156" s="46">
        <v>34259</v>
      </c>
      <c r="E156" t="s">
        <v>117</v>
      </c>
      <c r="F156" s="45" t="s">
        <v>0</v>
      </c>
      <c r="G156" t="s">
        <v>96</v>
      </c>
      <c r="H156" t="s">
        <v>144</v>
      </c>
      <c r="J156">
        <v>1</v>
      </c>
      <c r="K156">
        <v>2</v>
      </c>
      <c r="L156">
        <v>1</v>
      </c>
      <c r="O156">
        <v>4</v>
      </c>
      <c r="P156" t="s">
        <v>1</v>
      </c>
      <c r="Q156">
        <v>4</v>
      </c>
      <c r="S156">
        <v>13</v>
      </c>
      <c r="T156" t="s">
        <v>1</v>
      </c>
      <c r="U156">
        <v>10</v>
      </c>
      <c r="W156">
        <v>3</v>
      </c>
    </row>
    <row r="157" spans="1:23">
      <c r="A157" s="353">
        <v>150</v>
      </c>
      <c r="B157" s="80">
        <v>14</v>
      </c>
      <c r="C157" t="s">
        <v>110</v>
      </c>
      <c r="D157" s="46">
        <v>34300</v>
      </c>
      <c r="E157" t="s">
        <v>109</v>
      </c>
      <c r="F157" s="45" t="s">
        <v>0</v>
      </c>
      <c r="G157" t="s">
        <v>123</v>
      </c>
      <c r="H157" t="s">
        <v>144</v>
      </c>
      <c r="J157">
        <v>1</v>
      </c>
      <c r="K157">
        <v>2</v>
      </c>
      <c r="L157">
        <v>1</v>
      </c>
      <c r="O157">
        <v>4</v>
      </c>
      <c r="P157" t="s">
        <v>1</v>
      </c>
      <c r="Q157">
        <v>4</v>
      </c>
      <c r="S157">
        <v>19</v>
      </c>
      <c r="T157" t="s">
        <v>1</v>
      </c>
      <c r="U157">
        <v>17</v>
      </c>
      <c r="W157">
        <v>2</v>
      </c>
    </row>
    <row r="158" spans="1:23">
      <c r="A158" s="353">
        <v>151</v>
      </c>
      <c r="B158" s="80">
        <v>29</v>
      </c>
      <c r="C158" t="s">
        <v>124</v>
      </c>
      <c r="D158" s="46">
        <v>34385</v>
      </c>
      <c r="E158" t="s">
        <v>123</v>
      </c>
      <c r="F158" s="45" t="s">
        <v>0</v>
      </c>
      <c r="G158" t="s">
        <v>96</v>
      </c>
      <c r="H158" t="s">
        <v>144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16</v>
      </c>
      <c r="T158" t="s">
        <v>1</v>
      </c>
      <c r="U158">
        <v>14</v>
      </c>
      <c r="W158">
        <v>2</v>
      </c>
    </row>
    <row r="159" spans="1:23">
      <c r="A159" s="353">
        <v>152</v>
      </c>
      <c r="B159" s="80">
        <v>28</v>
      </c>
      <c r="C159" t="s">
        <v>120</v>
      </c>
      <c r="D159" s="46">
        <v>34384</v>
      </c>
      <c r="E159" t="s">
        <v>117</v>
      </c>
      <c r="F159" s="45" t="s">
        <v>0</v>
      </c>
      <c r="G159" t="s">
        <v>123</v>
      </c>
      <c r="H159" t="s">
        <v>144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16</v>
      </c>
      <c r="T159" t="s">
        <v>1</v>
      </c>
      <c r="U159">
        <v>14</v>
      </c>
      <c r="W159">
        <v>2</v>
      </c>
    </row>
    <row r="160" spans="1:23">
      <c r="A160" s="353">
        <v>153</v>
      </c>
      <c r="B160" s="80">
        <v>27</v>
      </c>
      <c r="C160" t="s">
        <v>175</v>
      </c>
      <c r="D160" s="46">
        <v>34384</v>
      </c>
      <c r="E160" t="s">
        <v>137</v>
      </c>
      <c r="F160" s="45" t="s">
        <v>0</v>
      </c>
      <c r="G160" t="s">
        <v>109</v>
      </c>
      <c r="H160" t="s">
        <v>144</v>
      </c>
      <c r="J160">
        <v>1</v>
      </c>
      <c r="K160">
        <v>2</v>
      </c>
      <c r="L160">
        <v>1</v>
      </c>
      <c r="O160">
        <v>4</v>
      </c>
      <c r="P160" t="s">
        <v>1</v>
      </c>
      <c r="Q160">
        <v>4</v>
      </c>
      <c r="S160">
        <v>14</v>
      </c>
      <c r="T160" t="s">
        <v>1</v>
      </c>
      <c r="U160">
        <v>12</v>
      </c>
      <c r="W160">
        <v>2</v>
      </c>
    </row>
    <row r="161" spans="1:23">
      <c r="A161" s="353">
        <v>154</v>
      </c>
      <c r="B161" s="80">
        <v>7</v>
      </c>
      <c r="C161" t="s">
        <v>73</v>
      </c>
      <c r="D161" s="46">
        <v>34286</v>
      </c>
      <c r="E161" t="s">
        <v>74</v>
      </c>
      <c r="F161" s="45" t="s">
        <v>0</v>
      </c>
      <c r="G161" t="s">
        <v>109</v>
      </c>
      <c r="H161" t="s">
        <v>144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14</v>
      </c>
      <c r="T161" t="s">
        <v>1</v>
      </c>
      <c r="U161">
        <v>12</v>
      </c>
      <c r="W161">
        <v>2</v>
      </c>
    </row>
    <row r="162" spans="1:23">
      <c r="A162" s="353">
        <v>155</v>
      </c>
      <c r="B162" s="80">
        <v>5</v>
      </c>
      <c r="C162" t="s">
        <v>111</v>
      </c>
      <c r="D162" s="46">
        <v>34272</v>
      </c>
      <c r="E162" t="s">
        <v>109</v>
      </c>
      <c r="F162" s="45" t="s">
        <v>0</v>
      </c>
      <c r="G162" t="s">
        <v>129</v>
      </c>
      <c r="H162" t="s">
        <v>144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13</v>
      </c>
      <c r="T162" t="s">
        <v>1</v>
      </c>
      <c r="U162">
        <v>11</v>
      </c>
      <c r="W162">
        <v>2</v>
      </c>
    </row>
    <row r="163" spans="1:23">
      <c r="A163" s="353">
        <v>156</v>
      </c>
      <c r="B163" s="80">
        <v>37</v>
      </c>
      <c r="C163" t="s">
        <v>131</v>
      </c>
      <c r="D163" s="46">
        <v>34441</v>
      </c>
      <c r="E163" t="s">
        <v>129</v>
      </c>
      <c r="F163" s="45" t="s">
        <v>0</v>
      </c>
      <c r="G163" t="s">
        <v>117</v>
      </c>
      <c r="H163" t="s">
        <v>144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14</v>
      </c>
      <c r="T163" t="s">
        <v>1</v>
      </c>
      <c r="U163">
        <v>13</v>
      </c>
      <c r="W163">
        <v>1</v>
      </c>
    </row>
    <row r="164" spans="1:23">
      <c r="A164" s="353">
        <v>157</v>
      </c>
      <c r="B164" s="80">
        <v>34</v>
      </c>
      <c r="C164" t="s">
        <v>73</v>
      </c>
      <c r="D164" s="46">
        <v>34433</v>
      </c>
      <c r="E164" t="s">
        <v>74</v>
      </c>
      <c r="F164" s="45" t="s">
        <v>0</v>
      </c>
      <c r="G164" t="s">
        <v>137</v>
      </c>
      <c r="H164" t="s">
        <v>144</v>
      </c>
      <c r="J164">
        <v>1</v>
      </c>
      <c r="K164">
        <v>2</v>
      </c>
      <c r="L164">
        <v>1</v>
      </c>
      <c r="O164">
        <v>4</v>
      </c>
      <c r="P164" t="s">
        <v>1</v>
      </c>
      <c r="Q164">
        <v>4</v>
      </c>
      <c r="S164">
        <v>13</v>
      </c>
      <c r="T164" t="s">
        <v>1</v>
      </c>
      <c r="U164">
        <v>12</v>
      </c>
      <c r="W164">
        <v>1</v>
      </c>
    </row>
    <row r="165" spans="1:23">
      <c r="A165" s="353">
        <v>158</v>
      </c>
      <c r="B165" s="80">
        <v>30</v>
      </c>
      <c r="C165" t="s">
        <v>95</v>
      </c>
      <c r="D165" s="46">
        <v>34385</v>
      </c>
      <c r="E165" t="s">
        <v>96</v>
      </c>
      <c r="F165" s="45" t="s">
        <v>0</v>
      </c>
      <c r="G165" t="s">
        <v>101</v>
      </c>
      <c r="H165" t="s">
        <v>144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12</v>
      </c>
      <c r="T165" t="s">
        <v>1</v>
      </c>
      <c r="U165">
        <v>11</v>
      </c>
      <c r="W165">
        <v>1</v>
      </c>
    </row>
    <row r="166" spans="1:23">
      <c r="A166" s="353">
        <v>159</v>
      </c>
      <c r="B166" s="80">
        <v>1</v>
      </c>
      <c r="C166" t="s">
        <v>90</v>
      </c>
      <c r="D166" s="46">
        <v>34258</v>
      </c>
      <c r="E166" t="s">
        <v>92</v>
      </c>
      <c r="F166" s="45" t="s">
        <v>0</v>
      </c>
      <c r="G166" t="s">
        <v>81</v>
      </c>
      <c r="H166" t="s">
        <v>144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12</v>
      </c>
      <c r="T166" t="s">
        <v>1</v>
      </c>
      <c r="U166">
        <v>11</v>
      </c>
      <c r="W166">
        <v>1</v>
      </c>
    </row>
    <row r="167" spans="1:23">
      <c r="A167" s="353">
        <v>160</v>
      </c>
      <c r="B167" s="80">
        <v>27</v>
      </c>
      <c r="C167" t="s">
        <v>138</v>
      </c>
      <c r="D167" s="46">
        <v>34384</v>
      </c>
      <c r="E167" t="s">
        <v>137</v>
      </c>
      <c r="F167" s="45" t="s">
        <v>0</v>
      </c>
      <c r="G167" t="s">
        <v>109</v>
      </c>
      <c r="H167" t="s">
        <v>144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16</v>
      </c>
      <c r="T167" t="s">
        <v>1</v>
      </c>
      <c r="U167">
        <v>16</v>
      </c>
      <c r="W167">
        <v>0</v>
      </c>
    </row>
    <row r="168" spans="1:23">
      <c r="A168" s="353">
        <v>161</v>
      </c>
      <c r="B168" s="80">
        <v>27</v>
      </c>
      <c r="C168" t="s">
        <v>136</v>
      </c>
      <c r="D168" s="46">
        <v>34384</v>
      </c>
      <c r="E168" t="s">
        <v>137</v>
      </c>
      <c r="F168" s="45" t="s">
        <v>0</v>
      </c>
      <c r="G168" t="s">
        <v>109</v>
      </c>
      <c r="H168" t="s">
        <v>144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16</v>
      </c>
      <c r="T168" t="s">
        <v>1</v>
      </c>
      <c r="U168">
        <v>16</v>
      </c>
      <c r="W168">
        <v>0</v>
      </c>
    </row>
    <row r="169" spans="1:23">
      <c r="A169" s="353">
        <v>162</v>
      </c>
      <c r="B169" s="80">
        <v>23</v>
      </c>
      <c r="C169" t="s">
        <v>98</v>
      </c>
      <c r="D169" s="46">
        <v>34350</v>
      </c>
      <c r="E169" t="s">
        <v>96</v>
      </c>
      <c r="F169" s="45" t="s">
        <v>0</v>
      </c>
      <c r="G169" t="s">
        <v>137</v>
      </c>
      <c r="H169" t="s">
        <v>144</v>
      </c>
      <c r="J169">
        <v>1</v>
      </c>
      <c r="K169">
        <v>2</v>
      </c>
      <c r="L169">
        <v>1</v>
      </c>
      <c r="O169">
        <v>4</v>
      </c>
      <c r="P169" t="s">
        <v>1</v>
      </c>
      <c r="Q169">
        <v>4</v>
      </c>
      <c r="S169">
        <v>15</v>
      </c>
      <c r="T169" t="s">
        <v>1</v>
      </c>
      <c r="U169">
        <v>15</v>
      </c>
      <c r="W169">
        <v>0</v>
      </c>
    </row>
    <row r="170" spans="1:23">
      <c r="A170" s="353">
        <v>163</v>
      </c>
      <c r="B170" s="80">
        <v>15</v>
      </c>
      <c r="C170" t="s">
        <v>90</v>
      </c>
      <c r="D170" s="46">
        <v>34300</v>
      </c>
      <c r="E170" t="s">
        <v>92</v>
      </c>
      <c r="F170" s="45" t="s">
        <v>0</v>
      </c>
      <c r="G170" t="s">
        <v>137</v>
      </c>
      <c r="H170" t="s">
        <v>144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14</v>
      </c>
      <c r="T170" t="s">
        <v>1</v>
      </c>
      <c r="U170">
        <v>14</v>
      </c>
      <c r="W170">
        <v>0</v>
      </c>
    </row>
    <row r="171" spans="1:23">
      <c r="A171" s="353">
        <v>164</v>
      </c>
      <c r="B171" s="80">
        <v>13</v>
      </c>
      <c r="C171" t="s">
        <v>88</v>
      </c>
      <c r="D171" s="46">
        <v>34300</v>
      </c>
      <c r="E171" t="s">
        <v>92</v>
      </c>
      <c r="F171" s="45" t="s">
        <v>0</v>
      </c>
      <c r="G171" t="s">
        <v>101</v>
      </c>
      <c r="H171" t="s">
        <v>144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14</v>
      </c>
      <c r="T171" t="s">
        <v>1</v>
      </c>
      <c r="U171">
        <v>14</v>
      </c>
      <c r="W171">
        <v>0</v>
      </c>
    </row>
    <row r="172" spans="1:23">
      <c r="A172" s="353">
        <v>165</v>
      </c>
      <c r="B172" s="80">
        <v>11</v>
      </c>
      <c r="C172" t="s">
        <v>105</v>
      </c>
      <c r="D172" s="46">
        <v>34287</v>
      </c>
      <c r="E172" t="s">
        <v>101</v>
      </c>
      <c r="F172" s="45" t="s">
        <v>0</v>
      </c>
      <c r="G172" t="s">
        <v>123</v>
      </c>
      <c r="H172" t="s">
        <v>144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14</v>
      </c>
      <c r="T172" t="s">
        <v>1</v>
      </c>
      <c r="U172">
        <v>14</v>
      </c>
      <c r="W172">
        <v>0</v>
      </c>
    </row>
    <row r="173" spans="1:23">
      <c r="A173" s="353">
        <v>166</v>
      </c>
      <c r="B173" s="80">
        <v>2</v>
      </c>
      <c r="C173" t="s">
        <v>118</v>
      </c>
      <c r="D173" s="46">
        <v>34259</v>
      </c>
      <c r="E173" t="s">
        <v>117</v>
      </c>
      <c r="F173" s="45" t="s">
        <v>0</v>
      </c>
      <c r="G173" t="s">
        <v>96</v>
      </c>
      <c r="H173" t="s">
        <v>144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14</v>
      </c>
      <c r="T173" t="s">
        <v>1</v>
      </c>
      <c r="U173">
        <v>14</v>
      </c>
      <c r="W173">
        <v>0</v>
      </c>
    </row>
    <row r="174" spans="1:23">
      <c r="A174" s="353">
        <v>167</v>
      </c>
      <c r="B174" s="80">
        <v>14</v>
      </c>
      <c r="C174" t="s">
        <v>127</v>
      </c>
      <c r="D174" s="46">
        <v>34300</v>
      </c>
      <c r="E174" t="s">
        <v>123</v>
      </c>
      <c r="F174" s="45" t="s">
        <v>0</v>
      </c>
      <c r="G174" t="s">
        <v>109</v>
      </c>
      <c r="H174" t="s">
        <v>144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13</v>
      </c>
      <c r="T174" t="s">
        <v>1</v>
      </c>
      <c r="U174">
        <v>13</v>
      </c>
      <c r="W174">
        <v>0</v>
      </c>
    </row>
    <row r="175" spans="1:23">
      <c r="A175" s="353">
        <v>168</v>
      </c>
      <c r="B175" s="80">
        <v>20</v>
      </c>
      <c r="C175" t="s">
        <v>83</v>
      </c>
      <c r="D175" s="46">
        <v>34343</v>
      </c>
      <c r="E175" t="s">
        <v>81</v>
      </c>
      <c r="F175" s="45" t="s">
        <v>0</v>
      </c>
      <c r="G175" t="s">
        <v>109</v>
      </c>
      <c r="H175" t="s">
        <v>144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12</v>
      </c>
      <c r="T175" t="s">
        <v>1</v>
      </c>
      <c r="U175">
        <v>12</v>
      </c>
      <c r="W175">
        <v>0</v>
      </c>
    </row>
    <row r="176" spans="1:23">
      <c r="A176" s="353">
        <v>169</v>
      </c>
      <c r="B176" s="80">
        <v>11</v>
      </c>
      <c r="C176" t="s">
        <v>127</v>
      </c>
      <c r="D176" s="46">
        <v>34287</v>
      </c>
      <c r="E176" t="s">
        <v>123</v>
      </c>
      <c r="F176" s="45" t="s">
        <v>0</v>
      </c>
      <c r="G176" t="s">
        <v>101</v>
      </c>
      <c r="H176" t="s">
        <v>144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12</v>
      </c>
      <c r="T176" t="s">
        <v>1</v>
      </c>
      <c r="U176">
        <v>12</v>
      </c>
      <c r="W176">
        <v>0</v>
      </c>
    </row>
    <row r="177" spans="1:23">
      <c r="A177" s="353">
        <v>170</v>
      </c>
      <c r="B177" s="80">
        <v>11</v>
      </c>
      <c r="C177" t="s">
        <v>104</v>
      </c>
      <c r="D177" s="46">
        <v>34287</v>
      </c>
      <c r="E177" t="s">
        <v>101</v>
      </c>
      <c r="F177" s="45" t="s">
        <v>0</v>
      </c>
      <c r="G177" t="s">
        <v>123</v>
      </c>
      <c r="H177" t="s">
        <v>144</v>
      </c>
      <c r="J177">
        <v>1</v>
      </c>
      <c r="K177">
        <v>2</v>
      </c>
      <c r="L177">
        <v>1</v>
      </c>
      <c r="O177">
        <v>4</v>
      </c>
      <c r="P177" t="s">
        <v>1</v>
      </c>
      <c r="Q177">
        <v>4</v>
      </c>
      <c r="S177">
        <v>12</v>
      </c>
      <c r="T177" t="s">
        <v>1</v>
      </c>
      <c r="U177">
        <v>12</v>
      </c>
      <c r="W177">
        <v>0</v>
      </c>
    </row>
    <row r="178" spans="1:23">
      <c r="A178" s="353">
        <v>171</v>
      </c>
      <c r="B178" s="80">
        <v>43</v>
      </c>
      <c r="C178" t="s">
        <v>102</v>
      </c>
      <c r="D178" s="46">
        <v>34461</v>
      </c>
      <c r="E178" t="s">
        <v>101</v>
      </c>
      <c r="F178" s="45" t="s">
        <v>0</v>
      </c>
      <c r="G178" t="s">
        <v>74</v>
      </c>
      <c r="H178" t="s">
        <v>144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11</v>
      </c>
      <c r="T178" t="s">
        <v>1</v>
      </c>
      <c r="U178">
        <v>11</v>
      </c>
      <c r="W178">
        <v>0</v>
      </c>
    </row>
    <row r="179" spans="1:23">
      <c r="A179" s="353">
        <v>172</v>
      </c>
      <c r="B179" s="80">
        <v>39</v>
      </c>
      <c r="C179" t="s">
        <v>73</v>
      </c>
      <c r="D179" s="46">
        <v>34447</v>
      </c>
      <c r="E179" t="s">
        <v>74</v>
      </c>
      <c r="F179" s="45" t="s">
        <v>0</v>
      </c>
      <c r="G179" t="s">
        <v>81</v>
      </c>
      <c r="H179" t="s">
        <v>144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10</v>
      </c>
      <c r="T179" t="s">
        <v>1</v>
      </c>
      <c r="U179">
        <v>10</v>
      </c>
      <c r="W179">
        <v>0</v>
      </c>
    </row>
    <row r="180" spans="1:23">
      <c r="A180" s="353">
        <v>173</v>
      </c>
      <c r="B180" s="80">
        <v>30</v>
      </c>
      <c r="C180" t="s">
        <v>104</v>
      </c>
      <c r="D180" s="46">
        <v>34385</v>
      </c>
      <c r="E180" t="s">
        <v>101</v>
      </c>
      <c r="F180" s="45" t="s">
        <v>0</v>
      </c>
      <c r="G180" t="s">
        <v>96</v>
      </c>
      <c r="H180" t="s">
        <v>144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10</v>
      </c>
      <c r="T180" t="s">
        <v>1</v>
      </c>
      <c r="U180">
        <v>10</v>
      </c>
      <c r="W180">
        <v>0</v>
      </c>
    </row>
    <row r="181" spans="1:23">
      <c r="A181" s="353">
        <v>174</v>
      </c>
      <c r="B181" s="80">
        <v>14</v>
      </c>
      <c r="C181" t="s">
        <v>126</v>
      </c>
      <c r="D181" s="46">
        <v>34300</v>
      </c>
      <c r="E181" t="s">
        <v>123</v>
      </c>
      <c r="F181" s="45" t="s">
        <v>0</v>
      </c>
      <c r="G181" t="s">
        <v>109</v>
      </c>
      <c r="H181" t="s">
        <v>144</v>
      </c>
      <c r="J181">
        <v>1</v>
      </c>
      <c r="K181">
        <v>2</v>
      </c>
      <c r="L181">
        <v>1</v>
      </c>
      <c r="O181">
        <v>4</v>
      </c>
      <c r="P181" t="s">
        <v>1</v>
      </c>
      <c r="Q181">
        <v>4</v>
      </c>
      <c r="S181">
        <v>8</v>
      </c>
      <c r="T181" t="s">
        <v>1</v>
      </c>
      <c r="U181">
        <v>8</v>
      </c>
      <c r="W181">
        <v>0</v>
      </c>
    </row>
    <row r="182" spans="1:23">
      <c r="A182" s="353">
        <v>175</v>
      </c>
      <c r="B182" s="80">
        <v>7</v>
      </c>
      <c r="C182" t="s">
        <v>112</v>
      </c>
      <c r="D182" s="46">
        <v>34286</v>
      </c>
      <c r="E182" t="s">
        <v>109</v>
      </c>
      <c r="F182" s="45" t="s">
        <v>0</v>
      </c>
      <c r="G182" t="s">
        <v>74</v>
      </c>
      <c r="H182" t="s">
        <v>144</v>
      </c>
      <c r="J182">
        <v>2</v>
      </c>
      <c r="K182">
        <v>0</v>
      </c>
      <c r="L182">
        <v>2</v>
      </c>
      <c r="O182">
        <v>4</v>
      </c>
      <c r="P182" t="s">
        <v>1</v>
      </c>
      <c r="Q182">
        <v>4</v>
      </c>
      <c r="S182">
        <v>19</v>
      </c>
      <c r="T182" t="s">
        <v>1</v>
      </c>
      <c r="U182">
        <v>20</v>
      </c>
      <c r="W182">
        <v>-1</v>
      </c>
    </row>
    <row r="183" spans="1:23">
      <c r="A183" s="353">
        <v>176</v>
      </c>
      <c r="B183" s="80">
        <v>6</v>
      </c>
      <c r="C183" t="s">
        <v>139</v>
      </c>
      <c r="D183" s="46">
        <v>34285</v>
      </c>
      <c r="E183" t="s">
        <v>137</v>
      </c>
      <c r="F183" s="45" t="s">
        <v>0</v>
      </c>
      <c r="G183" t="s">
        <v>81</v>
      </c>
      <c r="H183" t="s">
        <v>144</v>
      </c>
      <c r="J183">
        <v>1</v>
      </c>
      <c r="K183">
        <v>2</v>
      </c>
      <c r="L183">
        <v>1</v>
      </c>
      <c r="O183">
        <v>4</v>
      </c>
      <c r="P183" t="s">
        <v>1</v>
      </c>
      <c r="Q183">
        <v>4</v>
      </c>
      <c r="S183">
        <v>18</v>
      </c>
      <c r="T183" t="s">
        <v>1</v>
      </c>
      <c r="U183">
        <v>19</v>
      </c>
      <c r="W183">
        <v>-1</v>
      </c>
    </row>
    <row r="184" spans="1:23">
      <c r="A184" s="353">
        <v>177</v>
      </c>
      <c r="B184" s="80">
        <v>44</v>
      </c>
      <c r="C184" t="s">
        <v>138</v>
      </c>
      <c r="D184" s="46">
        <v>34467</v>
      </c>
      <c r="E184" t="s">
        <v>137</v>
      </c>
      <c r="F184" s="45" t="s">
        <v>0</v>
      </c>
      <c r="G184" t="s">
        <v>129</v>
      </c>
      <c r="H184" t="s">
        <v>144</v>
      </c>
      <c r="J184">
        <v>2</v>
      </c>
      <c r="K184">
        <v>0</v>
      </c>
      <c r="L184">
        <v>2</v>
      </c>
      <c r="O184">
        <v>4</v>
      </c>
      <c r="P184" t="s">
        <v>1</v>
      </c>
      <c r="Q184">
        <v>4</v>
      </c>
      <c r="S184">
        <v>17</v>
      </c>
      <c r="T184" t="s">
        <v>1</v>
      </c>
      <c r="U184">
        <v>18</v>
      </c>
      <c r="W184">
        <v>-1</v>
      </c>
    </row>
    <row r="185" spans="1:23">
      <c r="A185" s="353">
        <v>178</v>
      </c>
      <c r="B185" s="80">
        <v>41</v>
      </c>
      <c r="C185" t="s">
        <v>125</v>
      </c>
      <c r="D185" s="46">
        <v>34460</v>
      </c>
      <c r="E185" t="s">
        <v>123</v>
      </c>
      <c r="F185" s="45" t="s">
        <v>0</v>
      </c>
      <c r="G185" t="s">
        <v>81</v>
      </c>
      <c r="H185" t="s">
        <v>144</v>
      </c>
      <c r="J185">
        <v>2</v>
      </c>
      <c r="K185">
        <v>0</v>
      </c>
      <c r="L185">
        <v>2</v>
      </c>
      <c r="O185">
        <v>4</v>
      </c>
      <c r="P185" t="s">
        <v>1</v>
      </c>
      <c r="Q185">
        <v>4</v>
      </c>
      <c r="S185">
        <v>17</v>
      </c>
      <c r="T185" t="s">
        <v>1</v>
      </c>
      <c r="U185">
        <v>18</v>
      </c>
      <c r="W185">
        <v>-1</v>
      </c>
    </row>
    <row r="186" spans="1:23">
      <c r="A186" s="353">
        <v>179</v>
      </c>
      <c r="B186" s="80">
        <v>28</v>
      </c>
      <c r="C186" t="s">
        <v>126</v>
      </c>
      <c r="D186" s="46">
        <v>34384</v>
      </c>
      <c r="E186" t="s">
        <v>123</v>
      </c>
      <c r="F186" s="45" t="s">
        <v>0</v>
      </c>
      <c r="G186" t="s">
        <v>117</v>
      </c>
      <c r="H186" t="s">
        <v>144</v>
      </c>
      <c r="J186">
        <v>1</v>
      </c>
      <c r="K186">
        <v>2</v>
      </c>
      <c r="L186">
        <v>1</v>
      </c>
      <c r="O186">
        <v>4</v>
      </c>
      <c r="P186" t="s">
        <v>1</v>
      </c>
      <c r="Q186">
        <v>4</v>
      </c>
      <c r="S186">
        <v>16</v>
      </c>
      <c r="T186" t="s">
        <v>1</v>
      </c>
      <c r="U186">
        <v>17</v>
      </c>
      <c r="W186">
        <v>-1</v>
      </c>
    </row>
    <row r="187" spans="1:23">
      <c r="A187" s="353">
        <v>180</v>
      </c>
      <c r="B187" s="80">
        <v>38</v>
      </c>
      <c r="C187" t="s">
        <v>116</v>
      </c>
      <c r="D187" s="46">
        <v>34441</v>
      </c>
      <c r="E187" t="s">
        <v>117</v>
      </c>
      <c r="F187" s="45" t="s">
        <v>0</v>
      </c>
      <c r="G187" t="s">
        <v>109</v>
      </c>
      <c r="H187" t="s">
        <v>144</v>
      </c>
      <c r="J187">
        <v>2</v>
      </c>
      <c r="K187">
        <v>0</v>
      </c>
      <c r="L187">
        <v>2</v>
      </c>
      <c r="O187">
        <v>4</v>
      </c>
      <c r="P187" t="s">
        <v>1</v>
      </c>
      <c r="Q187">
        <v>4</v>
      </c>
      <c r="S187">
        <v>15</v>
      </c>
      <c r="T187" t="s">
        <v>1</v>
      </c>
      <c r="U187">
        <v>16</v>
      </c>
      <c r="W187">
        <v>-1</v>
      </c>
    </row>
    <row r="188" spans="1:23">
      <c r="A188" s="353">
        <v>181</v>
      </c>
      <c r="B188" s="80">
        <v>16</v>
      </c>
      <c r="C188" t="s">
        <v>88</v>
      </c>
      <c r="D188" s="46">
        <v>34307</v>
      </c>
      <c r="E188" t="s">
        <v>92</v>
      </c>
      <c r="F188" s="45" t="s">
        <v>0</v>
      </c>
      <c r="G188" t="s">
        <v>109</v>
      </c>
      <c r="H188" t="s">
        <v>144</v>
      </c>
      <c r="J188">
        <v>2</v>
      </c>
      <c r="K188">
        <v>0</v>
      </c>
      <c r="L188">
        <v>2</v>
      </c>
      <c r="O188">
        <v>4</v>
      </c>
      <c r="P188" t="s">
        <v>1</v>
      </c>
      <c r="Q188">
        <v>4</v>
      </c>
      <c r="S188">
        <v>15</v>
      </c>
      <c r="T188" t="s">
        <v>1</v>
      </c>
      <c r="U188">
        <v>16</v>
      </c>
      <c r="W188">
        <v>-1</v>
      </c>
    </row>
    <row r="189" spans="1:23">
      <c r="A189" s="353">
        <v>182</v>
      </c>
      <c r="B189" s="80">
        <v>45</v>
      </c>
      <c r="C189" t="s">
        <v>134</v>
      </c>
      <c r="D189" s="46">
        <v>34468</v>
      </c>
      <c r="E189" t="s">
        <v>129</v>
      </c>
      <c r="F189" s="45" t="s">
        <v>0</v>
      </c>
      <c r="G189" t="s">
        <v>74</v>
      </c>
      <c r="H189" t="s">
        <v>144</v>
      </c>
      <c r="J189">
        <v>2</v>
      </c>
      <c r="K189">
        <v>0</v>
      </c>
      <c r="L189">
        <v>2</v>
      </c>
      <c r="O189">
        <v>4</v>
      </c>
      <c r="P189" t="s">
        <v>1</v>
      </c>
      <c r="Q189">
        <v>4</v>
      </c>
      <c r="S189">
        <v>14</v>
      </c>
      <c r="T189" t="s">
        <v>1</v>
      </c>
      <c r="U189">
        <v>15</v>
      </c>
      <c r="W189">
        <v>-1</v>
      </c>
    </row>
    <row r="190" spans="1:23">
      <c r="A190" s="353">
        <v>183</v>
      </c>
      <c r="B190" s="80">
        <v>7</v>
      </c>
      <c r="C190" t="s">
        <v>78</v>
      </c>
      <c r="D190" s="46">
        <v>34286</v>
      </c>
      <c r="E190" t="s">
        <v>74</v>
      </c>
      <c r="F190" s="45" t="s">
        <v>0</v>
      </c>
      <c r="G190" t="s">
        <v>109</v>
      </c>
      <c r="H190" t="s">
        <v>144</v>
      </c>
      <c r="J190">
        <v>1</v>
      </c>
      <c r="K190">
        <v>2</v>
      </c>
      <c r="L190">
        <v>1</v>
      </c>
      <c r="O190">
        <v>4</v>
      </c>
      <c r="P190" t="s">
        <v>1</v>
      </c>
      <c r="Q190">
        <v>4</v>
      </c>
      <c r="S190">
        <v>13</v>
      </c>
      <c r="T190" t="s">
        <v>1</v>
      </c>
      <c r="U190">
        <v>14</v>
      </c>
      <c r="W190">
        <v>-1</v>
      </c>
    </row>
    <row r="191" spans="1:23">
      <c r="A191" s="353">
        <v>184</v>
      </c>
      <c r="B191" s="80">
        <v>5</v>
      </c>
      <c r="C191" t="s">
        <v>131</v>
      </c>
      <c r="D191" s="46">
        <v>34272</v>
      </c>
      <c r="E191" t="s">
        <v>129</v>
      </c>
      <c r="F191" s="45" t="s">
        <v>0</v>
      </c>
      <c r="G191" t="s">
        <v>109</v>
      </c>
      <c r="H191" t="s">
        <v>144</v>
      </c>
      <c r="J191">
        <v>1</v>
      </c>
      <c r="K191">
        <v>2</v>
      </c>
      <c r="L191">
        <v>1</v>
      </c>
      <c r="O191">
        <v>4</v>
      </c>
      <c r="P191" t="s">
        <v>1</v>
      </c>
      <c r="Q191">
        <v>4</v>
      </c>
      <c r="S191">
        <v>12</v>
      </c>
      <c r="T191" t="s">
        <v>1</v>
      </c>
      <c r="U191">
        <v>13</v>
      </c>
      <c r="W191">
        <v>-1</v>
      </c>
    </row>
    <row r="192" spans="1:23">
      <c r="A192" s="353">
        <v>185</v>
      </c>
      <c r="B192" s="80">
        <v>11</v>
      </c>
      <c r="C192" t="s">
        <v>126</v>
      </c>
      <c r="D192" s="46">
        <v>34287</v>
      </c>
      <c r="E192" t="s">
        <v>123</v>
      </c>
      <c r="F192" s="45" t="s">
        <v>0</v>
      </c>
      <c r="G192" t="s">
        <v>101</v>
      </c>
      <c r="H192" t="s">
        <v>144</v>
      </c>
      <c r="J192">
        <v>2</v>
      </c>
      <c r="K192">
        <v>0</v>
      </c>
      <c r="L192">
        <v>2</v>
      </c>
      <c r="O192">
        <v>4</v>
      </c>
      <c r="P192" t="s">
        <v>1</v>
      </c>
      <c r="Q192">
        <v>4</v>
      </c>
      <c r="S192">
        <v>9</v>
      </c>
      <c r="T192" t="s">
        <v>1</v>
      </c>
      <c r="U192">
        <v>10</v>
      </c>
      <c r="W192">
        <v>-1</v>
      </c>
    </row>
    <row r="193" spans="1:23">
      <c r="A193" s="353">
        <v>186</v>
      </c>
      <c r="B193" s="80">
        <v>12</v>
      </c>
      <c r="C193" t="s">
        <v>131</v>
      </c>
      <c r="D193" s="46">
        <v>34300</v>
      </c>
      <c r="E193" t="s">
        <v>129</v>
      </c>
      <c r="F193" s="45" t="s">
        <v>0</v>
      </c>
      <c r="G193" t="s">
        <v>101</v>
      </c>
      <c r="H193" t="s">
        <v>144</v>
      </c>
      <c r="J193">
        <v>1</v>
      </c>
      <c r="K193">
        <v>2</v>
      </c>
      <c r="L193">
        <v>1</v>
      </c>
      <c r="O193">
        <v>4</v>
      </c>
      <c r="P193" t="s">
        <v>1</v>
      </c>
      <c r="Q193">
        <v>4</v>
      </c>
      <c r="S193">
        <v>8</v>
      </c>
      <c r="T193" t="s">
        <v>1</v>
      </c>
      <c r="U193">
        <v>9</v>
      </c>
      <c r="W193">
        <v>-1</v>
      </c>
    </row>
    <row r="194" spans="1:23">
      <c r="A194" s="353">
        <v>187</v>
      </c>
      <c r="B194" s="80">
        <v>9</v>
      </c>
      <c r="C194" t="s">
        <v>120</v>
      </c>
      <c r="D194" s="46">
        <v>34287</v>
      </c>
      <c r="E194" t="s">
        <v>117</v>
      </c>
      <c r="F194" s="45" t="s">
        <v>0</v>
      </c>
      <c r="G194" t="s">
        <v>74</v>
      </c>
      <c r="H194" t="s">
        <v>144</v>
      </c>
      <c r="J194">
        <v>2</v>
      </c>
      <c r="K194">
        <v>0</v>
      </c>
      <c r="L194">
        <v>2</v>
      </c>
      <c r="O194">
        <v>4</v>
      </c>
      <c r="P194" t="s">
        <v>1</v>
      </c>
      <c r="Q194">
        <v>4</v>
      </c>
      <c r="S194">
        <v>19</v>
      </c>
      <c r="T194" t="s">
        <v>1</v>
      </c>
      <c r="U194">
        <v>21</v>
      </c>
      <c r="W194">
        <v>-2</v>
      </c>
    </row>
    <row r="195" spans="1:23">
      <c r="A195" s="353">
        <v>188</v>
      </c>
      <c r="B195" s="80">
        <v>18</v>
      </c>
      <c r="C195" t="s">
        <v>99</v>
      </c>
      <c r="D195" s="46">
        <v>34308</v>
      </c>
      <c r="E195" t="s">
        <v>96</v>
      </c>
      <c r="F195" s="45" t="s">
        <v>0</v>
      </c>
      <c r="G195" t="s">
        <v>74</v>
      </c>
      <c r="H195" t="s">
        <v>144</v>
      </c>
      <c r="J195">
        <v>2</v>
      </c>
      <c r="K195">
        <v>0</v>
      </c>
      <c r="L195">
        <v>2</v>
      </c>
      <c r="O195">
        <v>4</v>
      </c>
      <c r="P195" t="s">
        <v>1</v>
      </c>
      <c r="Q195">
        <v>4</v>
      </c>
      <c r="S195">
        <v>13</v>
      </c>
      <c r="T195" t="s">
        <v>1</v>
      </c>
      <c r="U195">
        <v>15</v>
      </c>
      <c r="W195">
        <v>-2</v>
      </c>
    </row>
    <row r="196" spans="1:23">
      <c r="A196" s="353">
        <v>189</v>
      </c>
      <c r="B196" s="80">
        <v>39</v>
      </c>
      <c r="C196" t="s">
        <v>85</v>
      </c>
      <c r="D196" s="46">
        <v>34447</v>
      </c>
      <c r="E196" t="s">
        <v>81</v>
      </c>
      <c r="F196" s="45" t="s">
        <v>0</v>
      </c>
      <c r="G196" t="s">
        <v>74</v>
      </c>
      <c r="H196" t="s">
        <v>144</v>
      </c>
      <c r="J196">
        <v>2</v>
      </c>
      <c r="K196">
        <v>0</v>
      </c>
      <c r="L196">
        <v>2</v>
      </c>
      <c r="O196">
        <v>4</v>
      </c>
      <c r="P196" t="s">
        <v>1</v>
      </c>
      <c r="Q196">
        <v>4</v>
      </c>
      <c r="S196">
        <v>12</v>
      </c>
      <c r="T196" t="s">
        <v>1</v>
      </c>
      <c r="U196">
        <v>14</v>
      </c>
      <c r="W196">
        <v>-2</v>
      </c>
    </row>
    <row r="197" spans="1:23">
      <c r="A197" s="353">
        <v>190</v>
      </c>
      <c r="B197" s="80">
        <v>33</v>
      </c>
      <c r="C197" t="s">
        <v>111</v>
      </c>
      <c r="D197" s="46">
        <v>34419</v>
      </c>
      <c r="E197" t="s">
        <v>109</v>
      </c>
      <c r="F197" s="45" t="s">
        <v>0</v>
      </c>
      <c r="G197" t="s">
        <v>96</v>
      </c>
      <c r="H197" t="s">
        <v>144</v>
      </c>
      <c r="J197">
        <v>2</v>
      </c>
      <c r="K197">
        <v>0</v>
      </c>
      <c r="L197">
        <v>2</v>
      </c>
      <c r="O197">
        <v>4</v>
      </c>
      <c r="P197" t="s">
        <v>1</v>
      </c>
      <c r="Q197">
        <v>4</v>
      </c>
      <c r="S197">
        <v>12</v>
      </c>
      <c r="T197" t="s">
        <v>1</v>
      </c>
      <c r="U197">
        <v>14</v>
      </c>
      <c r="W197">
        <v>-2</v>
      </c>
    </row>
    <row r="198" spans="1:23">
      <c r="A198" s="353">
        <v>191</v>
      </c>
      <c r="B198" s="80">
        <v>36</v>
      </c>
      <c r="C198" t="s">
        <v>111</v>
      </c>
      <c r="D198" s="46">
        <v>34440</v>
      </c>
      <c r="E198" t="s">
        <v>109</v>
      </c>
      <c r="F198" s="45" t="s">
        <v>0</v>
      </c>
      <c r="G198" t="s">
        <v>101</v>
      </c>
      <c r="H198" t="s">
        <v>144</v>
      </c>
      <c r="J198">
        <v>2</v>
      </c>
      <c r="K198">
        <v>0</v>
      </c>
      <c r="L198">
        <v>2</v>
      </c>
      <c r="O198">
        <v>4</v>
      </c>
      <c r="P198" t="s">
        <v>1</v>
      </c>
      <c r="Q198">
        <v>4</v>
      </c>
      <c r="S198">
        <v>8</v>
      </c>
      <c r="T198" t="s">
        <v>1</v>
      </c>
      <c r="U198">
        <v>10</v>
      </c>
      <c r="W198">
        <v>-2</v>
      </c>
    </row>
    <row r="199" spans="1:23">
      <c r="A199" s="353">
        <v>192</v>
      </c>
      <c r="B199" s="80">
        <v>17</v>
      </c>
      <c r="C199" t="s">
        <v>85</v>
      </c>
      <c r="D199" s="46">
        <v>34307</v>
      </c>
      <c r="E199" t="s">
        <v>81</v>
      </c>
      <c r="F199" s="45" t="s">
        <v>0</v>
      </c>
      <c r="G199" t="s">
        <v>96</v>
      </c>
      <c r="H199" t="s">
        <v>144</v>
      </c>
      <c r="J199">
        <v>2</v>
      </c>
      <c r="K199">
        <v>0</v>
      </c>
      <c r="L199">
        <v>2</v>
      </c>
      <c r="O199">
        <v>4</v>
      </c>
      <c r="P199" t="s">
        <v>1</v>
      </c>
      <c r="Q199">
        <v>4</v>
      </c>
      <c r="S199">
        <v>22</v>
      </c>
      <c r="T199" t="s">
        <v>1</v>
      </c>
      <c r="U199">
        <v>25</v>
      </c>
      <c r="W199">
        <v>-3</v>
      </c>
    </row>
    <row r="200" spans="1:23">
      <c r="A200" s="353">
        <v>193</v>
      </c>
      <c r="B200" s="80">
        <v>31</v>
      </c>
      <c r="C200" t="s">
        <v>87</v>
      </c>
      <c r="D200" s="46">
        <v>34398</v>
      </c>
      <c r="E200" t="s">
        <v>92</v>
      </c>
      <c r="F200" s="45" t="s">
        <v>0</v>
      </c>
      <c r="G200" t="s">
        <v>96</v>
      </c>
      <c r="H200" t="s">
        <v>144</v>
      </c>
      <c r="J200">
        <v>1</v>
      </c>
      <c r="K200">
        <v>2</v>
      </c>
      <c r="L200">
        <v>1</v>
      </c>
      <c r="O200">
        <v>4</v>
      </c>
      <c r="P200" t="s">
        <v>1</v>
      </c>
      <c r="Q200">
        <v>4</v>
      </c>
      <c r="S200">
        <v>15</v>
      </c>
      <c r="T200" t="s">
        <v>1</v>
      </c>
      <c r="U200">
        <v>18</v>
      </c>
      <c r="W200">
        <v>-3</v>
      </c>
    </row>
    <row r="201" spans="1:23">
      <c r="A201" s="353">
        <v>194</v>
      </c>
      <c r="B201" s="80">
        <v>17</v>
      </c>
      <c r="C201" t="s">
        <v>98</v>
      </c>
      <c r="D201" s="46">
        <v>34307</v>
      </c>
      <c r="E201" t="s">
        <v>96</v>
      </c>
      <c r="F201" s="45" t="s">
        <v>0</v>
      </c>
      <c r="G201" t="s">
        <v>81</v>
      </c>
      <c r="H201" t="s">
        <v>144</v>
      </c>
      <c r="J201">
        <v>2</v>
      </c>
      <c r="K201">
        <v>0</v>
      </c>
      <c r="L201">
        <v>2</v>
      </c>
      <c r="O201">
        <v>4</v>
      </c>
      <c r="P201" t="s">
        <v>1</v>
      </c>
      <c r="Q201">
        <v>4</v>
      </c>
      <c r="S201">
        <v>15</v>
      </c>
      <c r="T201" t="s">
        <v>1</v>
      </c>
      <c r="U201">
        <v>18</v>
      </c>
      <c r="W201">
        <v>-3</v>
      </c>
    </row>
    <row r="202" spans="1:23">
      <c r="A202" s="353">
        <v>195</v>
      </c>
      <c r="B202" s="80">
        <v>6</v>
      </c>
      <c r="C202" t="s">
        <v>136</v>
      </c>
      <c r="D202" s="46">
        <v>34285</v>
      </c>
      <c r="E202" t="s">
        <v>137</v>
      </c>
      <c r="F202" s="45" t="s">
        <v>0</v>
      </c>
      <c r="G202" t="s">
        <v>81</v>
      </c>
      <c r="H202" t="s">
        <v>144</v>
      </c>
      <c r="J202">
        <v>2</v>
      </c>
      <c r="K202">
        <v>0</v>
      </c>
      <c r="L202">
        <v>2</v>
      </c>
      <c r="O202">
        <v>4</v>
      </c>
      <c r="P202" t="s">
        <v>1</v>
      </c>
      <c r="Q202">
        <v>4</v>
      </c>
      <c r="S202">
        <v>11</v>
      </c>
      <c r="T202" t="s">
        <v>1</v>
      </c>
      <c r="U202">
        <v>14</v>
      </c>
      <c r="W202">
        <v>-3</v>
      </c>
    </row>
    <row r="203" spans="1:23">
      <c r="A203" s="353">
        <v>196</v>
      </c>
      <c r="B203" s="80">
        <v>14</v>
      </c>
      <c r="C203" t="s">
        <v>111</v>
      </c>
      <c r="D203" s="46">
        <v>34300</v>
      </c>
      <c r="E203" t="s">
        <v>109</v>
      </c>
      <c r="F203" s="45" t="s">
        <v>0</v>
      </c>
      <c r="G203" t="s">
        <v>123</v>
      </c>
      <c r="H203" t="s">
        <v>144</v>
      </c>
      <c r="J203">
        <v>2</v>
      </c>
      <c r="K203">
        <v>0</v>
      </c>
      <c r="L203">
        <v>2</v>
      </c>
      <c r="O203">
        <v>4</v>
      </c>
      <c r="P203" t="s">
        <v>1</v>
      </c>
      <c r="Q203">
        <v>4</v>
      </c>
      <c r="S203">
        <v>9</v>
      </c>
      <c r="T203" t="s">
        <v>1</v>
      </c>
      <c r="U203">
        <v>12</v>
      </c>
      <c r="W203">
        <v>-3</v>
      </c>
    </row>
    <row r="204" spans="1:23">
      <c r="A204" s="353">
        <v>197</v>
      </c>
      <c r="B204" s="80">
        <v>1</v>
      </c>
      <c r="C204" t="s">
        <v>85</v>
      </c>
      <c r="D204" s="46">
        <v>34258</v>
      </c>
      <c r="E204" t="s">
        <v>81</v>
      </c>
      <c r="F204" s="45" t="s">
        <v>0</v>
      </c>
      <c r="G204" t="s">
        <v>92</v>
      </c>
      <c r="H204" t="s">
        <v>144</v>
      </c>
      <c r="J204">
        <v>2</v>
      </c>
      <c r="K204">
        <v>0</v>
      </c>
      <c r="L204">
        <v>2</v>
      </c>
      <c r="O204">
        <v>4</v>
      </c>
      <c r="P204" t="s">
        <v>1</v>
      </c>
      <c r="Q204">
        <v>4</v>
      </c>
      <c r="S204">
        <v>18</v>
      </c>
      <c r="T204" t="s">
        <v>1</v>
      </c>
      <c r="U204">
        <v>22</v>
      </c>
      <c r="W204">
        <v>-4</v>
      </c>
    </row>
    <row r="205" spans="1:23">
      <c r="A205" s="353">
        <v>198</v>
      </c>
      <c r="B205" s="80">
        <v>40</v>
      </c>
      <c r="C205" t="s">
        <v>73</v>
      </c>
      <c r="D205" s="46">
        <v>34455</v>
      </c>
      <c r="E205" t="s">
        <v>74</v>
      </c>
      <c r="F205" s="45" t="s">
        <v>0</v>
      </c>
      <c r="G205" t="s">
        <v>123</v>
      </c>
      <c r="H205" t="s">
        <v>144</v>
      </c>
      <c r="J205">
        <v>1</v>
      </c>
      <c r="K205">
        <v>2</v>
      </c>
      <c r="L205">
        <v>1</v>
      </c>
      <c r="O205">
        <v>4</v>
      </c>
      <c r="P205" t="s">
        <v>1</v>
      </c>
      <c r="Q205">
        <v>4</v>
      </c>
      <c r="S205">
        <v>16</v>
      </c>
      <c r="T205" t="s">
        <v>1</v>
      </c>
      <c r="U205">
        <v>20</v>
      </c>
      <c r="W205">
        <v>-4</v>
      </c>
    </row>
    <row r="206" spans="1:23">
      <c r="A206" s="353">
        <v>199</v>
      </c>
      <c r="B206" s="80">
        <v>33</v>
      </c>
      <c r="C206" t="s">
        <v>98</v>
      </c>
      <c r="D206" s="46">
        <v>34419</v>
      </c>
      <c r="E206" t="s">
        <v>96</v>
      </c>
      <c r="F206" s="45" t="s">
        <v>0</v>
      </c>
      <c r="G206" t="s">
        <v>109</v>
      </c>
      <c r="H206" t="s">
        <v>144</v>
      </c>
      <c r="J206">
        <v>2</v>
      </c>
      <c r="K206">
        <v>0</v>
      </c>
      <c r="L206">
        <v>2</v>
      </c>
      <c r="O206">
        <v>4</v>
      </c>
      <c r="P206" t="s">
        <v>1</v>
      </c>
      <c r="Q206">
        <v>4</v>
      </c>
      <c r="S206">
        <v>14</v>
      </c>
      <c r="T206" t="s">
        <v>1</v>
      </c>
      <c r="U206">
        <v>18</v>
      </c>
      <c r="W206">
        <v>-4</v>
      </c>
    </row>
    <row r="207" spans="1:23">
      <c r="A207" s="353">
        <v>200</v>
      </c>
      <c r="B207" s="80">
        <v>26</v>
      </c>
      <c r="C207" t="s">
        <v>104</v>
      </c>
      <c r="D207" s="46">
        <v>34384</v>
      </c>
      <c r="E207" t="s">
        <v>101</v>
      </c>
      <c r="F207" s="45" t="s">
        <v>0</v>
      </c>
      <c r="G207" t="s">
        <v>117</v>
      </c>
      <c r="H207" t="s">
        <v>144</v>
      </c>
      <c r="J207">
        <v>2</v>
      </c>
      <c r="K207">
        <v>0</v>
      </c>
      <c r="L207">
        <v>2</v>
      </c>
      <c r="O207">
        <v>4</v>
      </c>
      <c r="P207" t="s">
        <v>1</v>
      </c>
      <c r="Q207">
        <v>4</v>
      </c>
      <c r="S207">
        <v>10</v>
      </c>
      <c r="T207" t="s">
        <v>1</v>
      </c>
      <c r="U207">
        <v>14</v>
      </c>
      <c r="W207">
        <v>-4</v>
      </c>
    </row>
    <row r="208" spans="1:23">
      <c r="A208" s="353">
        <v>201</v>
      </c>
      <c r="B208" s="80">
        <v>13</v>
      </c>
      <c r="C208" t="s">
        <v>105</v>
      </c>
      <c r="D208" s="46">
        <v>34300</v>
      </c>
      <c r="E208" t="s">
        <v>101</v>
      </c>
      <c r="F208" s="45" t="s">
        <v>0</v>
      </c>
      <c r="G208" t="s">
        <v>92</v>
      </c>
      <c r="H208" t="s">
        <v>144</v>
      </c>
      <c r="J208">
        <v>2</v>
      </c>
      <c r="K208">
        <v>0</v>
      </c>
      <c r="L208">
        <v>2</v>
      </c>
      <c r="O208">
        <v>4</v>
      </c>
      <c r="P208" t="s">
        <v>1</v>
      </c>
      <c r="Q208">
        <v>4</v>
      </c>
      <c r="S208">
        <v>7</v>
      </c>
      <c r="T208" t="s">
        <v>1</v>
      </c>
      <c r="U208">
        <v>11</v>
      </c>
      <c r="W208">
        <v>-4</v>
      </c>
    </row>
    <row r="209" spans="1:23">
      <c r="A209" s="353">
        <v>202</v>
      </c>
      <c r="B209" s="80">
        <v>31</v>
      </c>
      <c r="C209" t="s">
        <v>88</v>
      </c>
      <c r="D209" s="46">
        <v>34398</v>
      </c>
      <c r="E209" t="s">
        <v>92</v>
      </c>
      <c r="F209" s="45" t="s">
        <v>0</v>
      </c>
      <c r="G209" t="s">
        <v>96</v>
      </c>
      <c r="H209" t="s">
        <v>144</v>
      </c>
      <c r="J209">
        <v>2</v>
      </c>
      <c r="K209">
        <v>0</v>
      </c>
      <c r="L209">
        <v>2</v>
      </c>
      <c r="O209">
        <v>4</v>
      </c>
      <c r="P209" t="s">
        <v>1</v>
      </c>
      <c r="Q209">
        <v>4</v>
      </c>
      <c r="S209">
        <v>12</v>
      </c>
      <c r="T209" t="s">
        <v>1</v>
      </c>
      <c r="U209">
        <v>17</v>
      </c>
      <c r="W209">
        <v>-5</v>
      </c>
    </row>
    <row r="210" spans="1:23">
      <c r="A210" s="353">
        <v>203</v>
      </c>
      <c r="B210" s="80">
        <v>28</v>
      </c>
      <c r="C210" t="s">
        <v>124</v>
      </c>
      <c r="D210" s="46">
        <v>34384</v>
      </c>
      <c r="E210" t="s">
        <v>123</v>
      </c>
      <c r="F210" s="45" t="s">
        <v>0</v>
      </c>
      <c r="G210" t="s">
        <v>117</v>
      </c>
      <c r="H210" t="s">
        <v>144</v>
      </c>
      <c r="J210">
        <v>2</v>
      </c>
      <c r="K210">
        <v>0</v>
      </c>
      <c r="L210">
        <v>2</v>
      </c>
      <c r="O210">
        <v>4</v>
      </c>
      <c r="P210" t="s">
        <v>1</v>
      </c>
      <c r="Q210">
        <v>4</v>
      </c>
      <c r="S210">
        <v>6</v>
      </c>
      <c r="T210" t="s">
        <v>1</v>
      </c>
      <c r="U210">
        <v>11</v>
      </c>
      <c r="W210">
        <v>-5</v>
      </c>
    </row>
    <row r="211" spans="1:23">
      <c r="A211" s="353">
        <v>204</v>
      </c>
      <c r="B211" s="80">
        <v>21</v>
      </c>
      <c r="C211" t="s">
        <v>88</v>
      </c>
      <c r="D211" s="46">
        <v>34349</v>
      </c>
      <c r="E211" t="s">
        <v>92</v>
      </c>
      <c r="F211" s="45" t="s">
        <v>0</v>
      </c>
      <c r="G211" t="s">
        <v>74</v>
      </c>
      <c r="H211" t="s">
        <v>144</v>
      </c>
      <c r="J211">
        <v>2</v>
      </c>
      <c r="K211">
        <v>0</v>
      </c>
      <c r="L211">
        <v>2</v>
      </c>
      <c r="O211">
        <v>4</v>
      </c>
      <c r="P211" t="s">
        <v>1</v>
      </c>
      <c r="Q211">
        <v>4</v>
      </c>
      <c r="S211">
        <v>17</v>
      </c>
      <c r="T211" t="s">
        <v>1</v>
      </c>
      <c r="U211">
        <v>23</v>
      </c>
      <c r="W211">
        <v>-6</v>
      </c>
    </row>
    <row r="212" spans="1:23">
      <c r="A212" s="353">
        <v>205</v>
      </c>
      <c r="B212" s="80">
        <v>6</v>
      </c>
      <c r="C212" t="s">
        <v>175</v>
      </c>
      <c r="D212" s="46">
        <v>34285</v>
      </c>
      <c r="E212" t="s">
        <v>137</v>
      </c>
      <c r="F212" s="45" t="s">
        <v>0</v>
      </c>
      <c r="G212" t="s">
        <v>81</v>
      </c>
      <c r="H212" t="s">
        <v>144</v>
      </c>
      <c r="J212">
        <v>2</v>
      </c>
      <c r="K212">
        <v>0</v>
      </c>
      <c r="L212">
        <v>2</v>
      </c>
      <c r="O212">
        <v>4</v>
      </c>
      <c r="P212" t="s">
        <v>1</v>
      </c>
      <c r="Q212">
        <v>4</v>
      </c>
      <c r="S212">
        <v>7</v>
      </c>
      <c r="T212" t="s">
        <v>1</v>
      </c>
      <c r="U212">
        <v>13</v>
      </c>
      <c r="W212">
        <v>-6</v>
      </c>
    </row>
    <row r="213" spans="1:23">
      <c r="A213" s="353">
        <v>206</v>
      </c>
      <c r="B213" s="80">
        <v>42</v>
      </c>
      <c r="C213" t="s">
        <v>84</v>
      </c>
      <c r="D213" s="46">
        <v>34461</v>
      </c>
      <c r="E213" t="s">
        <v>81</v>
      </c>
      <c r="F213" s="45" t="s">
        <v>0</v>
      </c>
      <c r="G213" t="s">
        <v>101</v>
      </c>
      <c r="H213" t="s">
        <v>144</v>
      </c>
      <c r="J213">
        <v>1</v>
      </c>
      <c r="K213">
        <v>2</v>
      </c>
      <c r="L213">
        <v>1</v>
      </c>
      <c r="O213">
        <v>4</v>
      </c>
      <c r="P213" t="s">
        <v>1</v>
      </c>
      <c r="Q213">
        <v>4</v>
      </c>
      <c r="S213">
        <v>13</v>
      </c>
      <c r="T213" t="s">
        <v>1</v>
      </c>
      <c r="U213">
        <v>20</v>
      </c>
      <c r="W213">
        <v>-7</v>
      </c>
    </row>
    <row r="214" spans="1:23">
      <c r="A214" s="353">
        <v>207</v>
      </c>
      <c r="B214" s="80">
        <v>25</v>
      </c>
      <c r="C214" t="s">
        <v>138</v>
      </c>
      <c r="D214" s="46">
        <v>34383</v>
      </c>
      <c r="E214" t="s">
        <v>137</v>
      </c>
      <c r="F214" s="45" t="s">
        <v>0</v>
      </c>
      <c r="G214" t="s">
        <v>101</v>
      </c>
      <c r="H214" t="s">
        <v>144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16</v>
      </c>
      <c r="T214" t="s">
        <v>1</v>
      </c>
      <c r="U214">
        <v>12</v>
      </c>
      <c r="W214">
        <v>4</v>
      </c>
    </row>
    <row r="215" spans="1:23">
      <c r="A215" s="353">
        <v>208</v>
      </c>
      <c r="B215" s="80">
        <v>13</v>
      </c>
      <c r="C215" t="s">
        <v>102</v>
      </c>
      <c r="D215" s="46">
        <v>34300</v>
      </c>
      <c r="E215" t="s">
        <v>101</v>
      </c>
      <c r="F215" s="45" t="s">
        <v>0</v>
      </c>
      <c r="G215" t="s">
        <v>92</v>
      </c>
      <c r="H215" t="s">
        <v>144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14</v>
      </c>
      <c r="T215" t="s">
        <v>1</v>
      </c>
      <c r="U215">
        <v>12</v>
      </c>
      <c r="W215">
        <v>2</v>
      </c>
    </row>
    <row r="216" spans="1:23">
      <c r="A216" s="353">
        <v>209</v>
      </c>
      <c r="B216" s="80">
        <v>35</v>
      </c>
      <c r="C216" t="s">
        <v>90</v>
      </c>
      <c r="D216" s="46">
        <v>34433</v>
      </c>
      <c r="E216" t="s">
        <v>92</v>
      </c>
      <c r="F216" s="45" t="s">
        <v>0</v>
      </c>
      <c r="G216" t="s">
        <v>117</v>
      </c>
      <c r="H216" t="s">
        <v>144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13</v>
      </c>
      <c r="T216" t="s">
        <v>1</v>
      </c>
      <c r="U216">
        <v>11</v>
      </c>
      <c r="W216">
        <v>2</v>
      </c>
    </row>
    <row r="217" spans="1:23">
      <c r="A217" s="353">
        <v>210</v>
      </c>
      <c r="B217" s="80">
        <v>5</v>
      </c>
      <c r="C217" t="s">
        <v>112</v>
      </c>
      <c r="D217" s="46">
        <v>34272</v>
      </c>
      <c r="E217" t="s">
        <v>109</v>
      </c>
      <c r="F217" s="45" t="s">
        <v>0</v>
      </c>
      <c r="G217" t="s">
        <v>129</v>
      </c>
      <c r="H217" t="s">
        <v>144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20</v>
      </c>
      <c r="T217" t="s">
        <v>1</v>
      </c>
      <c r="U217">
        <v>19</v>
      </c>
      <c r="W217">
        <v>1</v>
      </c>
    </row>
    <row r="218" spans="1:23">
      <c r="A218" s="353">
        <v>211</v>
      </c>
      <c r="B218" s="80">
        <v>12</v>
      </c>
      <c r="C218" t="s">
        <v>104</v>
      </c>
      <c r="D218" s="46">
        <v>34300</v>
      </c>
      <c r="E218" t="s">
        <v>101</v>
      </c>
      <c r="F218" s="45" t="s">
        <v>0</v>
      </c>
      <c r="G218" t="s">
        <v>129</v>
      </c>
      <c r="H218" t="s">
        <v>144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13</v>
      </c>
      <c r="T218" t="s">
        <v>1</v>
      </c>
      <c r="U218">
        <v>12</v>
      </c>
      <c r="W218">
        <v>1</v>
      </c>
    </row>
    <row r="219" spans="1:23">
      <c r="A219" s="353">
        <v>212</v>
      </c>
      <c r="B219" s="80">
        <v>4</v>
      </c>
      <c r="C219" t="s">
        <v>126</v>
      </c>
      <c r="D219" s="46">
        <v>34265</v>
      </c>
      <c r="E219" t="s">
        <v>123</v>
      </c>
      <c r="F219" s="45" t="s">
        <v>0</v>
      </c>
      <c r="G219" t="s">
        <v>92</v>
      </c>
      <c r="H219" t="s">
        <v>144</v>
      </c>
      <c r="J219">
        <v>1</v>
      </c>
      <c r="K219">
        <v>1</v>
      </c>
      <c r="L219">
        <v>2</v>
      </c>
      <c r="O219">
        <v>3</v>
      </c>
      <c r="P219" t="s">
        <v>1</v>
      </c>
      <c r="Q219">
        <v>5</v>
      </c>
      <c r="S219">
        <v>13</v>
      </c>
      <c r="T219" t="s">
        <v>1</v>
      </c>
      <c r="U219">
        <v>12</v>
      </c>
      <c r="W219">
        <v>1</v>
      </c>
    </row>
    <row r="220" spans="1:23">
      <c r="A220" s="353">
        <v>213</v>
      </c>
      <c r="B220" s="80">
        <v>40</v>
      </c>
      <c r="C220" t="s">
        <v>125</v>
      </c>
      <c r="D220" s="46">
        <v>34455</v>
      </c>
      <c r="E220" t="s">
        <v>123</v>
      </c>
      <c r="F220" s="45" t="s">
        <v>0</v>
      </c>
      <c r="G220" t="s">
        <v>74</v>
      </c>
      <c r="H220" t="s">
        <v>144</v>
      </c>
      <c r="J220">
        <v>1</v>
      </c>
      <c r="K220">
        <v>1</v>
      </c>
      <c r="L220">
        <v>2</v>
      </c>
      <c r="O220">
        <v>3</v>
      </c>
      <c r="P220" t="s">
        <v>1</v>
      </c>
      <c r="Q220">
        <v>5</v>
      </c>
      <c r="S220">
        <v>18</v>
      </c>
      <c r="T220" t="s">
        <v>1</v>
      </c>
      <c r="U220">
        <v>18</v>
      </c>
      <c r="W220">
        <v>0</v>
      </c>
    </row>
    <row r="221" spans="1:23">
      <c r="A221" s="353">
        <v>214</v>
      </c>
      <c r="B221" s="80">
        <v>17</v>
      </c>
      <c r="C221" t="s">
        <v>84</v>
      </c>
      <c r="D221" s="46">
        <v>34307</v>
      </c>
      <c r="E221" t="s">
        <v>81</v>
      </c>
      <c r="F221" s="45" t="s">
        <v>0</v>
      </c>
      <c r="G221" t="s">
        <v>96</v>
      </c>
      <c r="H221" t="s">
        <v>144</v>
      </c>
      <c r="J221">
        <v>1</v>
      </c>
      <c r="K221">
        <v>1</v>
      </c>
      <c r="L221">
        <v>2</v>
      </c>
      <c r="O221">
        <v>3</v>
      </c>
      <c r="P221" t="s">
        <v>1</v>
      </c>
      <c r="Q221">
        <v>5</v>
      </c>
      <c r="S221">
        <v>17</v>
      </c>
      <c r="T221" t="s">
        <v>1</v>
      </c>
      <c r="U221">
        <v>17</v>
      </c>
      <c r="W221">
        <v>0</v>
      </c>
    </row>
    <row r="222" spans="1:23">
      <c r="A222" s="353">
        <v>215</v>
      </c>
      <c r="B222" s="80">
        <v>3</v>
      </c>
      <c r="C222" t="s">
        <v>132</v>
      </c>
      <c r="D222" s="46">
        <v>34265</v>
      </c>
      <c r="E222" t="s">
        <v>129</v>
      </c>
      <c r="F222" s="45" t="s">
        <v>0</v>
      </c>
      <c r="G222" t="s">
        <v>92</v>
      </c>
      <c r="H222" t="s">
        <v>144</v>
      </c>
      <c r="J222">
        <v>1</v>
      </c>
      <c r="K222">
        <v>1</v>
      </c>
      <c r="L222">
        <v>2</v>
      </c>
      <c r="O222">
        <v>3</v>
      </c>
      <c r="P222" t="s">
        <v>1</v>
      </c>
      <c r="Q222">
        <v>5</v>
      </c>
      <c r="S222">
        <v>17</v>
      </c>
      <c r="T222" t="s">
        <v>1</v>
      </c>
      <c r="U222">
        <v>17</v>
      </c>
      <c r="W222">
        <v>0</v>
      </c>
    </row>
    <row r="223" spans="1:23">
      <c r="A223" s="353">
        <v>216</v>
      </c>
      <c r="B223" s="80">
        <v>8</v>
      </c>
      <c r="C223" t="s">
        <v>116</v>
      </c>
      <c r="D223" s="46">
        <v>34286</v>
      </c>
      <c r="E223" t="s">
        <v>117</v>
      </c>
      <c r="F223" s="45" t="s">
        <v>0</v>
      </c>
      <c r="G223" t="s">
        <v>81</v>
      </c>
      <c r="H223" t="s">
        <v>144</v>
      </c>
      <c r="J223">
        <v>1</v>
      </c>
      <c r="K223">
        <v>1</v>
      </c>
      <c r="L223">
        <v>2</v>
      </c>
      <c r="O223">
        <v>3</v>
      </c>
      <c r="P223" t="s">
        <v>1</v>
      </c>
      <c r="Q223">
        <v>5</v>
      </c>
      <c r="S223">
        <v>16</v>
      </c>
      <c r="T223" t="s">
        <v>1</v>
      </c>
      <c r="U223">
        <v>16</v>
      </c>
      <c r="W223">
        <v>0</v>
      </c>
    </row>
    <row r="224" spans="1:23">
      <c r="A224" s="353">
        <v>217</v>
      </c>
      <c r="B224" s="80">
        <v>22</v>
      </c>
      <c r="C224" t="s">
        <v>140</v>
      </c>
      <c r="D224" s="46">
        <v>34349</v>
      </c>
      <c r="E224" t="s">
        <v>137</v>
      </c>
      <c r="F224" s="45" t="s">
        <v>0</v>
      </c>
      <c r="G224" t="s">
        <v>117</v>
      </c>
      <c r="H224" t="s">
        <v>144</v>
      </c>
      <c r="J224">
        <v>1</v>
      </c>
      <c r="K224">
        <v>1</v>
      </c>
      <c r="L224">
        <v>2</v>
      </c>
      <c r="O224">
        <v>3</v>
      </c>
      <c r="P224" t="s">
        <v>1</v>
      </c>
      <c r="Q224">
        <v>5</v>
      </c>
      <c r="S224">
        <v>15</v>
      </c>
      <c r="T224" t="s">
        <v>1</v>
      </c>
      <c r="U224">
        <v>15</v>
      </c>
      <c r="W224">
        <v>0</v>
      </c>
    </row>
    <row r="225" spans="1:23">
      <c r="A225" s="353">
        <v>218</v>
      </c>
      <c r="B225" s="80">
        <v>45</v>
      </c>
      <c r="C225" t="s">
        <v>77</v>
      </c>
      <c r="D225" s="46">
        <v>34468</v>
      </c>
      <c r="E225" t="s">
        <v>74</v>
      </c>
      <c r="F225" s="45" t="s">
        <v>0</v>
      </c>
      <c r="G225" t="s">
        <v>129</v>
      </c>
      <c r="H225" t="s">
        <v>144</v>
      </c>
      <c r="J225">
        <v>1</v>
      </c>
      <c r="K225">
        <v>1</v>
      </c>
      <c r="L225">
        <v>2</v>
      </c>
      <c r="O225">
        <v>3</v>
      </c>
      <c r="P225" t="s">
        <v>1</v>
      </c>
      <c r="Q225">
        <v>5</v>
      </c>
      <c r="S225">
        <v>10</v>
      </c>
      <c r="T225" t="s">
        <v>1</v>
      </c>
      <c r="U225">
        <v>10</v>
      </c>
      <c r="W225">
        <v>0</v>
      </c>
    </row>
    <row r="226" spans="1:23">
      <c r="A226" s="353">
        <v>219</v>
      </c>
      <c r="B226" s="80">
        <v>24</v>
      </c>
      <c r="C226" t="s">
        <v>126</v>
      </c>
      <c r="D226" s="46">
        <v>34370</v>
      </c>
      <c r="E226" t="s">
        <v>123</v>
      </c>
      <c r="F226" s="45" t="s">
        <v>0</v>
      </c>
      <c r="G226" t="s">
        <v>129</v>
      </c>
      <c r="H226" t="s">
        <v>144</v>
      </c>
      <c r="J226">
        <v>1</v>
      </c>
      <c r="K226">
        <v>1</v>
      </c>
      <c r="L226">
        <v>2</v>
      </c>
      <c r="O226">
        <v>3</v>
      </c>
      <c r="P226" t="s">
        <v>1</v>
      </c>
      <c r="Q226">
        <v>5</v>
      </c>
      <c r="S226">
        <v>10</v>
      </c>
      <c r="T226" t="s">
        <v>1</v>
      </c>
      <c r="U226">
        <v>10</v>
      </c>
      <c r="W226">
        <v>0</v>
      </c>
    </row>
    <row r="227" spans="1:23">
      <c r="A227" s="353">
        <v>220</v>
      </c>
      <c r="B227" s="80">
        <v>14</v>
      </c>
      <c r="C227" t="s">
        <v>108</v>
      </c>
      <c r="D227" s="46">
        <v>34300</v>
      </c>
      <c r="E227" t="s">
        <v>109</v>
      </c>
      <c r="F227" s="45" t="s">
        <v>0</v>
      </c>
      <c r="G227" t="s">
        <v>123</v>
      </c>
      <c r="H227" t="s">
        <v>144</v>
      </c>
      <c r="J227">
        <v>1</v>
      </c>
      <c r="K227">
        <v>1</v>
      </c>
      <c r="L227">
        <v>2</v>
      </c>
      <c r="O227">
        <v>3</v>
      </c>
      <c r="P227" t="s">
        <v>1</v>
      </c>
      <c r="Q227">
        <v>5</v>
      </c>
      <c r="S227">
        <v>8</v>
      </c>
      <c r="T227" t="s">
        <v>1</v>
      </c>
      <c r="U227">
        <v>8</v>
      </c>
      <c r="W227">
        <v>0</v>
      </c>
    </row>
    <row r="228" spans="1:23">
      <c r="A228" s="353">
        <v>221</v>
      </c>
      <c r="B228" s="80">
        <v>44</v>
      </c>
      <c r="C228" t="s">
        <v>131</v>
      </c>
      <c r="D228" s="46">
        <v>34467</v>
      </c>
      <c r="E228" t="s">
        <v>129</v>
      </c>
      <c r="F228" s="45" t="s">
        <v>0</v>
      </c>
      <c r="G228" t="s">
        <v>137</v>
      </c>
      <c r="H228" t="s">
        <v>144</v>
      </c>
      <c r="J228">
        <v>1</v>
      </c>
      <c r="K228">
        <v>1</v>
      </c>
      <c r="L228">
        <v>2</v>
      </c>
      <c r="O228">
        <v>3</v>
      </c>
      <c r="P228" t="s">
        <v>1</v>
      </c>
      <c r="Q228">
        <v>5</v>
      </c>
      <c r="S228">
        <v>16</v>
      </c>
      <c r="T228" t="s">
        <v>1</v>
      </c>
      <c r="U228">
        <v>17</v>
      </c>
      <c r="W228">
        <v>-1</v>
      </c>
    </row>
    <row r="229" spans="1:23">
      <c r="A229" s="353">
        <v>222</v>
      </c>
      <c r="B229" s="80">
        <v>20</v>
      </c>
      <c r="C229" t="s">
        <v>111</v>
      </c>
      <c r="D229" s="46">
        <v>34343</v>
      </c>
      <c r="E229" t="s">
        <v>109</v>
      </c>
      <c r="F229" s="45" t="s">
        <v>0</v>
      </c>
      <c r="G229" t="s">
        <v>81</v>
      </c>
      <c r="H229" t="s">
        <v>144</v>
      </c>
      <c r="J229">
        <v>1</v>
      </c>
      <c r="K229">
        <v>1</v>
      </c>
      <c r="L229">
        <v>2</v>
      </c>
      <c r="O229">
        <v>3</v>
      </c>
      <c r="P229" t="s">
        <v>1</v>
      </c>
      <c r="Q229">
        <v>5</v>
      </c>
      <c r="S229">
        <v>11</v>
      </c>
      <c r="T229" t="s">
        <v>1</v>
      </c>
      <c r="U229">
        <v>12</v>
      </c>
      <c r="W229">
        <v>-1</v>
      </c>
    </row>
    <row r="230" spans="1:23">
      <c r="A230" s="353">
        <v>223</v>
      </c>
      <c r="B230" s="80">
        <v>4</v>
      </c>
      <c r="C230" t="s">
        <v>125</v>
      </c>
      <c r="D230" s="46">
        <v>34265</v>
      </c>
      <c r="E230" t="s">
        <v>123</v>
      </c>
      <c r="F230" s="45" t="s">
        <v>0</v>
      </c>
      <c r="G230" t="s">
        <v>92</v>
      </c>
      <c r="H230" t="s">
        <v>144</v>
      </c>
      <c r="J230">
        <v>1</v>
      </c>
      <c r="K230">
        <v>1</v>
      </c>
      <c r="L230">
        <v>2</v>
      </c>
      <c r="O230">
        <v>3</v>
      </c>
      <c r="P230" t="s">
        <v>1</v>
      </c>
      <c r="Q230">
        <v>5</v>
      </c>
      <c r="S230">
        <v>23</v>
      </c>
      <c r="T230" t="s">
        <v>1</v>
      </c>
      <c r="U230">
        <v>25</v>
      </c>
      <c r="W230">
        <v>-2</v>
      </c>
    </row>
    <row r="231" spans="1:23">
      <c r="A231" s="353">
        <v>224</v>
      </c>
      <c r="B231" s="80">
        <v>41</v>
      </c>
      <c r="C231" t="s">
        <v>124</v>
      </c>
      <c r="D231" s="46">
        <v>34460</v>
      </c>
      <c r="E231" t="s">
        <v>123</v>
      </c>
      <c r="F231" s="45" t="s">
        <v>0</v>
      </c>
      <c r="G231" t="s">
        <v>81</v>
      </c>
      <c r="H231" t="s">
        <v>144</v>
      </c>
      <c r="J231">
        <v>1</v>
      </c>
      <c r="K231">
        <v>1</v>
      </c>
      <c r="L231">
        <v>2</v>
      </c>
      <c r="O231">
        <v>3</v>
      </c>
      <c r="P231" t="s">
        <v>1</v>
      </c>
      <c r="Q231">
        <v>5</v>
      </c>
      <c r="S231">
        <v>20</v>
      </c>
      <c r="T231" t="s">
        <v>1</v>
      </c>
      <c r="U231">
        <v>22</v>
      </c>
      <c r="W231">
        <v>-2</v>
      </c>
    </row>
    <row r="232" spans="1:23">
      <c r="A232" s="353">
        <v>225</v>
      </c>
      <c r="B232" s="80">
        <v>36</v>
      </c>
      <c r="C232" t="s">
        <v>112</v>
      </c>
      <c r="D232" s="46">
        <v>34440</v>
      </c>
      <c r="E232" t="s">
        <v>109</v>
      </c>
      <c r="F232" s="45" t="s">
        <v>0</v>
      </c>
      <c r="G232" t="s">
        <v>101</v>
      </c>
      <c r="H232" t="s">
        <v>144</v>
      </c>
      <c r="J232">
        <v>1</v>
      </c>
      <c r="K232">
        <v>1</v>
      </c>
      <c r="L232">
        <v>2</v>
      </c>
      <c r="O232">
        <v>3</v>
      </c>
      <c r="P232" t="s">
        <v>1</v>
      </c>
      <c r="Q232">
        <v>5</v>
      </c>
      <c r="S232">
        <v>17</v>
      </c>
      <c r="T232" t="s">
        <v>1</v>
      </c>
      <c r="U232">
        <v>19</v>
      </c>
      <c r="W232">
        <v>-2</v>
      </c>
    </row>
    <row r="233" spans="1:23">
      <c r="A233" s="353">
        <v>226</v>
      </c>
      <c r="B233" s="80">
        <v>18</v>
      </c>
      <c r="C233" t="s">
        <v>76</v>
      </c>
      <c r="D233" s="46">
        <v>34308</v>
      </c>
      <c r="E233" t="s">
        <v>74</v>
      </c>
      <c r="F233" s="45" t="s">
        <v>0</v>
      </c>
      <c r="G233" t="s">
        <v>96</v>
      </c>
      <c r="H233" t="s">
        <v>144</v>
      </c>
      <c r="J233">
        <v>1</v>
      </c>
      <c r="K233">
        <v>1</v>
      </c>
      <c r="L233">
        <v>2</v>
      </c>
      <c r="O233">
        <v>3</v>
      </c>
      <c r="P233" t="s">
        <v>1</v>
      </c>
      <c r="Q233">
        <v>5</v>
      </c>
      <c r="S233">
        <v>15</v>
      </c>
      <c r="T233" t="s">
        <v>1</v>
      </c>
      <c r="U233">
        <v>17</v>
      </c>
      <c r="W233">
        <v>-2</v>
      </c>
    </row>
    <row r="234" spans="1:23">
      <c r="A234" s="353">
        <v>227</v>
      </c>
      <c r="B234" s="80">
        <v>11</v>
      </c>
      <c r="C234" t="s">
        <v>124</v>
      </c>
      <c r="D234" s="46">
        <v>34287</v>
      </c>
      <c r="E234" t="s">
        <v>123</v>
      </c>
      <c r="F234" s="45" t="s">
        <v>0</v>
      </c>
      <c r="G234" t="s">
        <v>101</v>
      </c>
      <c r="H234" t="s">
        <v>144</v>
      </c>
      <c r="J234">
        <v>1</v>
      </c>
      <c r="K234">
        <v>1</v>
      </c>
      <c r="L234">
        <v>2</v>
      </c>
      <c r="O234">
        <v>3</v>
      </c>
      <c r="P234" t="s">
        <v>1</v>
      </c>
      <c r="Q234">
        <v>5</v>
      </c>
      <c r="S234">
        <v>13</v>
      </c>
      <c r="T234" t="s">
        <v>1</v>
      </c>
      <c r="U234">
        <v>15</v>
      </c>
      <c r="W234">
        <v>-2</v>
      </c>
    </row>
    <row r="235" spans="1:23">
      <c r="A235" s="353">
        <v>228</v>
      </c>
      <c r="B235" s="80">
        <v>6</v>
      </c>
      <c r="C235" t="s">
        <v>305</v>
      </c>
      <c r="D235" s="46">
        <v>34285</v>
      </c>
      <c r="E235" t="s">
        <v>81</v>
      </c>
      <c r="F235" s="45" t="s">
        <v>0</v>
      </c>
      <c r="G235" t="s">
        <v>137</v>
      </c>
      <c r="H235" t="s">
        <v>144</v>
      </c>
      <c r="J235">
        <v>1</v>
      </c>
      <c r="K235">
        <v>1</v>
      </c>
      <c r="L235">
        <v>2</v>
      </c>
      <c r="O235">
        <v>3</v>
      </c>
      <c r="P235" t="s">
        <v>1</v>
      </c>
      <c r="Q235">
        <v>5</v>
      </c>
      <c r="S235">
        <v>13</v>
      </c>
      <c r="T235" t="s">
        <v>1</v>
      </c>
      <c r="U235">
        <v>15</v>
      </c>
      <c r="W235">
        <v>-2</v>
      </c>
    </row>
    <row r="236" spans="1:23">
      <c r="A236" s="353">
        <v>229</v>
      </c>
      <c r="B236" s="80">
        <v>19</v>
      </c>
      <c r="C236" t="s">
        <v>133</v>
      </c>
      <c r="D236" s="46">
        <v>34314</v>
      </c>
      <c r="E236" t="s">
        <v>129</v>
      </c>
      <c r="F236" s="45" t="s">
        <v>0</v>
      </c>
      <c r="G236" t="s">
        <v>81</v>
      </c>
      <c r="H236" t="s">
        <v>144</v>
      </c>
      <c r="J236">
        <v>1</v>
      </c>
      <c r="K236">
        <v>1</v>
      </c>
      <c r="L236">
        <v>2</v>
      </c>
      <c r="O236">
        <v>3</v>
      </c>
      <c r="P236" t="s">
        <v>1</v>
      </c>
      <c r="Q236">
        <v>5</v>
      </c>
      <c r="S236">
        <v>12</v>
      </c>
      <c r="T236" t="s">
        <v>1</v>
      </c>
      <c r="U236">
        <v>14</v>
      </c>
      <c r="W236">
        <v>-2</v>
      </c>
    </row>
    <row r="237" spans="1:23">
      <c r="A237" s="353">
        <v>230</v>
      </c>
      <c r="B237" s="80">
        <v>30</v>
      </c>
      <c r="C237" t="s">
        <v>97</v>
      </c>
      <c r="D237" s="46">
        <v>34385</v>
      </c>
      <c r="E237" t="s">
        <v>96</v>
      </c>
      <c r="F237" s="45" t="s">
        <v>0</v>
      </c>
      <c r="G237" t="s">
        <v>101</v>
      </c>
      <c r="H237" t="s">
        <v>144</v>
      </c>
      <c r="J237">
        <v>1</v>
      </c>
      <c r="K237">
        <v>1</v>
      </c>
      <c r="L237">
        <v>2</v>
      </c>
      <c r="O237">
        <v>3</v>
      </c>
      <c r="P237" t="s">
        <v>1</v>
      </c>
      <c r="Q237">
        <v>5</v>
      </c>
      <c r="S237">
        <v>11</v>
      </c>
      <c r="T237" t="s">
        <v>1</v>
      </c>
      <c r="U237">
        <v>13</v>
      </c>
      <c r="W237">
        <v>-2</v>
      </c>
    </row>
    <row r="238" spans="1:23">
      <c r="A238" s="353">
        <v>231</v>
      </c>
      <c r="B238" s="80">
        <v>37</v>
      </c>
      <c r="C238" t="s">
        <v>120</v>
      </c>
      <c r="D238" s="46">
        <v>34441</v>
      </c>
      <c r="E238" t="s">
        <v>117</v>
      </c>
      <c r="F238" s="45" t="s">
        <v>0</v>
      </c>
      <c r="G238" t="s">
        <v>129</v>
      </c>
      <c r="H238" t="s">
        <v>144</v>
      </c>
      <c r="J238">
        <v>1</v>
      </c>
      <c r="K238">
        <v>1</v>
      </c>
      <c r="L238">
        <v>2</v>
      </c>
      <c r="O238">
        <v>3</v>
      </c>
      <c r="P238" t="s">
        <v>1</v>
      </c>
      <c r="Q238">
        <v>5</v>
      </c>
      <c r="S238">
        <v>10</v>
      </c>
      <c r="T238" t="s">
        <v>1</v>
      </c>
      <c r="U238">
        <v>12</v>
      </c>
      <c r="W238">
        <v>-2</v>
      </c>
    </row>
    <row r="239" spans="1:23">
      <c r="A239" s="353">
        <v>232</v>
      </c>
      <c r="B239" s="80">
        <v>36</v>
      </c>
      <c r="C239" t="s">
        <v>108</v>
      </c>
      <c r="D239" s="46">
        <v>34440</v>
      </c>
      <c r="E239" t="s">
        <v>109</v>
      </c>
      <c r="F239" s="45" t="s">
        <v>0</v>
      </c>
      <c r="G239" t="s">
        <v>101</v>
      </c>
      <c r="H239" t="s">
        <v>144</v>
      </c>
      <c r="J239">
        <v>1</v>
      </c>
      <c r="K239">
        <v>1</v>
      </c>
      <c r="L239">
        <v>2</v>
      </c>
      <c r="O239">
        <v>3</v>
      </c>
      <c r="P239" t="s">
        <v>1</v>
      </c>
      <c r="Q239">
        <v>5</v>
      </c>
      <c r="S239">
        <v>10</v>
      </c>
      <c r="T239" t="s">
        <v>1</v>
      </c>
      <c r="U239">
        <v>12</v>
      </c>
      <c r="W239">
        <v>-2</v>
      </c>
    </row>
    <row r="240" spans="1:23">
      <c r="A240" s="353">
        <v>233</v>
      </c>
      <c r="B240" s="80">
        <v>30</v>
      </c>
      <c r="C240" t="s">
        <v>106</v>
      </c>
      <c r="D240" s="46">
        <v>34385</v>
      </c>
      <c r="E240" t="s">
        <v>101</v>
      </c>
      <c r="F240" s="45" t="s">
        <v>0</v>
      </c>
      <c r="G240" t="s">
        <v>96</v>
      </c>
      <c r="H240" t="s">
        <v>144</v>
      </c>
      <c r="J240">
        <v>1</v>
      </c>
      <c r="K240">
        <v>1</v>
      </c>
      <c r="L240">
        <v>2</v>
      </c>
      <c r="O240">
        <v>3</v>
      </c>
      <c r="P240" t="s">
        <v>1</v>
      </c>
      <c r="Q240">
        <v>5</v>
      </c>
      <c r="S240">
        <v>9</v>
      </c>
      <c r="T240" t="s">
        <v>1</v>
      </c>
      <c r="U240">
        <v>11</v>
      </c>
      <c r="W240">
        <v>-2</v>
      </c>
    </row>
    <row r="241" spans="1:23">
      <c r="A241" s="353">
        <v>234</v>
      </c>
      <c r="B241" s="80">
        <v>43</v>
      </c>
      <c r="C241" t="s">
        <v>103</v>
      </c>
      <c r="D241" s="46">
        <v>34461</v>
      </c>
      <c r="E241" t="s">
        <v>101</v>
      </c>
      <c r="F241" s="45" t="s">
        <v>0</v>
      </c>
      <c r="G241" t="s">
        <v>74</v>
      </c>
      <c r="H241" t="s">
        <v>144</v>
      </c>
      <c r="J241">
        <v>1</v>
      </c>
      <c r="K241">
        <v>1</v>
      </c>
      <c r="L241">
        <v>2</v>
      </c>
      <c r="O241">
        <v>3</v>
      </c>
      <c r="P241" t="s">
        <v>1</v>
      </c>
      <c r="Q241">
        <v>5</v>
      </c>
      <c r="S241">
        <v>8</v>
      </c>
      <c r="T241" t="s">
        <v>1</v>
      </c>
      <c r="U241">
        <v>10</v>
      </c>
      <c r="W241">
        <v>-2</v>
      </c>
    </row>
    <row r="242" spans="1:23">
      <c r="A242" s="353">
        <v>235</v>
      </c>
      <c r="B242" s="80">
        <v>5</v>
      </c>
      <c r="C242" t="s">
        <v>108</v>
      </c>
      <c r="D242" s="46">
        <v>34272</v>
      </c>
      <c r="E242" t="s">
        <v>109</v>
      </c>
      <c r="F242" s="45" t="s">
        <v>0</v>
      </c>
      <c r="G242" t="s">
        <v>129</v>
      </c>
      <c r="H242" t="s">
        <v>144</v>
      </c>
      <c r="J242">
        <v>1</v>
      </c>
      <c r="K242">
        <v>1</v>
      </c>
      <c r="L242">
        <v>2</v>
      </c>
      <c r="O242">
        <v>3</v>
      </c>
      <c r="P242" t="s">
        <v>1</v>
      </c>
      <c r="Q242">
        <v>5</v>
      </c>
      <c r="S242">
        <v>4</v>
      </c>
      <c r="T242" t="s">
        <v>1</v>
      </c>
      <c r="U242">
        <v>6</v>
      </c>
      <c r="W242">
        <v>-2</v>
      </c>
    </row>
    <row r="243" spans="1:23">
      <c r="A243" s="353">
        <v>236</v>
      </c>
      <c r="B243" s="80">
        <v>44</v>
      </c>
      <c r="C243" t="s">
        <v>175</v>
      </c>
      <c r="D243" s="46">
        <v>34467</v>
      </c>
      <c r="E243" t="s">
        <v>137</v>
      </c>
      <c r="F243" s="45" t="s">
        <v>0</v>
      </c>
      <c r="G243" t="s">
        <v>129</v>
      </c>
      <c r="H243" t="s">
        <v>144</v>
      </c>
      <c r="J243">
        <v>1</v>
      </c>
      <c r="K243">
        <v>1</v>
      </c>
      <c r="L243">
        <v>2</v>
      </c>
      <c r="O243">
        <v>3</v>
      </c>
      <c r="P243" t="s">
        <v>1</v>
      </c>
      <c r="Q243">
        <v>5</v>
      </c>
      <c r="S243">
        <v>14</v>
      </c>
      <c r="T243" t="s">
        <v>1</v>
      </c>
      <c r="U243">
        <v>17</v>
      </c>
      <c r="W243">
        <v>-3</v>
      </c>
    </row>
    <row r="244" spans="1:23">
      <c r="A244" s="353">
        <v>237</v>
      </c>
      <c r="B244" s="80">
        <v>34</v>
      </c>
      <c r="C244" t="s">
        <v>139</v>
      </c>
      <c r="D244" s="46">
        <v>34433</v>
      </c>
      <c r="E244" t="s">
        <v>137</v>
      </c>
      <c r="F244" s="45" t="s">
        <v>0</v>
      </c>
      <c r="G244" t="s">
        <v>74</v>
      </c>
      <c r="H244" t="s">
        <v>144</v>
      </c>
      <c r="J244">
        <v>1</v>
      </c>
      <c r="K244">
        <v>1</v>
      </c>
      <c r="L244">
        <v>2</v>
      </c>
      <c r="O244">
        <v>3</v>
      </c>
      <c r="P244" t="s">
        <v>1</v>
      </c>
      <c r="Q244">
        <v>5</v>
      </c>
      <c r="S244">
        <v>14</v>
      </c>
      <c r="T244" t="s">
        <v>1</v>
      </c>
      <c r="U244">
        <v>17</v>
      </c>
      <c r="W244">
        <v>-3</v>
      </c>
    </row>
    <row r="245" spans="1:23">
      <c r="A245" s="353">
        <v>238</v>
      </c>
      <c r="B245" s="80">
        <v>18</v>
      </c>
      <c r="C245" t="s">
        <v>95</v>
      </c>
      <c r="D245" s="46">
        <v>34308</v>
      </c>
      <c r="E245" t="s">
        <v>96</v>
      </c>
      <c r="F245" s="45" t="s">
        <v>0</v>
      </c>
      <c r="G245" t="s">
        <v>74</v>
      </c>
      <c r="H245" t="s">
        <v>144</v>
      </c>
      <c r="J245">
        <v>1</v>
      </c>
      <c r="K245">
        <v>1</v>
      </c>
      <c r="L245">
        <v>2</v>
      </c>
      <c r="O245">
        <v>3</v>
      </c>
      <c r="P245" t="s">
        <v>1</v>
      </c>
      <c r="Q245">
        <v>5</v>
      </c>
      <c r="S245">
        <v>14</v>
      </c>
      <c r="T245" t="s">
        <v>1</v>
      </c>
      <c r="U245">
        <v>17</v>
      </c>
      <c r="W245">
        <v>-3</v>
      </c>
    </row>
    <row r="246" spans="1:23">
      <c r="A246" s="353">
        <v>239</v>
      </c>
      <c r="B246" s="80">
        <v>10</v>
      </c>
      <c r="C246" t="s">
        <v>125</v>
      </c>
      <c r="D246" s="46">
        <v>34287</v>
      </c>
      <c r="E246" t="s">
        <v>123</v>
      </c>
      <c r="F246" s="45" t="s">
        <v>0</v>
      </c>
      <c r="G246" t="s">
        <v>137</v>
      </c>
      <c r="H246" t="s">
        <v>144</v>
      </c>
      <c r="J246">
        <v>1</v>
      </c>
      <c r="K246">
        <v>1</v>
      </c>
      <c r="L246">
        <v>2</v>
      </c>
      <c r="O246">
        <v>3</v>
      </c>
      <c r="P246" t="s">
        <v>1</v>
      </c>
      <c r="Q246">
        <v>5</v>
      </c>
      <c r="S246">
        <v>13</v>
      </c>
      <c r="T246" t="s">
        <v>1</v>
      </c>
      <c r="U246">
        <v>16</v>
      </c>
      <c r="W246">
        <v>-3</v>
      </c>
    </row>
    <row r="247" spans="1:23">
      <c r="A247" s="353">
        <v>240</v>
      </c>
      <c r="B247" s="80">
        <v>38</v>
      </c>
      <c r="C247" t="s">
        <v>120</v>
      </c>
      <c r="D247" s="46">
        <v>34441</v>
      </c>
      <c r="E247" t="s">
        <v>117</v>
      </c>
      <c r="F247" s="45" t="s">
        <v>0</v>
      </c>
      <c r="G247" t="s">
        <v>109</v>
      </c>
      <c r="H247" t="s">
        <v>144</v>
      </c>
      <c r="J247">
        <v>1</v>
      </c>
      <c r="K247">
        <v>1</v>
      </c>
      <c r="L247">
        <v>2</v>
      </c>
      <c r="O247">
        <v>3</v>
      </c>
      <c r="P247" t="s">
        <v>1</v>
      </c>
      <c r="Q247">
        <v>5</v>
      </c>
      <c r="S247">
        <v>12</v>
      </c>
      <c r="T247" t="s">
        <v>1</v>
      </c>
      <c r="U247">
        <v>15</v>
      </c>
      <c r="W247">
        <v>-3</v>
      </c>
    </row>
    <row r="248" spans="1:23">
      <c r="A248" s="353">
        <v>241</v>
      </c>
      <c r="B248" s="80">
        <v>27</v>
      </c>
      <c r="C248" t="s">
        <v>108</v>
      </c>
      <c r="D248" s="46">
        <v>34384</v>
      </c>
      <c r="E248" t="s">
        <v>109</v>
      </c>
      <c r="F248" s="45" t="s">
        <v>0</v>
      </c>
      <c r="G248" t="s">
        <v>137</v>
      </c>
      <c r="H248" t="s">
        <v>144</v>
      </c>
      <c r="J248">
        <v>1</v>
      </c>
      <c r="K248">
        <v>1</v>
      </c>
      <c r="L248">
        <v>2</v>
      </c>
      <c r="O248">
        <v>3</v>
      </c>
      <c r="P248" t="s">
        <v>1</v>
      </c>
      <c r="Q248">
        <v>5</v>
      </c>
      <c r="S248">
        <v>12</v>
      </c>
      <c r="T248" t="s">
        <v>1</v>
      </c>
      <c r="U248">
        <v>15</v>
      </c>
      <c r="W248">
        <v>-3</v>
      </c>
    </row>
    <row r="249" spans="1:23">
      <c r="A249" s="353">
        <v>242</v>
      </c>
      <c r="B249" s="80">
        <v>43</v>
      </c>
      <c r="C249" t="s">
        <v>75</v>
      </c>
      <c r="D249" s="46">
        <v>34461</v>
      </c>
      <c r="E249" t="s">
        <v>74</v>
      </c>
      <c r="F249" s="45" t="s">
        <v>0</v>
      </c>
      <c r="G249" t="s">
        <v>101</v>
      </c>
      <c r="H249" t="s">
        <v>144</v>
      </c>
      <c r="J249">
        <v>1</v>
      </c>
      <c r="K249">
        <v>1</v>
      </c>
      <c r="L249">
        <v>2</v>
      </c>
      <c r="O249">
        <v>3</v>
      </c>
      <c r="P249" t="s">
        <v>1</v>
      </c>
      <c r="Q249">
        <v>5</v>
      </c>
      <c r="S249">
        <v>10</v>
      </c>
      <c r="T249" t="s">
        <v>1</v>
      </c>
      <c r="U249">
        <v>13</v>
      </c>
      <c r="W249">
        <v>-3</v>
      </c>
    </row>
    <row r="250" spans="1:23">
      <c r="A250" s="353">
        <v>243</v>
      </c>
      <c r="B250" s="80">
        <v>32</v>
      </c>
      <c r="C250" t="s">
        <v>133</v>
      </c>
      <c r="D250" s="46">
        <v>34399</v>
      </c>
      <c r="E250" t="s">
        <v>129</v>
      </c>
      <c r="F250" s="45" t="s">
        <v>0</v>
      </c>
      <c r="G250" t="s">
        <v>96</v>
      </c>
      <c r="H250" t="s">
        <v>144</v>
      </c>
      <c r="J250">
        <v>1</v>
      </c>
      <c r="K250">
        <v>1</v>
      </c>
      <c r="L250">
        <v>2</v>
      </c>
      <c r="O250">
        <v>3</v>
      </c>
      <c r="P250" t="s">
        <v>1</v>
      </c>
      <c r="Q250">
        <v>5</v>
      </c>
      <c r="S250">
        <v>10</v>
      </c>
      <c r="T250" t="s">
        <v>1</v>
      </c>
      <c r="U250">
        <v>13</v>
      </c>
      <c r="W250">
        <v>-3</v>
      </c>
    </row>
    <row r="251" spans="1:23">
      <c r="A251" s="353">
        <v>244</v>
      </c>
      <c r="B251" s="80">
        <v>18</v>
      </c>
      <c r="C251" t="s">
        <v>97</v>
      </c>
      <c r="D251" s="46">
        <v>34308</v>
      </c>
      <c r="E251" t="s">
        <v>96</v>
      </c>
      <c r="F251" s="45" t="s">
        <v>0</v>
      </c>
      <c r="G251" t="s">
        <v>74</v>
      </c>
      <c r="H251" t="s">
        <v>144</v>
      </c>
      <c r="J251">
        <v>1</v>
      </c>
      <c r="K251">
        <v>1</v>
      </c>
      <c r="L251">
        <v>2</v>
      </c>
      <c r="O251">
        <v>3</v>
      </c>
      <c r="P251" t="s">
        <v>1</v>
      </c>
      <c r="Q251">
        <v>5</v>
      </c>
      <c r="S251">
        <v>10</v>
      </c>
      <c r="T251" t="s">
        <v>1</v>
      </c>
      <c r="U251">
        <v>13</v>
      </c>
      <c r="W251">
        <v>-3</v>
      </c>
    </row>
    <row r="252" spans="1:23">
      <c r="A252" s="353">
        <v>245</v>
      </c>
      <c r="B252" s="80">
        <v>12</v>
      </c>
      <c r="C252" t="s">
        <v>105</v>
      </c>
      <c r="D252" s="46">
        <v>34300</v>
      </c>
      <c r="E252" t="s">
        <v>101</v>
      </c>
      <c r="F252" s="45" t="s">
        <v>0</v>
      </c>
      <c r="G252" t="s">
        <v>129</v>
      </c>
      <c r="H252" t="s">
        <v>144</v>
      </c>
      <c r="J252">
        <v>1</v>
      </c>
      <c r="K252">
        <v>1</v>
      </c>
      <c r="L252">
        <v>2</v>
      </c>
      <c r="O252">
        <v>3</v>
      </c>
      <c r="P252" t="s">
        <v>1</v>
      </c>
      <c r="Q252">
        <v>5</v>
      </c>
      <c r="S252">
        <v>10</v>
      </c>
      <c r="T252" t="s">
        <v>1</v>
      </c>
      <c r="U252">
        <v>13</v>
      </c>
      <c r="W252">
        <v>-3</v>
      </c>
    </row>
    <row r="253" spans="1:23">
      <c r="A253" s="353">
        <v>246</v>
      </c>
      <c r="B253" s="80">
        <v>36</v>
      </c>
      <c r="C253" t="s">
        <v>105</v>
      </c>
      <c r="D253" s="46">
        <v>34440</v>
      </c>
      <c r="E253" t="s">
        <v>101</v>
      </c>
      <c r="F253" s="45" t="s">
        <v>0</v>
      </c>
      <c r="G253" t="s">
        <v>109</v>
      </c>
      <c r="H253" t="s">
        <v>144</v>
      </c>
      <c r="J253">
        <v>1</v>
      </c>
      <c r="K253">
        <v>1</v>
      </c>
      <c r="L253">
        <v>2</v>
      </c>
      <c r="O253">
        <v>3</v>
      </c>
      <c r="P253" t="s">
        <v>1</v>
      </c>
      <c r="Q253">
        <v>5</v>
      </c>
      <c r="S253">
        <v>9</v>
      </c>
      <c r="T253" t="s">
        <v>1</v>
      </c>
      <c r="U253">
        <v>12</v>
      </c>
      <c r="W253">
        <v>-3</v>
      </c>
    </row>
    <row r="254" spans="1:23">
      <c r="A254" s="353">
        <v>247</v>
      </c>
      <c r="B254" s="80">
        <v>2</v>
      </c>
      <c r="C254" t="s">
        <v>99</v>
      </c>
      <c r="D254" s="46">
        <v>34259</v>
      </c>
      <c r="E254" t="s">
        <v>96</v>
      </c>
      <c r="F254" s="45" t="s">
        <v>0</v>
      </c>
      <c r="G254" t="s">
        <v>117</v>
      </c>
      <c r="H254" t="s">
        <v>144</v>
      </c>
      <c r="J254">
        <v>1</v>
      </c>
      <c r="K254">
        <v>1</v>
      </c>
      <c r="L254">
        <v>2</v>
      </c>
      <c r="O254">
        <v>3</v>
      </c>
      <c r="P254" t="s">
        <v>1</v>
      </c>
      <c r="Q254">
        <v>5</v>
      </c>
      <c r="S254">
        <v>16</v>
      </c>
      <c r="T254" t="s">
        <v>1</v>
      </c>
      <c r="U254">
        <v>20</v>
      </c>
      <c r="W254">
        <v>-4</v>
      </c>
    </row>
    <row r="255" spans="1:23">
      <c r="A255" s="353">
        <v>248</v>
      </c>
      <c r="B255" s="80">
        <v>19</v>
      </c>
      <c r="C255" t="s">
        <v>84</v>
      </c>
      <c r="D255" s="46">
        <v>34314</v>
      </c>
      <c r="E255" t="s">
        <v>81</v>
      </c>
      <c r="F255" s="45" t="s">
        <v>0</v>
      </c>
      <c r="G255" t="s">
        <v>129</v>
      </c>
      <c r="H255" t="s">
        <v>144</v>
      </c>
      <c r="J255">
        <v>1</v>
      </c>
      <c r="K255">
        <v>1</v>
      </c>
      <c r="L255">
        <v>2</v>
      </c>
      <c r="O255">
        <v>3</v>
      </c>
      <c r="P255" t="s">
        <v>1</v>
      </c>
      <c r="Q255">
        <v>5</v>
      </c>
      <c r="S255">
        <v>14</v>
      </c>
      <c r="T255" t="s">
        <v>1</v>
      </c>
      <c r="U255">
        <v>18</v>
      </c>
      <c r="W255">
        <v>-4</v>
      </c>
    </row>
    <row r="256" spans="1:23">
      <c r="A256" s="353">
        <v>249</v>
      </c>
      <c r="B256" s="80">
        <v>32</v>
      </c>
      <c r="C256" t="s">
        <v>98</v>
      </c>
      <c r="D256" s="46">
        <v>34399</v>
      </c>
      <c r="E256" t="s">
        <v>96</v>
      </c>
      <c r="F256" s="45" t="s">
        <v>0</v>
      </c>
      <c r="G256" t="s">
        <v>129</v>
      </c>
      <c r="H256" t="s">
        <v>144</v>
      </c>
      <c r="J256">
        <v>1</v>
      </c>
      <c r="K256">
        <v>1</v>
      </c>
      <c r="L256">
        <v>2</v>
      </c>
      <c r="O256">
        <v>3</v>
      </c>
      <c r="P256" t="s">
        <v>1</v>
      </c>
      <c r="Q256">
        <v>5</v>
      </c>
      <c r="S256">
        <v>12</v>
      </c>
      <c r="T256" t="s">
        <v>1</v>
      </c>
      <c r="U256">
        <v>16</v>
      </c>
      <c r="W256">
        <v>-4</v>
      </c>
    </row>
    <row r="257" spans="1:23">
      <c r="A257" s="353">
        <v>250</v>
      </c>
      <c r="B257" s="80">
        <v>14</v>
      </c>
      <c r="C257" t="s">
        <v>124</v>
      </c>
      <c r="D257" s="46">
        <v>34300</v>
      </c>
      <c r="E257" t="s">
        <v>123</v>
      </c>
      <c r="F257" s="45" t="s">
        <v>0</v>
      </c>
      <c r="G257" t="s">
        <v>109</v>
      </c>
      <c r="H257" t="s">
        <v>144</v>
      </c>
      <c r="J257">
        <v>1</v>
      </c>
      <c r="K257">
        <v>1</v>
      </c>
      <c r="L257">
        <v>2</v>
      </c>
      <c r="O257">
        <v>3</v>
      </c>
      <c r="P257" t="s">
        <v>1</v>
      </c>
      <c r="Q257">
        <v>5</v>
      </c>
      <c r="S257">
        <v>12</v>
      </c>
      <c r="T257" t="s">
        <v>1</v>
      </c>
      <c r="U257">
        <v>16</v>
      </c>
      <c r="W257">
        <v>-4</v>
      </c>
    </row>
    <row r="258" spans="1:23">
      <c r="A258" s="353">
        <v>251</v>
      </c>
      <c r="B258" s="80">
        <v>13</v>
      </c>
      <c r="C258" t="s">
        <v>87</v>
      </c>
      <c r="D258" s="46">
        <v>34300</v>
      </c>
      <c r="E258" t="s">
        <v>92</v>
      </c>
      <c r="F258" s="45" t="s">
        <v>0</v>
      </c>
      <c r="G258" t="s">
        <v>101</v>
      </c>
      <c r="H258" t="s">
        <v>144</v>
      </c>
      <c r="J258">
        <v>1</v>
      </c>
      <c r="K258">
        <v>1</v>
      </c>
      <c r="L258">
        <v>2</v>
      </c>
      <c r="O258">
        <v>3</v>
      </c>
      <c r="P258" t="s">
        <v>1</v>
      </c>
      <c r="Q258">
        <v>5</v>
      </c>
      <c r="S258">
        <v>12</v>
      </c>
      <c r="T258" t="s">
        <v>1</v>
      </c>
      <c r="U258">
        <v>16</v>
      </c>
      <c r="W258">
        <v>-4</v>
      </c>
    </row>
    <row r="259" spans="1:23">
      <c r="A259" s="353">
        <v>252</v>
      </c>
      <c r="B259" s="80">
        <v>9</v>
      </c>
      <c r="C259" t="s">
        <v>78</v>
      </c>
      <c r="D259" s="46">
        <v>34287</v>
      </c>
      <c r="E259" t="s">
        <v>74</v>
      </c>
      <c r="F259" s="45" t="s">
        <v>0</v>
      </c>
      <c r="G259" t="s">
        <v>117</v>
      </c>
      <c r="H259" t="s">
        <v>144</v>
      </c>
      <c r="J259">
        <v>1</v>
      </c>
      <c r="K259">
        <v>1</v>
      </c>
      <c r="L259">
        <v>2</v>
      </c>
      <c r="O259">
        <v>3</v>
      </c>
      <c r="P259" t="s">
        <v>1</v>
      </c>
      <c r="Q259">
        <v>5</v>
      </c>
      <c r="S259">
        <v>12</v>
      </c>
      <c r="T259" t="s">
        <v>1</v>
      </c>
      <c r="U259">
        <v>16</v>
      </c>
      <c r="W259">
        <v>-4</v>
      </c>
    </row>
    <row r="260" spans="1:23">
      <c r="A260" s="353">
        <v>253</v>
      </c>
      <c r="B260" s="80">
        <v>41</v>
      </c>
      <c r="C260" t="s">
        <v>127</v>
      </c>
      <c r="D260" s="46">
        <v>34460</v>
      </c>
      <c r="E260" t="s">
        <v>123</v>
      </c>
      <c r="F260" s="45" t="s">
        <v>0</v>
      </c>
      <c r="G260" t="s">
        <v>81</v>
      </c>
      <c r="H260" t="s">
        <v>144</v>
      </c>
      <c r="J260">
        <v>1</v>
      </c>
      <c r="K260">
        <v>1</v>
      </c>
      <c r="L260">
        <v>2</v>
      </c>
      <c r="O260">
        <v>3</v>
      </c>
      <c r="P260" t="s">
        <v>1</v>
      </c>
      <c r="Q260">
        <v>5</v>
      </c>
      <c r="S260">
        <v>11</v>
      </c>
      <c r="T260" t="s">
        <v>1</v>
      </c>
      <c r="U260">
        <v>15</v>
      </c>
      <c r="W260">
        <v>-4</v>
      </c>
    </row>
    <row r="261" spans="1:23">
      <c r="A261" s="353">
        <v>254</v>
      </c>
      <c r="B261" s="80">
        <v>34</v>
      </c>
      <c r="C261" t="s">
        <v>138</v>
      </c>
      <c r="D261" s="46">
        <v>34433</v>
      </c>
      <c r="E261" t="s">
        <v>137</v>
      </c>
      <c r="F261" s="45" t="s">
        <v>0</v>
      </c>
      <c r="G261" t="s">
        <v>74</v>
      </c>
      <c r="H261" t="s">
        <v>144</v>
      </c>
      <c r="J261">
        <v>1</v>
      </c>
      <c r="K261">
        <v>1</v>
      </c>
      <c r="L261">
        <v>2</v>
      </c>
      <c r="O261">
        <v>3</v>
      </c>
      <c r="P261" t="s">
        <v>1</v>
      </c>
      <c r="Q261">
        <v>5</v>
      </c>
      <c r="S261">
        <v>11</v>
      </c>
      <c r="T261" t="s">
        <v>1</v>
      </c>
      <c r="U261">
        <v>15</v>
      </c>
      <c r="W261">
        <v>-4</v>
      </c>
    </row>
    <row r="262" spans="1:23">
      <c r="A262" s="353">
        <v>255</v>
      </c>
      <c r="B262" s="80">
        <v>42</v>
      </c>
      <c r="C262" t="s">
        <v>105</v>
      </c>
      <c r="D262" s="46">
        <v>34461</v>
      </c>
      <c r="E262" t="s">
        <v>101</v>
      </c>
      <c r="F262" s="45" t="s">
        <v>0</v>
      </c>
      <c r="G262" t="s">
        <v>81</v>
      </c>
      <c r="H262" t="s">
        <v>144</v>
      </c>
      <c r="J262">
        <v>1</v>
      </c>
      <c r="K262">
        <v>1</v>
      </c>
      <c r="L262">
        <v>2</v>
      </c>
      <c r="O262">
        <v>3</v>
      </c>
      <c r="P262" t="s">
        <v>1</v>
      </c>
      <c r="Q262">
        <v>5</v>
      </c>
      <c r="S262">
        <v>9</v>
      </c>
      <c r="T262" t="s">
        <v>1</v>
      </c>
      <c r="U262">
        <v>13</v>
      </c>
      <c r="W262">
        <v>-4</v>
      </c>
    </row>
    <row r="263" spans="1:23">
      <c r="A263" s="353">
        <v>256</v>
      </c>
      <c r="B263" s="80">
        <v>12</v>
      </c>
      <c r="C263" t="s">
        <v>130</v>
      </c>
      <c r="D263" s="46">
        <v>34300</v>
      </c>
      <c r="E263" t="s">
        <v>129</v>
      </c>
      <c r="F263" s="45" t="s">
        <v>0</v>
      </c>
      <c r="G263" t="s">
        <v>101</v>
      </c>
      <c r="H263" t="s">
        <v>144</v>
      </c>
      <c r="J263">
        <v>1</v>
      </c>
      <c r="K263">
        <v>1</v>
      </c>
      <c r="L263">
        <v>2</v>
      </c>
      <c r="O263">
        <v>3</v>
      </c>
      <c r="P263" t="s">
        <v>1</v>
      </c>
      <c r="Q263">
        <v>5</v>
      </c>
      <c r="S263">
        <v>9</v>
      </c>
      <c r="T263" t="s">
        <v>1</v>
      </c>
      <c r="U263">
        <v>13</v>
      </c>
      <c r="W263">
        <v>-4</v>
      </c>
    </row>
    <row r="264" spans="1:23">
      <c r="A264" s="353">
        <v>257</v>
      </c>
      <c r="B264" s="80">
        <v>21</v>
      </c>
      <c r="C264" t="s">
        <v>87</v>
      </c>
      <c r="D264" s="46">
        <v>34349</v>
      </c>
      <c r="E264" t="s">
        <v>92</v>
      </c>
      <c r="F264" s="45" t="s">
        <v>0</v>
      </c>
      <c r="G264" t="s">
        <v>74</v>
      </c>
      <c r="H264" t="s">
        <v>144</v>
      </c>
      <c r="J264">
        <v>1</v>
      </c>
      <c r="K264">
        <v>1</v>
      </c>
      <c r="L264">
        <v>2</v>
      </c>
      <c r="O264">
        <v>3</v>
      </c>
      <c r="P264" t="s">
        <v>1</v>
      </c>
      <c r="Q264">
        <v>5</v>
      </c>
      <c r="S264">
        <v>8</v>
      </c>
      <c r="T264" t="s">
        <v>1</v>
      </c>
      <c r="U264">
        <v>12</v>
      </c>
      <c r="W264">
        <v>-4</v>
      </c>
    </row>
    <row r="265" spans="1:23">
      <c r="A265" s="353">
        <v>258</v>
      </c>
      <c r="B265" s="80">
        <v>19</v>
      </c>
      <c r="C265" t="s">
        <v>131</v>
      </c>
      <c r="D265" s="46">
        <v>34314</v>
      </c>
      <c r="E265" t="s">
        <v>129</v>
      </c>
      <c r="F265" s="45" t="s">
        <v>0</v>
      </c>
      <c r="G265" t="s">
        <v>81</v>
      </c>
      <c r="H265" t="s">
        <v>144</v>
      </c>
      <c r="J265">
        <v>1</v>
      </c>
      <c r="K265">
        <v>1</v>
      </c>
      <c r="L265">
        <v>2</v>
      </c>
      <c r="O265">
        <v>3</v>
      </c>
      <c r="P265" t="s">
        <v>1</v>
      </c>
      <c r="Q265">
        <v>5</v>
      </c>
      <c r="S265">
        <v>11</v>
      </c>
      <c r="T265" t="s">
        <v>1</v>
      </c>
      <c r="U265">
        <v>16</v>
      </c>
      <c r="W265">
        <v>-5</v>
      </c>
    </row>
    <row r="266" spans="1:23">
      <c r="A266" s="353">
        <v>259</v>
      </c>
      <c r="B266" s="80">
        <v>4</v>
      </c>
      <c r="C266" t="s">
        <v>93</v>
      </c>
      <c r="D266" s="46">
        <v>34265</v>
      </c>
      <c r="E266" t="s">
        <v>92</v>
      </c>
      <c r="F266" s="45" t="s">
        <v>0</v>
      </c>
      <c r="G266" t="s">
        <v>123</v>
      </c>
      <c r="H266" t="s">
        <v>144</v>
      </c>
      <c r="J266">
        <v>1</v>
      </c>
      <c r="K266">
        <v>1</v>
      </c>
      <c r="L266">
        <v>2</v>
      </c>
      <c r="O266">
        <v>3</v>
      </c>
      <c r="P266" t="s">
        <v>1</v>
      </c>
      <c r="Q266">
        <v>5</v>
      </c>
      <c r="S266">
        <v>10</v>
      </c>
      <c r="T266" t="s">
        <v>1</v>
      </c>
      <c r="U266">
        <v>16</v>
      </c>
      <c r="W266">
        <v>-6</v>
      </c>
    </row>
    <row r="267" spans="1:23">
      <c r="A267" s="353">
        <v>260</v>
      </c>
      <c r="B267" s="80">
        <v>9</v>
      </c>
      <c r="C267" t="s">
        <v>118</v>
      </c>
      <c r="D267" s="46">
        <v>34287</v>
      </c>
      <c r="E267" t="s">
        <v>117</v>
      </c>
      <c r="F267" s="45" t="s">
        <v>0</v>
      </c>
      <c r="G267" t="s">
        <v>74</v>
      </c>
      <c r="H267" t="s">
        <v>144</v>
      </c>
      <c r="J267">
        <v>1</v>
      </c>
      <c r="K267">
        <v>1</v>
      </c>
      <c r="L267">
        <v>2</v>
      </c>
      <c r="O267">
        <v>3</v>
      </c>
      <c r="P267" t="s">
        <v>1</v>
      </c>
      <c r="Q267">
        <v>5</v>
      </c>
      <c r="S267">
        <v>8</v>
      </c>
      <c r="T267" t="s">
        <v>1</v>
      </c>
      <c r="U267">
        <v>14</v>
      </c>
      <c r="W267">
        <v>-6</v>
      </c>
    </row>
    <row r="268" spans="1:23">
      <c r="A268" s="353">
        <v>261</v>
      </c>
      <c r="B268" s="80">
        <v>8</v>
      </c>
      <c r="C268" t="s">
        <v>85</v>
      </c>
      <c r="D268" s="46">
        <v>34286</v>
      </c>
      <c r="E268" t="s">
        <v>81</v>
      </c>
      <c r="F268" s="45" t="s">
        <v>0</v>
      </c>
      <c r="G268" t="s">
        <v>117</v>
      </c>
      <c r="H268" t="s">
        <v>144</v>
      </c>
      <c r="J268">
        <v>1</v>
      </c>
      <c r="K268">
        <v>1</v>
      </c>
      <c r="L268">
        <v>2</v>
      </c>
      <c r="O268">
        <v>3</v>
      </c>
      <c r="P268" t="s">
        <v>1</v>
      </c>
      <c r="Q268">
        <v>5</v>
      </c>
      <c r="S268">
        <v>14</v>
      </c>
      <c r="T268" t="s">
        <v>1</v>
      </c>
      <c r="U268">
        <v>21</v>
      </c>
      <c r="W268">
        <v>-7</v>
      </c>
    </row>
    <row r="269" spans="1:23">
      <c r="A269" s="353">
        <v>262</v>
      </c>
      <c r="B269" s="80">
        <v>7</v>
      </c>
      <c r="C269" t="s">
        <v>108</v>
      </c>
      <c r="D269" s="46">
        <v>34286</v>
      </c>
      <c r="E269" t="s">
        <v>109</v>
      </c>
      <c r="F269" s="45" t="s">
        <v>0</v>
      </c>
      <c r="G269" t="s">
        <v>74</v>
      </c>
      <c r="H269" t="s">
        <v>144</v>
      </c>
      <c r="J269">
        <v>1</v>
      </c>
      <c r="K269">
        <v>1</v>
      </c>
      <c r="L269">
        <v>2</v>
      </c>
      <c r="O269">
        <v>3</v>
      </c>
      <c r="P269" t="s">
        <v>1</v>
      </c>
      <c r="Q269">
        <v>5</v>
      </c>
      <c r="S269">
        <v>9</v>
      </c>
      <c r="T269" t="s">
        <v>1</v>
      </c>
      <c r="U269">
        <v>16</v>
      </c>
      <c r="W269">
        <v>-7</v>
      </c>
    </row>
    <row r="270" spans="1:23">
      <c r="A270" s="353">
        <v>263</v>
      </c>
      <c r="B270" s="80">
        <v>16</v>
      </c>
      <c r="C270" t="s">
        <v>108</v>
      </c>
      <c r="D270" s="46">
        <v>34307</v>
      </c>
      <c r="E270" t="s">
        <v>109</v>
      </c>
      <c r="F270" s="45" t="s">
        <v>0</v>
      </c>
      <c r="G270" t="s">
        <v>92</v>
      </c>
      <c r="H270" t="s">
        <v>144</v>
      </c>
      <c r="J270">
        <v>1</v>
      </c>
      <c r="K270">
        <v>1</v>
      </c>
      <c r="L270">
        <v>2</v>
      </c>
      <c r="O270">
        <v>3</v>
      </c>
      <c r="P270" t="s">
        <v>1</v>
      </c>
      <c r="Q270">
        <v>5</v>
      </c>
      <c r="S270">
        <v>8</v>
      </c>
      <c r="T270" t="s">
        <v>1</v>
      </c>
      <c r="U270">
        <v>15</v>
      </c>
      <c r="W270">
        <v>-7</v>
      </c>
    </row>
    <row r="271" spans="1:23">
      <c r="A271" s="353">
        <v>264</v>
      </c>
      <c r="B271" s="80">
        <v>28</v>
      </c>
      <c r="C271" t="s">
        <v>127</v>
      </c>
      <c r="D271" s="46">
        <v>34384</v>
      </c>
      <c r="E271" t="s">
        <v>123</v>
      </c>
      <c r="F271" s="45" t="s">
        <v>0</v>
      </c>
      <c r="G271" t="s">
        <v>117</v>
      </c>
      <c r="H271" t="s">
        <v>144</v>
      </c>
      <c r="J271">
        <v>1</v>
      </c>
      <c r="K271">
        <v>1</v>
      </c>
      <c r="L271">
        <v>2</v>
      </c>
      <c r="O271">
        <v>3</v>
      </c>
      <c r="P271" t="s">
        <v>1</v>
      </c>
      <c r="Q271">
        <v>5</v>
      </c>
      <c r="S271">
        <v>14</v>
      </c>
      <c r="T271" t="s">
        <v>1</v>
      </c>
      <c r="U271">
        <v>22</v>
      </c>
      <c r="W271">
        <v>-8</v>
      </c>
    </row>
    <row r="272" spans="1:23">
      <c r="A272" s="353">
        <v>265</v>
      </c>
      <c r="B272" s="80">
        <v>10</v>
      </c>
      <c r="C272" t="s">
        <v>124</v>
      </c>
      <c r="D272" s="46">
        <v>34287</v>
      </c>
      <c r="E272" t="s">
        <v>123</v>
      </c>
      <c r="F272" s="45" t="s">
        <v>0</v>
      </c>
      <c r="G272" t="s">
        <v>137</v>
      </c>
      <c r="H272" t="s">
        <v>144</v>
      </c>
      <c r="J272">
        <v>1</v>
      </c>
      <c r="K272">
        <v>1</v>
      </c>
      <c r="L272">
        <v>2</v>
      </c>
      <c r="O272">
        <v>3</v>
      </c>
      <c r="P272" t="s">
        <v>1</v>
      </c>
      <c r="Q272">
        <v>5</v>
      </c>
      <c r="S272">
        <v>13</v>
      </c>
      <c r="T272" t="s">
        <v>1</v>
      </c>
      <c r="U272">
        <v>21</v>
      </c>
      <c r="W272">
        <v>-8</v>
      </c>
    </row>
    <row r="273" spans="1:23">
      <c r="A273" s="353">
        <v>266</v>
      </c>
      <c r="B273" s="80">
        <v>3</v>
      </c>
      <c r="C273" t="s">
        <v>133</v>
      </c>
      <c r="D273" s="46">
        <v>34265</v>
      </c>
      <c r="E273" t="s">
        <v>129</v>
      </c>
      <c r="F273" s="45" t="s">
        <v>0</v>
      </c>
      <c r="G273" t="s">
        <v>92</v>
      </c>
      <c r="H273" t="s">
        <v>144</v>
      </c>
      <c r="J273">
        <v>1</v>
      </c>
      <c r="K273">
        <v>1</v>
      </c>
      <c r="L273">
        <v>2</v>
      </c>
      <c r="O273">
        <v>3</v>
      </c>
      <c r="P273" t="s">
        <v>1</v>
      </c>
      <c r="Q273">
        <v>5</v>
      </c>
      <c r="S273">
        <v>7</v>
      </c>
      <c r="T273" t="s">
        <v>1</v>
      </c>
      <c r="U273">
        <v>15</v>
      </c>
      <c r="W273">
        <v>-8</v>
      </c>
    </row>
    <row r="274" spans="1:23">
      <c r="A274" s="353">
        <v>267</v>
      </c>
      <c r="B274" s="80">
        <v>6</v>
      </c>
      <c r="C274" t="s">
        <v>85</v>
      </c>
      <c r="D274" s="46">
        <v>34285</v>
      </c>
      <c r="E274" t="s">
        <v>81</v>
      </c>
      <c r="F274" s="45" t="s">
        <v>0</v>
      </c>
      <c r="G274" t="s">
        <v>137</v>
      </c>
      <c r="H274" t="s">
        <v>144</v>
      </c>
      <c r="J274">
        <v>1</v>
      </c>
      <c r="K274">
        <v>0</v>
      </c>
      <c r="L274">
        <v>3</v>
      </c>
      <c r="O274">
        <v>2</v>
      </c>
      <c r="P274" t="s">
        <v>1</v>
      </c>
      <c r="Q274">
        <v>6</v>
      </c>
      <c r="S274">
        <v>20</v>
      </c>
      <c r="T274" t="s">
        <v>1</v>
      </c>
      <c r="U274">
        <v>16</v>
      </c>
      <c r="W274">
        <v>4</v>
      </c>
    </row>
    <row r="275" spans="1:23">
      <c r="A275" s="353">
        <v>268</v>
      </c>
      <c r="B275" s="80">
        <v>19</v>
      </c>
      <c r="C275" t="s">
        <v>85</v>
      </c>
      <c r="D275" s="46">
        <v>34314</v>
      </c>
      <c r="E275" t="s">
        <v>81</v>
      </c>
      <c r="F275" s="45" t="s">
        <v>0</v>
      </c>
      <c r="G275" t="s">
        <v>129</v>
      </c>
      <c r="H275" t="s">
        <v>144</v>
      </c>
      <c r="J275">
        <v>1</v>
      </c>
      <c r="K275">
        <v>0</v>
      </c>
      <c r="L275">
        <v>3</v>
      </c>
      <c r="O275">
        <v>2</v>
      </c>
      <c r="P275" t="s">
        <v>1</v>
      </c>
      <c r="Q275">
        <v>6</v>
      </c>
      <c r="S275">
        <v>20</v>
      </c>
      <c r="T275" t="s">
        <v>1</v>
      </c>
      <c r="U275">
        <v>19</v>
      </c>
      <c r="W275">
        <v>1</v>
      </c>
    </row>
    <row r="276" spans="1:23">
      <c r="A276" s="353">
        <v>269</v>
      </c>
      <c r="B276" s="80">
        <v>32</v>
      </c>
      <c r="C276" t="s">
        <v>131</v>
      </c>
      <c r="D276" s="46">
        <v>34399</v>
      </c>
      <c r="E276" t="s">
        <v>129</v>
      </c>
      <c r="F276" s="45" t="s">
        <v>0</v>
      </c>
      <c r="G276" t="s">
        <v>96</v>
      </c>
      <c r="H276" t="s">
        <v>144</v>
      </c>
      <c r="J276">
        <v>1</v>
      </c>
      <c r="K276">
        <v>0</v>
      </c>
      <c r="L276">
        <v>3</v>
      </c>
      <c r="O276">
        <v>2</v>
      </c>
      <c r="P276" t="s">
        <v>1</v>
      </c>
      <c r="Q276">
        <v>6</v>
      </c>
      <c r="S276">
        <v>14</v>
      </c>
      <c r="T276" t="s">
        <v>1</v>
      </c>
      <c r="U276">
        <v>13</v>
      </c>
      <c r="W276">
        <v>1</v>
      </c>
    </row>
    <row r="277" spans="1:23">
      <c r="A277" s="353">
        <v>270</v>
      </c>
      <c r="B277" s="80">
        <v>3</v>
      </c>
      <c r="C277" t="s">
        <v>90</v>
      </c>
      <c r="D277" s="46">
        <v>34265</v>
      </c>
      <c r="E277" t="s">
        <v>92</v>
      </c>
      <c r="F277" s="45" t="s">
        <v>0</v>
      </c>
      <c r="G277" t="s">
        <v>129</v>
      </c>
      <c r="H277" t="s">
        <v>144</v>
      </c>
      <c r="J277">
        <v>1</v>
      </c>
      <c r="K277">
        <v>0</v>
      </c>
      <c r="L277">
        <v>3</v>
      </c>
      <c r="O277">
        <v>2</v>
      </c>
      <c r="P277" t="s">
        <v>1</v>
      </c>
      <c r="Q277">
        <v>6</v>
      </c>
      <c r="S277">
        <v>13</v>
      </c>
      <c r="T277" t="s">
        <v>1</v>
      </c>
      <c r="U277">
        <v>13</v>
      </c>
      <c r="W277">
        <v>0</v>
      </c>
    </row>
    <row r="278" spans="1:23">
      <c r="A278" s="353">
        <v>271</v>
      </c>
      <c r="B278" s="80">
        <v>31</v>
      </c>
      <c r="C278" t="s">
        <v>99</v>
      </c>
      <c r="D278" s="46">
        <v>34398</v>
      </c>
      <c r="E278" t="s">
        <v>96</v>
      </c>
      <c r="F278" s="45" t="s">
        <v>0</v>
      </c>
      <c r="G278" t="s">
        <v>92</v>
      </c>
      <c r="H278" t="s">
        <v>144</v>
      </c>
      <c r="J278">
        <v>1</v>
      </c>
      <c r="K278">
        <v>0</v>
      </c>
      <c r="L278">
        <v>3</v>
      </c>
      <c r="O278">
        <v>2</v>
      </c>
      <c r="P278" t="s">
        <v>1</v>
      </c>
      <c r="Q278">
        <v>6</v>
      </c>
      <c r="S278">
        <v>11</v>
      </c>
      <c r="T278" t="s">
        <v>1</v>
      </c>
      <c r="U278">
        <v>11</v>
      </c>
      <c r="W278">
        <v>0</v>
      </c>
    </row>
    <row r="279" spans="1:23">
      <c r="A279" s="353">
        <v>272</v>
      </c>
      <c r="B279" s="80">
        <v>26</v>
      </c>
      <c r="C279" t="s">
        <v>102</v>
      </c>
      <c r="D279" s="46">
        <v>34384</v>
      </c>
      <c r="E279" t="s">
        <v>101</v>
      </c>
      <c r="F279" s="45" t="s">
        <v>0</v>
      </c>
      <c r="G279" t="s">
        <v>117</v>
      </c>
      <c r="H279" t="s">
        <v>144</v>
      </c>
      <c r="J279">
        <v>1</v>
      </c>
      <c r="K279">
        <v>0</v>
      </c>
      <c r="L279">
        <v>3</v>
      </c>
      <c r="O279">
        <v>2</v>
      </c>
      <c r="P279" t="s">
        <v>1</v>
      </c>
      <c r="Q279">
        <v>6</v>
      </c>
      <c r="S279">
        <v>16</v>
      </c>
      <c r="T279" t="s">
        <v>1</v>
      </c>
      <c r="U279">
        <v>17</v>
      </c>
      <c r="W279">
        <v>-1</v>
      </c>
    </row>
    <row r="280" spans="1:23">
      <c r="A280" s="353">
        <v>273</v>
      </c>
      <c r="B280" s="80">
        <v>10</v>
      </c>
      <c r="C280" t="s">
        <v>126</v>
      </c>
      <c r="D280" s="46">
        <v>34287</v>
      </c>
      <c r="E280" t="s">
        <v>123</v>
      </c>
      <c r="F280" s="45" t="s">
        <v>0</v>
      </c>
      <c r="G280" t="s">
        <v>137</v>
      </c>
      <c r="H280" t="s">
        <v>144</v>
      </c>
      <c r="J280">
        <v>1</v>
      </c>
      <c r="K280">
        <v>0</v>
      </c>
      <c r="L280">
        <v>3</v>
      </c>
      <c r="O280">
        <v>2</v>
      </c>
      <c r="P280" t="s">
        <v>1</v>
      </c>
      <c r="Q280">
        <v>6</v>
      </c>
      <c r="S280">
        <v>15</v>
      </c>
      <c r="T280" t="s">
        <v>1</v>
      </c>
      <c r="U280">
        <v>16</v>
      </c>
      <c r="W280">
        <v>-1</v>
      </c>
    </row>
    <row r="281" spans="1:23">
      <c r="A281" s="353">
        <v>274</v>
      </c>
      <c r="B281" s="80">
        <v>37</v>
      </c>
      <c r="C281" t="s">
        <v>130</v>
      </c>
      <c r="D281" s="46">
        <v>34441</v>
      </c>
      <c r="E281" t="s">
        <v>129</v>
      </c>
      <c r="F281" s="45" t="s">
        <v>0</v>
      </c>
      <c r="G281" t="s">
        <v>117</v>
      </c>
      <c r="H281" t="s">
        <v>144</v>
      </c>
      <c r="J281">
        <v>1</v>
      </c>
      <c r="K281">
        <v>0</v>
      </c>
      <c r="L281">
        <v>3</v>
      </c>
      <c r="O281">
        <v>2</v>
      </c>
      <c r="P281" t="s">
        <v>1</v>
      </c>
      <c r="Q281">
        <v>6</v>
      </c>
      <c r="S281">
        <v>9</v>
      </c>
      <c r="T281" t="s">
        <v>1</v>
      </c>
      <c r="U281">
        <v>10</v>
      </c>
      <c r="W281">
        <v>-1</v>
      </c>
    </row>
    <row r="282" spans="1:23">
      <c r="A282" s="353">
        <v>275</v>
      </c>
      <c r="B282" s="80">
        <v>17</v>
      </c>
      <c r="C282" t="s">
        <v>97</v>
      </c>
      <c r="D282" s="46">
        <v>34307</v>
      </c>
      <c r="E282" t="s">
        <v>96</v>
      </c>
      <c r="F282" s="45" t="s">
        <v>0</v>
      </c>
      <c r="G282" t="s">
        <v>81</v>
      </c>
      <c r="H282" t="s">
        <v>144</v>
      </c>
      <c r="J282">
        <v>1</v>
      </c>
      <c r="K282">
        <v>0</v>
      </c>
      <c r="L282">
        <v>3</v>
      </c>
      <c r="O282">
        <v>2</v>
      </c>
      <c r="P282" t="s">
        <v>1</v>
      </c>
      <c r="Q282">
        <v>6</v>
      </c>
      <c r="S282">
        <v>20</v>
      </c>
      <c r="T282" t="s">
        <v>1</v>
      </c>
      <c r="U282">
        <v>22</v>
      </c>
      <c r="W282">
        <v>-2</v>
      </c>
    </row>
    <row r="283" spans="1:23">
      <c r="A283" s="353">
        <v>276</v>
      </c>
      <c r="B283" s="80">
        <v>30</v>
      </c>
      <c r="C283" t="s">
        <v>102</v>
      </c>
      <c r="D283" s="46">
        <v>34385</v>
      </c>
      <c r="E283" t="s">
        <v>101</v>
      </c>
      <c r="F283" s="45" t="s">
        <v>0</v>
      </c>
      <c r="G283" t="s">
        <v>96</v>
      </c>
      <c r="H283" t="s">
        <v>144</v>
      </c>
      <c r="J283">
        <v>1</v>
      </c>
      <c r="K283">
        <v>0</v>
      </c>
      <c r="L283">
        <v>3</v>
      </c>
      <c r="O283">
        <v>2</v>
      </c>
      <c r="P283" t="s">
        <v>1</v>
      </c>
      <c r="Q283">
        <v>6</v>
      </c>
      <c r="S283">
        <v>15</v>
      </c>
      <c r="T283" t="s">
        <v>1</v>
      </c>
      <c r="U283">
        <v>17</v>
      </c>
      <c r="W283">
        <v>-2</v>
      </c>
    </row>
    <row r="284" spans="1:23">
      <c r="A284" s="353">
        <v>277</v>
      </c>
      <c r="B284" s="80">
        <v>8</v>
      </c>
      <c r="C284" t="s">
        <v>305</v>
      </c>
      <c r="D284" s="46">
        <v>34286</v>
      </c>
      <c r="E284" t="s">
        <v>81</v>
      </c>
      <c r="F284" s="45" t="s">
        <v>0</v>
      </c>
      <c r="G284" t="s">
        <v>117</v>
      </c>
      <c r="H284" t="s">
        <v>144</v>
      </c>
      <c r="J284">
        <v>1</v>
      </c>
      <c r="K284">
        <v>0</v>
      </c>
      <c r="L284">
        <v>3</v>
      </c>
      <c r="O284">
        <v>2</v>
      </c>
      <c r="P284" t="s">
        <v>1</v>
      </c>
      <c r="Q284">
        <v>6</v>
      </c>
      <c r="S284">
        <v>15</v>
      </c>
      <c r="T284" t="s">
        <v>1</v>
      </c>
      <c r="U284">
        <v>17</v>
      </c>
      <c r="W284">
        <v>-2</v>
      </c>
    </row>
    <row r="285" spans="1:23">
      <c r="A285" s="353">
        <v>278</v>
      </c>
      <c r="B285" s="80">
        <v>9</v>
      </c>
      <c r="C285" t="s">
        <v>116</v>
      </c>
      <c r="D285" s="46">
        <v>34287</v>
      </c>
      <c r="E285" t="s">
        <v>117</v>
      </c>
      <c r="F285" s="45" t="s">
        <v>0</v>
      </c>
      <c r="G285" t="s">
        <v>74</v>
      </c>
      <c r="H285" t="s">
        <v>144</v>
      </c>
      <c r="J285">
        <v>1</v>
      </c>
      <c r="K285">
        <v>0</v>
      </c>
      <c r="L285">
        <v>3</v>
      </c>
      <c r="O285">
        <v>2</v>
      </c>
      <c r="P285" t="s">
        <v>1</v>
      </c>
      <c r="Q285">
        <v>6</v>
      </c>
      <c r="S285">
        <v>14</v>
      </c>
      <c r="T285" t="s">
        <v>1</v>
      </c>
      <c r="U285">
        <v>16</v>
      </c>
      <c r="W285">
        <v>-2</v>
      </c>
    </row>
    <row r="286" spans="1:23">
      <c r="A286" s="353">
        <v>279</v>
      </c>
      <c r="B286" s="80">
        <v>12</v>
      </c>
      <c r="C286" t="s">
        <v>102</v>
      </c>
      <c r="D286" s="46">
        <v>34300</v>
      </c>
      <c r="E286" t="s">
        <v>101</v>
      </c>
      <c r="F286" s="45" t="s">
        <v>0</v>
      </c>
      <c r="G286" t="s">
        <v>129</v>
      </c>
      <c r="H286" t="s">
        <v>144</v>
      </c>
      <c r="J286">
        <v>0</v>
      </c>
      <c r="K286">
        <v>2</v>
      </c>
      <c r="L286">
        <v>2</v>
      </c>
      <c r="O286">
        <v>2</v>
      </c>
      <c r="P286" t="s">
        <v>1</v>
      </c>
      <c r="Q286">
        <v>6</v>
      </c>
      <c r="S286">
        <v>8</v>
      </c>
      <c r="T286" t="s">
        <v>1</v>
      </c>
      <c r="U286">
        <v>10</v>
      </c>
      <c r="W286">
        <v>-2</v>
      </c>
    </row>
    <row r="287" spans="1:23">
      <c r="A287" s="353">
        <v>280</v>
      </c>
      <c r="B287" s="80">
        <v>22</v>
      </c>
      <c r="C287" t="s">
        <v>116</v>
      </c>
      <c r="D287" s="46">
        <v>34349</v>
      </c>
      <c r="E287" t="s">
        <v>117</v>
      </c>
      <c r="F287" s="45" t="s">
        <v>0</v>
      </c>
      <c r="G287" t="s">
        <v>137</v>
      </c>
      <c r="H287" t="s">
        <v>144</v>
      </c>
      <c r="J287">
        <v>1</v>
      </c>
      <c r="K287">
        <v>0</v>
      </c>
      <c r="L287">
        <v>3</v>
      </c>
      <c r="O287">
        <v>2</v>
      </c>
      <c r="P287" t="s">
        <v>1</v>
      </c>
      <c r="Q287">
        <v>6</v>
      </c>
      <c r="S287">
        <v>16</v>
      </c>
      <c r="T287" t="s">
        <v>1</v>
      </c>
      <c r="U287">
        <v>19</v>
      </c>
      <c r="W287">
        <v>-3</v>
      </c>
    </row>
    <row r="288" spans="1:23">
      <c r="A288" s="353">
        <v>281</v>
      </c>
      <c r="B288" s="80">
        <v>45</v>
      </c>
      <c r="C288" t="s">
        <v>78</v>
      </c>
      <c r="D288" s="46">
        <v>34468</v>
      </c>
      <c r="E288" t="s">
        <v>74</v>
      </c>
      <c r="F288" s="45" t="s">
        <v>0</v>
      </c>
      <c r="G288" t="s">
        <v>129</v>
      </c>
      <c r="H288" t="s">
        <v>144</v>
      </c>
      <c r="J288">
        <v>0</v>
      </c>
      <c r="K288">
        <v>2</v>
      </c>
      <c r="L288">
        <v>2</v>
      </c>
      <c r="O288">
        <v>2</v>
      </c>
      <c r="P288" t="s">
        <v>1</v>
      </c>
      <c r="Q288">
        <v>6</v>
      </c>
      <c r="S288">
        <v>10</v>
      </c>
      <c r="T288" t="s">
        <v>1</v>
      </c>
      <c r="U288">
        <v>13</v>
      </c>
      <c r="W288">
        <v>-3</v>
      </c>
    </row>
    <row r="289" spans="1:23">
      <c r="A289" s="353">
        <v>282</v>
      </c>
      <c r="B289" s="80">
        <v>17</v>
      </c>
      <c r="C289" t="s">
        <v>95</v>
      </c>
      <c r="D289" s="46">
        <v>34307</v>
      </c>
      <c r="E289" t="s">
        <v>96</v>
      </c>
      <c r="F289" s="45" t="s">
        <v>0</v>
      </c>
      <c r="G289" t="s">
        <v>81</v>
      </c>
      <c r="H289" t="s">
        <v>144</v>
      </c>
      <c r="J289">
        <v>1</v>
      </c>
      <c r="K289">
        <v>0</v>
      </c>
      <c r="L289">
        <v>3</v>
      </c>
      <c r="O289">
        <v>2</v>
      </c>
      <c r="P289" t="s">
        <v>1</v>
      </c>
      <c r="Q289">
        <v>6</v>
      </c>
      <c r="S289">
        <v>16</v>
      </c>
      <c r="T289" t="s">
        <v>1</v>
      </c>
      <c r="U289">
        <v>20</v>
      </c>
      <c r="W289">
        <v>-4</v>
      </c>
    </row>
    <row r="290" spans="1:23">
      <c r="A290" s="353">
        <v>283</v>
      </c>
      <c r="B290" s="80">
        <v>33</v>
      </c>
      <c r="C290" t="s">
        <v>99</v>
      </c>
      <c r="D290" s="46">
        <v>34419</v>
      </c>
      <c r="E290" t="s">
        <v>96</v>
      </c>
      <c r="F290" s="45" t="s">
        <v>0</v>
      </c>
      <c r="G290" t="s">
        <v>109</v>
      </c>
      <c r="H290" t="s">
        <v>144</v>
      </c>
      <c r="J290">
        <v>1</v>
      </c>
      <c r="K290">
        <v>0</v>
      </c>
      <c r="L290">
        <v>3</v>
      </c>
      <c r="O290">
        <v>2</v>
      </c>
      <c r="P290" t="s">
        <v>1</v>
      </c>
      <c r="Q290">
        <v>6</v>
      </c>
      <c r="S290">
        <v>13</v>
      </c>
      <c r="T290" t="s">
        <v>1</v>
      </c>
      <c r="U290">
        <v>17</v>
      </c>
      <c r="W290">
        <v>-4</v>
      </c>
    </row>
    <row r="291" spans="1:23">
      <c r="A291" s="353">
        <v>284</v>
      </c>
      <c r="B291" s="80">
        <v>23</v>
      </c>
      <c r="C291" t="s">
        <v>175</v>
      </c>
      <c r="D291" s="46">
        <v>34350</v>
      </c>
      <c r="E291" t="s">
        <v>137</v>
      </c>
      <c r="F291" s="45" t="s">
        <v>0</v>
      </c>
      <c r="G291" t="s">
        <v>96</v>
      </c>
      <c r="H291" t="s">
        <v>144</v>
      </c>
      <c r="J291">
        <v>0</v>
      </c>
      <c r="K291">
        <v>2</v>
      </c>
      <c r="L291">
        <v>2</v>
      </c>
      <c r="O291">
        <v>2</v>
      </c>
      <c r="P291" t="s">
        <v>1</v>
      </c>
      <c r="Q291">
        <v>6</v>
      </c>
      <c r="S291">
        <v>13</v>
      </c>
      <c r="T291" t="s">
        <v>1</v>
      </c>
      <c r="U291">
        <v>17</v>
      </c>
      <c r="W291">
        <v>-4</v>
      </c>
    </row>
    <row r="292" spans="1:23">
      <c r="A292" s="353">
        <v>285</v>
      </c>
      <c r="B292" s="80">
        <v>35</v>
      </c>
      <c r="C292" t="s">
        <v>118</v>
      </c>
      <c r="D292" s="46">
        <v>34433</v>
      </c>
      <c r="E292" t="s">
        <v>117</v>
      </c>
      <c r="F292" s="45" t="s">
        <v>0</v>
      </c>
      <c r="G292" t="s">
        <v>92</v>
      </c>
      <c r="H292" t="s">
        <v>144</v>
      </c>
      <c r="J292">
        <v>1</v>
      </c>
      <c r="K292">
        <v>0</v>
      </c>
      <c r="L292">
        <v>3</v>
      </c>
      <c r="O292">
        <v>2</v>
      </c>
      <c r="P292" t="s">
        <v>1</v>
      </c>
      <c r="Q292">
        <v>6</v>
      </c>
      <c r="S292">
        <v>11</v>
      </c>
      <c r="T292" t="s">
        <v>1</v>
      </c>
      <c r="U292">
        <v>15</v>
      </c>
      <c r="W292">
        <v>-4</v>
      </c>
    </row>
    <row r="293" spans="1:23">
      <c r="A293" s="353">
        <v>286</v>
      </c>
      <c r="B293" s="80">
        <v>29</v>
      </c>
      <c r="C293" t="s">
        <v>127</v>
      </c>
      <c r="D293" s="46">
        <v>34385</v>
      </c>
      <c r="E293" t="s">
        <v>123</v>
      </c>
      <c r="F293" s="45" t="s">
        <v>0</v>
      </c>
      <c r="G293" t="s">
        <v>96</v>
      </c>
      <c r="H293" t="s">
        <v>144</v>
      </c>
      <c r="J293">
        <v>0</v>
      </c>
      <c r="K293">
        <v>2</v>
      </c>
      <c r="L293">
        <v>2</v>
      </c>
      <c r="O293">
        <v>2</v>
      </c>
      <c r="P293" t="s">
        <v>1</v>
      </c>
      <c r="Q293">
        <v>6</v>
      </c>
      <c r="S293">
        <v>11</v>
      </c>
      <c r="T293" t="s">
        <v>1</v>
      </c>
      <c r="U293">
        <v>15</v>
      </c>
      <c r="W293">
        <v>-4</v>
      </c>
    </row>
    <row r="294" spans="1:23">
      <c r="A294" s="353">
        <v>287</v>
      </c>
      <c r="B294" s="80">
        <v>21</v>
      </c>
      <c r="C294" t="s">
        <v>73</v>
      </c>
      <c r="D294" s="46">
        <v>34349</v>
      </c>
      <c r="E294" t="s">
        <v>74</v>
      </c>
      <c r="F294" s="45" t="s">
        <v>0</v>
      </c>
      <c r="G294" t="s">
        <v>92</v>
      </c>
      <c r="H294" t="s">
        <v>144</v>
      </c>
      <c r="J294">
        <v>1</v>
      </c>
      <c r="K294">
        <v>0</v>
      </c>
      <c r="L294">
        <v>3</v>
      </c>
      <c r="O294">
        <v>2</v>
      </c>
      <c r="P294" t="s">
        <v>1</v>
      </c>
      <c r="Q294">
        <v>6</v>
      </c>
      <c r="S294">
        <v>10</v>
      </c>
      <c r="T294" t="s">
        <v>1</v>
      </c>
      <c r="U294">
        <v>14</v>
      </c>
      <c r="W294">
        <v>-4</v>
      </c>
    </row>
    <row r="295" spans="1:23">
      <c r="A295" s="353">
        <v>288</v>
      </c>
      <c r="B295" s="80">
        <v>25</v>
      </c>
      <c r="C295" t="s">
        <v>104</v>
      </c>
      <c r="D295" s="46">
        <v>34383</v>
      </c>
      <c r="E295" t="s">
        <v>101</v>
      </c>
      <c r="F295" s="45" t="s">
        <v>0</v>
      </c>
      <c r="G295" t="s">
        <v>137</v>
      </c>
      <c r="H295" t="s">
        <v>144</v>
      </c>
      <c r="J295">
        <v>0</v>
      </c>
      <c r="K295">
        <v>2</v>
      </c>
      <c r="L295">
        <v>2</v>
      </c>
      <c r="O295">
        <v>2</v>
      </c>
      <c r="P295" t="s">
        <v>1</v>
      </c>
      <c r="Q295">
        <v>6</v>
      </c>
      <c r="S295">
        <v>9</v>
      </c>
      <c r="T295" t="s">
        <v>1</v>
      </c>
      <c r="U295">
        <v>13</v>
      </c>
      <c r="W295">
        <v>-4</v>
      </c>
    </row>
    <row r="296" spans="1:23">
      <c r="A296" s="353">
        <v>289</v>
      </c>
      <c r="B296" s="80">
        <v>24</v>
      </c>
      <c r="C296" t="s">
        <v>133</v>
      </c>
      <c r="D296" s="46">
        <v>34370</v>
      </c>
      <c r="E296" t="s">
        <v>129</v>
      </c>
      <c r="F296" s="45" t="s">
        <v>0</v>
      </c>
      <c r="G296" t="s">
        <v>123</v>
      </c>
      <c r="H296" t="s">
        <v>144</v>
      </c>
      <c r="J296">
        <v>0</v>
      </c>
      <c r="K296">
        <v>2</v>
      </c>
      <c r="L296">
        <v>2</v>
      </c>
      <c r="O296">
        <v>2</v>
      </c>
      <c r="P296" t="s">
        <v>1</v>
      </c>
      <c r="Q296">
        <v>6</v>
      </c>
      <c r="S296">
        <v>8</v>
      </c>
      <c r="T296" t="s">
        <v>1</v>
      </c>
      <c r="U296">
        <v>12</v>
      </c>
      <c r="W296">
        <v>-4</v>
      </c>
    </row>
    <row r="297" spans="1:23">
      <c r="A297" s="353">
        <v>290</v>
      </c>
      <c r="B297" s="80">
        <v>22</v>
      </c>
      <c r="C297" t="s">
        <v>175</v>
      </c>
      <c r="D297" s="46">
        <v>34349</v>
      </c>
      <c r="E297" t="s">
        <v>137</v>
      </c>
      <c r="F297" s="45" t="s">
        <v>0</v>
      </c>
      <c r="G297" t="s">
        <v>117</v>
      </c>
      <c r="H297" t="s">
        <v>144</v>
      </c>
      <c r="J297">
        <v>1</v>
      </c>
      <c r="K297">
        <v>0</v>
      </c>
      <c r="L297">
        <v>3</v>
      </c>
      <c r="O297">
        <v>2</v>
      </c>
      <c r="P297" t="s">
        <v>1</v>
      </c>
      <c r="Q297">
        <v>6</v>
      </c>
      <c r="S297">
        <v>15</v>
      </c>
      <c r="T297" t="s">
        <v>1</v>
      </c>
      <c r="U297">
        <v>20</v>
      </c>
      <c r="W297">
        <v>-5</v>
      </c>
    </row>
    <row r="298" spans="1:23">
      <c r="A298" s="353">
        <v>291</v>
      </c>
      <c r="B298" s="80">
        <v>29</v>
      </c>
      <c r="C298" t="s">
        <v>125</v>
      </c>
      <c r="D298" s="46">
        <v>34385</v>
      </c>
      <c r="E298" t="s">
        <v>123</v>
      </c>
      <c r="F298" s="45" t="s">
        <v>0</v>
      </c>
      <c r="G298" t="s">
        <v>96</v>
      </c>
      <c r="H298" t="s">
        <v>144</v>
      </c>
      <c r="J298">
        <v>1</v>
      </c>
      <c r="K298">
        <v>0</v>
      </c>
      <c r="L298">
        <v>3</v>
      </c>
      <c r="O298">
        <v>2</v>
      </c>
      <c r="P298" t="s">
        <v>1</v>
      </c>
      <c r="Q298">
        <v>6</v>
      </c>
      <c r="S298">
        <v>13</v>
      </c>
      <c r="T298" t="s">
        <v>1</v>
      </c>
      <c r="U298">
        <v>18</v>
      </c>
      <c r="W298">
        <v>-5</v>
      </c>
    </row>
    <row r="299" spans="1:23">
      <c r="A299" s="353">
        <v>292</v>
      </c>
      <c r="B299" s="80">
        <v>15</v>
      </c>
      <c r="C299" t="s">
        <v>93</v>
      </c>
      <c r="D299" s="46">
        <v>34300</v>
      </c>
      <c r="E299" t="s">
        <v>92</v>
      </c>
      <c r="F299" s="45" t="s">
        <v>0</v>
      </c>
      <c r="G299" t="s">
        <v>137</v>
      </c>
      <c r="H299" t="s">
        <v>144</v>
      </c>
      <c r="J299">
        <v>1</v>
      </c>
      <c r="K299">
        <v>0</v>
      </c>
      <c r="L299">
        <v>3</v>
      </c>
      <c r="O299">
        <v>2</v>
      </c>
      <c r="P299" t="s">
        <v>1</v>
      </c>
      <c r="Q299">
        <v>6</v>
      </c>
      <c r="S299">
        <v>13</v>
      </c>
      <c r="T299" t="s">
        <v>1</v>
      </c>
      <c r="U299">
        <v>18</v>
      </c>
      <c r="W299">
        <v>-5</v>
      </c>
    </row>
    <row r="300" spans="1:23">
      <c r="A300" s="353">
        <v>293</v>
      </c>
      <c r="B300" s="80">
        <v>37</v>
      </c>
      <c r="C300" t="s">
        <v>133</v>
      </c>
      <c r="D300" s="46">
        <v>34441</v>
      </c>
      <c r="E300" t="s">
        <v>129</v>
      </c>
      <c r="F300" s="45" t="s">
        <v>0</v>
      </c>
      <c r="G300" t="s">
        <v>117</v>
      </c>
      <c r="H300" t="s">
        <v>144</v>
      </c>
      <c r="J300">
        <v>0</v>
      </c>
      <c r="K300">
        <v>2</v>
      </c>
      <c r="L300">
        <v>2</v>
      </c>
      <c r="O300">
        <v>2</v>
      </c>
      <c r="P300" t="s">
        <v>1</v>
      </c>
      <c r="Q300">
        <v>6</v>
      </c>
      <c r="S300">
        <v>11</v>
      </c>
      <c r="T300" t="s">
        <v>1</v>
      </c>
      <c r="U300">
        <v>16</v>
      </c>
      <c r="W300">
        <v>-5</v>
      </c>
    </row>
    <row r="301" spans="1:23">
      <c r="A301" s="353">
        <v>294</v>
      </c>
      <c r="B301" s="80">
        <v>31</v>
      </c>
      <c r="C301" t="s">
        <v>89</v>
      </c>
      <c r="D301" s="46">
        <v>34398</v>
      </c>
      <c r="E301" t="s">
        <v>92</v>
      </c>
      <c r="F301" s="45" t="s">
        <v>0</v>
      </c>
      <c r="G301" t="s">
        <v>96</v>
      </c>
      <c r="H301" t="s">
        <v>144</v>
      </c>
      <c r="J301">
        <v>1</v>
      </c>
      <c r="K301">
        <v>0</v>
      </c>
      <c r="L301">
        <v>3</v>
      </c>
      <c r="O301">
        <v>2</v>
      </c>
      <c r="P301" t="s">
        <v>1</v>
      </c>
      <c r="Q301">
        <v>6</v>
      </c>
      <c r="S301">
        <v>10</v>
      </c>
      <c r="T301" t="s">
        <v>1</v>
      </c>
      <c r="U301">
        <v>15</v>
      </c>
      <c r="W301">
        <v>-5</v>
      </c>
    </row>
    <row r="302" spans="1:23">
      <c r="A302" s="353">
        <v>295</v>
      </c>
      <c r="B302" s="80">
        <v>19</v>
      </c>
      <c r="C302" t="s">
        <v>132</v>
      </c>
      <c r="D302" s="46">
        <v>34314</v>
      </c>
      <c r="E302" t="s">
        <v>129</v>
      </c>
      <c r="F302" s="45" t="s">
        <v>0</v>
      </c>
      <c r="G302" t="s">
        <v>81</v>
      </c>
      <c r="H302" t="s">
        <v>144</v>
      </c>
      <c r="J302">
        <v>1</v>
      </c>
      <c r="K302">
        <v>0</v>
      </c>
      <c r="L302">
        <v>3</v>
      </c>
      <c r="O302">
        <v>2</v>
      </c>
      <c r="P302" t="s">
        <v>1</v>
      </c>
      <c r="Q302">
        <v>6</v>
      </c>
      <c r="S302">
        <v>10</v>
      </c>
      <c r="T302" t="s">
        <v>1</v>
      </c>
      <c r="U302">
        <v>15</v>
      </c>
      <c r="W302">
        <v>-5</v>
      </c>
    </row>
    <row r="303" spans="1:23">
      <c r="A303" s="353">
        <v>296</v>
      </c>
      <c r="B303" s="80">
        <v>26</v>
      </c>
      <c r="C303" t="s">
        <v>118</v>
      </c>
      <c r="D303" s="46">
        <v>34384</v>
      </c>
      <c r="E303" t="s">
        <v>117</v>
      </c>
      <c r="F303" s="45" t="s">
        <v>0</v>
      </c>
      <c r="G303" t="s">
        <v>101</v>
      </c>
      <c r="H303" t="s">
        <v>144</v>
      </c>
      <c r="J303">
        <v>1</v>
      </c>
      <c r="K303">
        <v>0</v>
      </c>
      <c r="L303">
        <v>3</v>
      </c>
      <c r="O303">
        <v>2</v>
      </c>
      <c r="P303" t="s">
        <v>1</v>
      </c>
      <c r="Q303">
        <v>6</v>
      </c>
      <c r="S303">
        <v>9</v>
      </c>
      <c r="T303" t="s">
        <v>1</v>
      </c>
      <c r="U303">
        <v>14</v>
      </c>
      <c r="W303">
        <v>-5</v>
      </c>
    </row>
    <row r="304" spans="1:23">
      <c r="A304" s="353">
        <v>297</v>
      </c>
      <c r="B304" s="80">
        <v>26</v>
      </c>
      <c r="C304" t="s">
        <v>103</v>
      </c>
      <c r="D304" s="46">
        <v>34384</v>
      </c>
      <c r="E304" t="s">
        <v>101</v>
      </c>
      <c r="F304" s="45" t="s">
        <v>0</v>
      </c>
      <c r="G304" t="s">
        <v>117</v>
      </c>
      <c r="H304" t="s">
        <v>144</v>
      </c>
      <c r="J304">
        <v>0</v>
      </c>
      <c r="K304">
        <v>2</v>
      </c>
      <c r="L304">
        <v>2</v>
      </c>
      <c r="O304">
        <v>2</v>
      </c>
      <c r="P304" t="s">
        <v>1</v>
      </c>
      <c r="Q304">
        <v>6</v>
      </c>
      <c r="S304">
        <v>8</v>
      </c>
      <c r="T304" t="s">
        <v>1</v>
      </c>
      <c r="U304">
        <v>13</v>
      </c>
      <c r="W304">
        <v>-5</v>
      </c>
    </row>
    <row r="305" spans="1:23">
      <c r="A305" s="353">
        <v>298</v>
      </c>
      <c r="B305" s="80">
        <v>17</v>
      </c>
      <c r="C305" t="s">
        <v>99</v>
      </c>
      <c r="D305" s="46">
        <v>34307</v>
      </c>
      <c r="E305" t="s">
        <v>96</v>
      </c>
      <c r="F305" s="45" t="s">
        <v>0</v>
      </c>
      <c r="G305" t="s">
        <v>81</v>
      </c>
      <c r="H305" t="s">
        <v>144</v>
      </c>
      <c r="J305">
        <v>0</v>
      </c>
      <c r="K305">
        <v>2</v>
      </c>
      <c r="L305">
        <v>2</v>
      </c>
      <c r="O305">
        <v>2</v>
      </c>
      <c r="P305" t="s">
        <v>1</v>
      </c>
      <c r="Q305">
        <v>6</v>
      </c>
      <c r="S305">
        <v>19</v>
      </c>
      <c r="T305" t="s">
        <v>1</v>
      </c>
      <c r="U305">
        <v>25</v>
      </c>
      <c r="W305">
        <v>-6</v>
      </c>
    </row>
    <row r="306" spans="1:23">
      <c r="A306" s="353">
        <v>299</v>
      </c>
      <c r="B306" s="80">
        <v>30</v>
      </c>
      <c r="C306" t="s">
        <v>99</v>
      </c>
      <c r="D306" s="46">
        <v>34385</v>
      </c>
      <c r="E306" t="s">
        <v>96</v>
      </c>
      <c r="F306" s="45" t="s">
        <v>0</v>
      </c>
      <c r="G306" t="s">
        <v>101</v>
      </c>
      <c r="H306" t="s">
        <v>144</v>
      </c>
      <c r="J306">
        <v>1</v>
      </c>
      <c r="K306">
        <v>0</v>
      </c>
      <c r="L306">
        <v>3</v>
      </c>
      <c r="O306">
        <v>2</v>
      </c>
      <c r="P306" t="s">
        <v>1</v>
      </c>
      <c r="Q306">
        <v>6</v>
      </c>
      <c r="S306">
        <v>13</v>
      </c>
      <c r="T306" t="s">
        <v>1</v>
      </c>
      <c r="U306">
        <v>19</v>
      </c>
      <c r="W306">
        <v>-6</v>
      </c>
    </row>
    <row r="307" spans="1:23">
      <c r="A307" s="353">
        <v>300</v>
      </c>
      <c r="B307" s="80">
        <v>34</v>
      </c>
      <c r="C307" t="s">
        <v>136</v>
      </c>
      <c r="D307" s="46">
        <v>34433</v>
      </c>
      <c r="E307" t="s">
        <v>137</v>
      </c>
      <c r="F307" s="45" t="s">
        <v>0</v>
      </c>
      <c r="G307" t="s">
        <v>74</v>
      </c>
      <c r="H307" t="s">
        <v>144</v>
      </c>
      <c r="J307">
        <v>0</v>
      </c>
      <c r="K307">
        <v>2</v>
      </c>
      <c r="L307">
        <v>2</v>
      </c>
      <c r="O307">
        <v>2</v>
      </c>
      <c r="P307" t="s">
        <v>1</v>
      </c>
      <c r="Q307">
        <v>6</v>
      </c>
      <c r="S307">
        <v>8</v>
      </c>
      <c r="T307" t="s">
        <v>1</v>
      </c>
      <c r="U307">
        <v>14</v>
      </c>
      <c r="W307">
        <v>-6</v>
      </c>
    </row>
    <row r="308" spans="1:23">
      <c r="A308" s="353">
        <v>301</v>
      </c>
      <c r="B308" s="80">
        <v>45</v>
      </c>
      <c r="C308" t="s">
        <v>133</v>
      </c>
      <c r="D308" s="46">
        <v>34468</v>
      </c>
      <c r="E308" t="s">
        <v>129</v>
      </c>
      <c r="F308" s="45" t="s">
        <v>0</v>
      </c>
      <c r="G308" t="s">
        <v>74</v>
      </c>
      <c r="H308" t="s">
        <v>144</v>
      </c>
      <c r="J308">
        <v>0</v>
      </c>
      <c r="K308">
        <v>2</v>
      </c>
      <c r="L308">
        <v>2</v>
      </c>
      <c r="O308">
        <v>2</v>
      </c>
      <c r="P308" t="s">
        <v>1</v>
      </c>
      <c r="Q308">
        <v>6</v>
      </c>
      <c r="S308">
        <v>14</v>
      </c>
      <c r="T308" t="s">
        <v>1</v>
      </c>
      <c r="U308">
        <v>21</v>
      </c>
      <c r="W308">
        <v>-7</v>
      </c>
    </row>
    <row r="309" spans="1:23">
      <c r="A309" s="353">
        <v>302</v>
      </c>
      <c r="B309" s="80">
        <v>44</v>
      </c>
      <c r="C309" t="s">
        <v>133</v>
      </c>
      <c r="D309" s="46">
        <v>34467</v>
      </c>
      <c r="E309" t="s">
        <v>129</v>
      </c>
      <c r="F309" s="45" t="s">
        <v>0</v>
      </c>
      <c r="G309" t="s">
        <v>137</v>
      </c>
      <c r="H309" t="s">
        <v>144</v>
      </c>
      <c r="J309">
        <v>1</v>
      </c>
      <c r="K309">
        <v>0</v>
      </c>
      <c r="L309">
        <v>3</v>
      </c>
      <c r="O309">
        <v>2</v>
      </c>
      <c r="P309" t="s">
        <v>1</v>
      </c>
      <c r="Q309">
        <v>6</v>
      </c>
      <c r="S309">
        <v>14</v>
      </c>
      <c r="T309" t="s">
        <v>1</v>
      </c>
      <c r="U309">
        <v>21</v>
      </c>
      <c r="W309">
        <v>-7</v>
      </c>
    </row>
    <row r="310" spans="1:23">
      <c r="A310" s="353">
        <v>303</v>
      </c>
      <c r="B310" s="80">
        <v>4</v>
      </c>
      <c r="C310" t="s">
        <v>127</v>
      </c>
      <c r="D310" s="46">
        <v>34265</v>
      </c>
      <c r="E310" t="s">
        <v>123</v>
      </c>
      <c r="F310" s="45" t="s">
        <v>0</v>
      </c>
      <c r="G310" t="s">
        <v>92</v>
      </c>
      <c r="H310" t="s">
        <v>144</v>
      </c>
      <c r="J310">
        <v>1</v>
      </c>
      <c r="K310">
        <v>0</v>
      </c>
      <c r="L310">
        <v>3</v>
      </c>
      <c r="O310">
        <v>2</v>
      </c>
      <c r="P310" t="s">
        <v>1</v>
      </c>
      <c r="Q310">
        <v>6</v>
      </c>
      <c r="S310">
        <v>13</v>
      </c>
      <c r="T310" t="s">
        <v>1</v>
      </c>
      <c r="U310">
        <v>20</v>
      </c>
      <c r="W310">
        <v>-7</v>
      </c>
    </row>
    <row r="311" spans="1:23">
      <c r="A311" s="353">
        <v>304</v>
      </c>
      <c r="B311" s="80">
        <v>8</v>
      </c>
      <c r="C311" t="s">
        <v>118</v>
      </c>
      <c r="D311" s="46">
        <v>34286</v>
      </c>
      <c r="E311" t="s">
        <v>117</v>
      </c>
      <c r="F311" s="45" t="s">
        <v>0</v>
      </c>
      <c r="G311" t="s">
        <v>81</v>
      </c>
      <c r="H311" t="s">
        <v>144</v>
      </c>
      <c r="J311">
        <v>1</v>
      </c>
      <c r="K311">
        <v>0</v>
      </c>
      <c r="L311">
        <v>3</v>
      </c>
      <c r="O311">
        <v>2</v>
      </c>
      <c r="P311" t="s">
        <v>1</v>
      </c>
      <c r="Q311">
        <v>6</v>
      </c>
      <c r="S311">
        <v>11</v>
      </c>
      <c r="T311" t="s">
        <v>1</v>
      </c>
      <c r="U311">
        <v>18</v>
      </c>
      <c r="W311">
        <v>-7</v>
      </c>
    </row>
    <row r="312" spans="1:23">
      <c r="A312" s="353">
        <v>305</v>
      </c>
      <c r="B312" s="80">
        <v>4</v>
      </c>
      <c r="C312" t="s">
        <v>124</v>
      </c>
      <c r="D312" s="46">
        <v>34265</v>
      </c>
      <c r="E312" t="s">
        <v>123</v>
      </c>
      <c r="F312" s="45" t="s">
        <v>0</v>
      </c>
      <c r="G312" t="s">
        <v>92</v>
      </c>
      <c r="H312" t="s">
        <v>144</v>
      </c>
      <c r="J312">
        <v>0</v>
      </c>
      <c r="K312">
        <v>2</v>
      </c>
      <c r="L312">
        <v>2</v>
      </c>
      <c r="O312">
        <v>2</v>
      </c>
      <c r="P312" t="s">
        <v>1</v>
      </c>
      <c r="Q312">
        <v>6</v>
      </c>
      <c r="S312">
        <v>9</v>
      </c>
      <c r="T312" t="s">
        <v>1</v>
      </c>
      <c r="U312">
        <v>16</v>
      </c>
      <c r="W312">
        <v>-7</v>
      </c>
    </row>
    <row r="313" spans="1:23">
      <c r="A313" s="353">
        <v>306</v>
      </c>
      <c r="B313" s="80">
        <v>3</v>
      </c>
      <c r="C313" t="s">
        <v>93</v>
      </c>
      <c r="D313" s="46">
        <v>34265</v>
      </c>
      <c r="E313" t="s">
        <v>92</v>
      </c>
      <c r="F313" s="45" t="s">
        <v>0</v>
      </c>
      <c r="G313" t="s">
        <v>129</v>
      </c>
      <c r="H313" t="s">
        <v>144</v>
      </c>
      <c r="J313">
        <v>0</v>
      </c>
      <c r="K313">
        <v>2</v>
      </c>
      <c r="L313">
        <v>2</v>
      </c>
      <c r="O313">
        <v>2</v>
      </c>
      <c r="P313" t="s">
        <v>1</v>
      </c>
      <c r="Q313">
        <v>6</v>
      </c>
      <c r="S313">
        <v>9</v>
      </c>
      <c r="T313" t="s">
        <v>1</v>
      </c>
      <c r="U313">
        <v>16</v>
      </c>
      <c r="W313">
        <v>-7</v>
      </c>
    </row>
    <row r="314" spans="1:23">
      <c r="A314" s="353">
        <v>307</v>
      </c>
      <c r="B314" s="80">
        <v>24</v>
      </c>
      <c r="C314" t="s">
        <v>125</v>
      </c>
      <c r="D314" s="46">
        <v>34370</v>
      </c>
      <c r="E314" t="s">
        <v>123</v>
      </c>
      <c r="F314" s="45" t="s">
        <v>0</v>
      </c>
      <c r="G314" t="s">
        <v>129</v>
      </c>
      <c r="H314" t="s">
        <v>144</v>
      </c>
      <c r="J314">
        <v>0</v>
      </c>
      <c r="K314">
        <v>2</v>
      </c>
      <c r="L314">
        <v>2</v>
      </c>
      <c r="O314">
        <v>2</v>
      </c>
      <c r="P314" t="s">
        <v>1</v>
      </c>
      <c r="Q314">
        <v>6</v>
      </c>
      <c r="S314">
        <v>8</v>
      </c>
      <c r="T314" t="s">
        <v>1</v>
      </c>
      <c r="U314">
        <v>15</v>
      </c>
      <c r="W314">
        <v>-7</v>
      </c>
    </row>
    <row r="315" spans="1:23">
      <c r="A315" s="353">
        <v>308</v>
      </c>
      <c r="B315" s="80">
        <v>2</v>
      </c>
      <c r="C315" t="s">
        <v>98</v>
      </c>
      <c r="D315" s="46">
        <v>34259</v>
      </c>
      <c r="E315" t="s">
        <v>96</v>
      </c>
      <c r="F315" s="45" t="s">
        <v>0</v>
      </c>
      <c r="G315" t="s">
        <v>117</v>
      </c>
      <c r="H315" t="s">
        <v>144</v>
      </c>
      <c r="J315">
        <v>1</v>
      </c>
      <c r="K315">
        <v>0</v>
      </c>
      <c r="L315">
        <v>3</v>
      </c>
      <c r="O315">
        <v>2</v>
      </c>
      <c r="P315" t="s">
        <v>1</v>
      </c>
      <c r="Q315">
        <v>6</v>
      </c>
      <c r="S315">
        <v>8</v>
      </c>
      <c r="T315" t="s">
        <v>1</v>
      </c>
      <c r="U315">
        <v>15</v>
      </c>
      <c r="W315">
        <v>-7</v>
      </c>
    </row>
    <row r="316" spans="1:23">
      <c r="A316" s="353">
        <v>309</v>
      </c>
      <c r="B316" s="80">
        <v>38</v>
      </c>
      <c r="C316" t="s">
        <v>112</v>
      </c>
      <c r="D316" s="46">
        <v>34441</v>
      </c>
      <c r="E316" t="s">
        <v>109</v>
      </c>
      <c r="F316" s="45" t="s">
        <v>0</v>
      </c>
      <c r="G316" t="s">
        <v>117</v>
      </c>
      <c r="H316" t="s">
        <v>144</v>
      </c>
      <c r="J316">
        <v>0</v>
      </c>
      <c r="K316">
        <v>2</v>
      </c>
      <c r="L316">
        <v>2</v>
      </c>
      <c r="O316">
        <v>2</v>
      </c>
      <c r="P316" t="s">
        <v>1</v>
      </c>
      <c r="Q316">
        <v>6</v>
      </c>
      <c r="S316">
        <v>13</v>
      </c>
      <c r="T316" t="s">
        <v>1</v>
      </c>
      <c r="U316">
        <v>21</v>
      </c>
      <c r="W316">
        <v>-8</v>
      </c>
    </row>
    <row r="317" spans="1:23">
      <c r="A317" s="353">
        <v>310</v>
      </c>
      <c r="B317" s="80">
        <v>23</v>
      </c>
      <c r="C317" t="s">
        <v>136</v>
      </c>
      <c r="D317" s="46">
        <v>34350</v>
      </c>
      <c r="E317" t="s">
        <v>137</v>
      </c>
      <c r="F317" s="45" t="s">
        <v>0</v>
      </c>
      <c r="G317" t="s">
        <v>96</v>
      </c>
      <c r="H317" t="s">
        <v>144</v>
      </c>
      <c r="J317">
        <v>1</v>
      </c>
      <c r="K317">
        <v>0</v>
      </c>
      <c r="L317">
        <v>3</v>
      </c>
      <c r="O317">
        <v>2</v>
      </c>
      <c r="P317" t="s">
        <v>1</v>
      </c>
      <c r="Q317">
        <v>6</v>
      </c>
      <c r="S317">
        <v>13</v>
      </c>
      <c r="T317" t="s">
        <v>1</v>
      </c>
      <c r="U317">
        <v>21</v>
      </c>
      <c r="W317">
        <v>-8</v>
      </c>
    </row>
    <row r="318" spans="1:23">
      <c r="A318" s="353">
        <v>311</v>
      </c>
      <c r="B318" s="80">
        <v>39</v>
      </c>
      <c r="C318" t="s">
        <v>84</v>
      </c>
      <c r="D318" s="46">
        <v>34447</v>
      </c>
      <c r="E318" t="s">
        <v>81</v>
      </c>
      <c r="F318" s="45" t="s">
        <v>0</v>
      </c>
      <c r="G318" t="s">
        <v>74</v>
      </c>
      <c r="H318" t="s">
        <v>144</v>
      </c>
      <c r="J318">
        <v>1</v>
      </c>
      <c r="K318">
        <v>0</v>
      </c>
      <c r="L318">
        <v>3</v>
      </c>
      <c r="O318">
        <v>2</v>
      </c>
      <c r="P318" t="s">
        <v>1</v>
      </c>
      <c r="Q318">
        <v>6</v>
      </c>
      <c r="S318">
        <v>12</v>
      </c>
      <c r="T318" t="s">
        <v>1</v>
      </c>
      <c r="U318">
        <v>20</v>
      </c>
      <c r="W318">
        <v>-8</v>
      </c>
    </row>
    <row r="319" spans="1:23">
      <c r="A319" s="353">
        <v>312</v>
      </c>
      <c r="B319" s="80">
        <v>20</v>
      </c>
      <c r="C319" t="s">
        <v>85</v>
      </c>
      <c r="D319" s="46">
        <v>34343</v>
      </c>
      <c r="E319" t="s">
        <v>81</v>
      </c>
      <c r="F319" s="45" t="s">
        <v>0</v>
      </c>
      <c r="G319" t="s">
        <v>109</v>
      </c>
      <c r="H319" t="s">
        <v>144</v>
      </c>
      <c r="J319">
        <v>1</v>
      </c>
      <c r="K319">
        <v>0</v>
      </c>
      <c r="L319">
        <v>3</v>
      </c>
      <c r="O319">
        <v>2</v>
      </c>
      <c r="P319" t="s">
        <v>1</v>
      </c>
      <c r="Q319">
        <v>6</v>
      </c>
      <c r="S319">
        <v>10</v>
      </c>
      <c r="T319" t="s">
        <v>1</v>
      </c>
      <c r="U319">
        <v>18</v>
      </c>
      <c r="W319">
        <v>-8</v>
      </c>
    </row>
    <row r="320" spans="1:23">
      <c r="A320" s="353">
        <v>313</v>
      </c>
      <c r="B320" s="80">
        <v>15</v>
      </c>
      <c r="C320" t="s">
        <v>175</v>
      </c>
      <c r="D320" s="46">
        <v>34300</v>
      </c>
      <c r="E320" t="s">
        <v>137</v>
      </c>
      <c r="F320" s="45" t="s">
        <v>0</v>
      </c>
      <c r="G320" t="s">
        <v>92</v>
      </c>
      <c r="H320" t="s">
        <v>144</v>
      </c>
      <c r="J320">
        <v>1</v>
      </c>
      <c r="K320">
        <v>0</v>
      </c>
      <c r="L320">
        <v>3</v>
      </c>
      <c r="O320">
        <v>2</v>
      </c>
      <c r="P320" t="s">
        <v>1</v>
      </c>
      <c r="Q320">
        <v>6</v>
      </c>
      <c r="S320">
        <v>12</v>
      </c>
      <c r="T320" t="s">
        <v>1</v>
      </c>
      <c r="U320">
        <v>21</v>
      </c>
      <c r="W320">
        <v>-9</v>
      </c>
    </row>
    <row r="321" spans="1:23">
      <c r="A321" s="353">
        <v>314</v>
      </c>
      <c r="B321" s="80">
        <v>22</v>
      </c>
      <c r="C321" t="s">
        <v>118</v>
      </c>
      <c r="D321" s="46">
        <v>34349</v>
      </c>
      <c r="E321" t="s">
        <v>117</v>
      </c>
      <c r="F321" s="45" t="s">
        <v>0</v>
      </c>
      <c r="G321" t="s">
        <v>137</v>
      </c>
      <c r="H321" t="s">
        <v>144</v>
      </c>
      <c r="J321">
        <v>1</v>
      </c>
      <c r="K321">
        <v>0</v>
      </c>
      <c r="L321">
        <v>3</v>
      </c>
      <c r="O321">
        <v>2</v>
      </c>
      <c r="P321" t="s">
        <v>1</v>
      </c>
      <c r="Q321">
        <v>6</v>
      </c>
      <c r="S321">
        <v>11</v>
      </c>
      <c r="T321" t="s">
        <v>1</v>
      </c>
      <c r="U321">
        <v>20</v>
      </c>
      <c r="W321">
        <v>-9</v>
      </c>
    </row>
    <row r="322" spans="1:23">
      <c r="A322" s="353">
        <v>315</v>
      </c>
      <c r="B322" s="80">
        <v>3</v>
      </c>
      <c r="C322" t="s">
        <v>131</v>
      </c>
      <c r="D322" s="46">
        <v>34265</v>
      </c>
      <c r="E322" t="s">
        <v>129</v>
      </c>
      <c r="F322" s="45" t="s">
        <v>0</v>
      </c>
      <c r="G322" t="s">
        <v>92</v>
      </c>
      <c r="H322" t="s">
        <v>144</v>
      </c>
      <c r="J322">
        <v>1</v>
      </c>
      <c r="K322">
        <v>0</v>
      </c>
      <c r="L322">
        <v>3</v>
      </c>
      <c r="O322">
        <v>2</v>
      </c>
      <c r="P322" t="s">
        <v>1</v>
      </c>
      <c r="Q322">
        <v>6</v>
      </c>
      <c r="S322">
        <v>10</v>
      </c>
      <c r="T322" t="s">
        <v>1</v>
      </c>
      <c r="U322">
        <v>20</v>
      </c>
      <c r="W322">
        <v>-10</v>
      </c>
    </row>
    <row r="323" spans="1:23">
      <c r="A323" s="353">
        <v>316</v>
      </c>
      <c r="B323" s="80">
        <v>35</v>
      </c>
      <c r="C323" t="s">
        <v>88</v>
      </c>
      <c r="D323" s="46">
        <v>34433</v>
      </c>
      <c r="E323" t="s">
        <v>92</v>
      </c>
      <c r="F323" s="45" t="s">
        <v>0</v>
      </c>
      <c r="G323" t="s">
        <v>117</v>
      </c>
      <c r="H323" t="s">
        <v>144</v>
      </c>
      <c r="J323">
        <v>1</v>
      </c>
      <c r="K323">
        <v>0</v>
      </c>
      <c r="L323">
        <v>3</v>
      </c>
      <c r="O323">
        <v>2</v>
      </c>
      <c r="P323" t="s">
        <v>1</v>
      </c>
      <c r="Q323">
        <v>6</v>
      </c>
      <c r="S323">
        <v>8</v>
      </c>
      <c r="T323" t="s">
        <v>1</v>
      </c>
      <c r="U323">
        <v>18</v>
      </c>
      <c r="W323">
        <v>-10</v>
      </c>
    </row>
    <row r="324" spans="1:23">
      <c r="A324" s="353">
        <v>317</v>
      </c>
      <c r="B324" s="80">
        <v>25</v>
      </c>
      <c r="C324" t="s">
        <v>105</v>
      </c>
      <c r="D324" s="46">
        <v>34383</v>
      </c>
      <c r="E324" t="s">
        <v>101</v>
      </c>
      <c r="F324" s="45" t="s">
        <v>0</v>
      </c>
      <c r="G324" t="s">
        <v>137</v>
      </c>
      <c r="H324" t="s">
        <v>144</v>
      </c>
      <c r="J324">
        <v>1</v>
      </c>
      <c r="K324">
        <v>0</v>
      </c>
      <c r="L324">
        <v>3</v>
      </c>
      <c r="O324">
        <v>2</v>
      </c>
      <c r="P324" t="s">
        <v>1</v>
      </c>
      <c r="Q324">
        <v>6</v>
      </c>
      <c r="S324">
        <v>7</v>
      </c>
      <c r="T324" t="s">
        <v>1</v>
      </c>
      <c r="U324">
        <v>17</v>
      </c>
      <c r="W324">
        <v>-10</v>
      </c>
    </row>
    <row r="325" spans="1:23">
      <c r="A325" s="353">
        <v>318</v>
      </c>
      <c r="B325" s="80">
        <v>39</v>
      </c>
      <c r="C325" t="s">
        <v>78</v>
      </c>
      <c r="D325" s="46">
        <v>34447</v>
      </c>
      <c r="E325" t="s">
        <v>74</v>
      </c>
      <c r="F325" s="45" t="s">
        <v>0</v>
      </c>
      <c r="G325" t="s">
        <v>81</v>
      </c>
      <c r="H325" t="s">
        <v>144</v>
      </c>
      <c r="J325">
        <v>1</v>
      </c>
      <c r="K325">
        <v>0</v>
      </c>
      <c r="L325">
        <v>3</v>
      </c>
      <c r="O325">
        <v>2</v>
      </c>
      <c r="P325" t="s">
        <v>1</v>
      </c>
      <c r="Q325">
        <v>6</v>
      </c>
      <c r="S325">
        <v>10</v>
      </c>
      <c r="T325" t="s">
        <v>1</v>
      </c>
      <c r="U325">
        <v>21</v>
      </c>
      <c r="W325">
        <v>-11</v>
      </c>
    </row>
    <row r="326" spans="1:23">
      <c r="A326" s="353">
        <v>319</v>
      </c>
      <c r="B326" s="80">
        <v>36</v>
      </c>
      <c r="C326" t="s">
        <v>113</v>
      </c>
      <c r="D326" s="46">
        <v>34440</v>
      </c>
      <c r="E326" t="s">
        <v>109</v>
      </c>
      <c r="F326" s="45" t="s">
        <v>0</v>
      </c>
      <c r="G326" t="s">
        <v>101</v>
      </c>
      <c r="H326" t="s">
        <v>144</v>
      </c>
      <c r="J326">
        <v>1</v>
      </c>
      <c r="K326">
        <v>0</v>
      </c>
      <c r="L326">
        <v>3</v>
      </c>
      <c r="O326">
        <v>2</v>
      </c>
      <c r="P326" t="s">
        <v>1</v>
      </c>
      <c r="Q326">
        <v>6</v>
      </c>
      <c r="S326">
        <v>9</v>
      </c>
      <c r="T326" t="s">
        <v>1</v>
      </c>
      <c r="U326">
        <v>20</v>
      </c>
      <c r="W326">
        <v>-11</v>
      </c>
    </row>
    <row r="327" spans="1:23">
      <c r="A327" s="353">
        <v>320</v>
      </c>
      <c r="B327" s="80">
        <v>5</v>
      </c>
      <c r="C327" t="s">
        <v>133</v>
      </c>
      <c r="D327" s="46">
        <v>34272</v>
      </c>
      <c r="E327" t="s">
        <v>129</v>
      </c>
      <c r="F327" s="45" t="s">
        <v>0</v>
      </c>
      <c r="G327" t="s">
        <v>109</v>
      </c>
      <c r="H327" t="s">
        <v>144</v>
      </c>
      <c r="J327">
        <v>1</v>
      </c>
      <c r="K327">
        <v>0</v>
      </c>
      <c r="L327">
        <v>3</v>
      </c>
      <c r="O327">
        <v>2</v>
      </c>
      <c r="P327" t="s">
        <v>1</v>
      </c>
      <c r="Q327">
        <v>6</v>
      </c>
      <c r="S327">
        <v>9</v>
      </c>
      <c r="T327" t="s">
        <v>1</v>
      </c>
      <c r="U327">
        <v>20</v>
      </c>
      <c r="W327">
        <v>-11</v>
      </c>
    </row>
    <row r="328" spans="1:23">
      <c r="A328" s="353">
        <v>321</v>
      </c>
      <c r="B328" s="80">
        <v>16</v>
      </c>
      <c r="C328" t="s">
        <v>93</v>
      </c>
      <c r="D328" s="46">
        <v>34307</v>
      </c>
      <c r="E328" t="s">
        <v>92</v>
      </c>
      <c r="F328" s="45" t="s">
        <v>0</v>
      </c>
      <c r="G328" t="s">
        <v>109</v>
      </c>
      <c r="H328" t="s">
        <v>144</v>
      </c>
      <c r="J328">
        <v>0</v>
      </c>
      <c r="K328">
        <v>2</v>
      </c>
      <c r="L328">
        <v>2</v>
      </c>
      <c r="O328">
        <v>2</v>
      </c>
      <c r="P328" t="s">
        <v>1</v>
      </c>
      <c r="Q328">
        <v>6</v>
      </c>
      <c r="S328">
        <v>14</v>
      </c>
      <c r="T328" t="s">
        <v>1</v>
      </c>
      <c r="U328">
        <v>26</v>
      </c>
      <c r="W328">
        <v>-12</v>
      </c>
    </row>
    <row r="329" spans="1:23">
      <c r="A329" s="353">
        <v>322</v>
      </c>
      <c r="B329" s="80">
        <v>33</v>
      </c>
      <c r="C329" t="s">
        <v>108</v>
      </c>
      <c r="D329" s="46">
        <v>34419</v>
      </c>
      <c r="E329" t="s">
        <v>109</v>
      </c>
      <c r="F329" s="45" t="s">
        <v>0</v>
      </c>
      <c r="G329" t="s">
        <v>96</v>
      </c>
      <c r="H329" t="s">
        <v>144</v>
      </c>
      <c r="J329">
        <v>0</v>
      </c>
      <c r="K329">
        <v>1</v>
      </c>
      <c r="L329">
        <v>3</v>
      </c>
      <c r="O329">
        <v>1</v>
      </c>
      <c r="P329" t="s">
        <v>1</v>
      </c>
      <c r="Q329">
        <v>7</v>
      </c>
      <c r="S329">
        <v>9</v>
      </c>
      <c r="T329" t="s">
        <v>1</v>
      </c>
      <c r="U329">
        <v>12</v>
      </c>
      <c r="W329">
        <v>-3</v>
      </c>
    </row>
    <row r="330" spans="1:23">
      <c r="A330" s="353">
        <v>323</v>
      </c>
      <c r="B330" s="80">
        <v>24</v>
      </c>
      <c r="C330" t="s">
        <v>131</v>
      </c>
      <c r="D330" s="46">
        <v>34370</v>
      </c>
      <c r="E330" t="s">
        <v>129</v>
      </c>
      <c r="F330" s="45" t="s">
        <v>0</v>
      </c>
      <c r="G330" t="s">
        <v>123</v>
      </c>
      <c r="H330" t="s">
        <v>144</v>
      </c>
      <c r="J330">
        <v>0</v>
      </c>
      <c r="K330">
        <v>1</v>
      </c>
      <c r="L330">
        <v>3</v>
      </c>
      <c r="O330">
        <v>1</v>
      </c>
      <c r="P330" t="s">
        <v>1</v>
      </c>
      <c r="Q330">
        <v>7</v>
      </c>
      <c r="S330">
        <v>9</v>
      </c>
      <c r="T330" t="s">
        <v>1</v>
      </c>
      <c r="U330">
        <v>13</v>
      </c>
      <c r="W330">
        <v>-4</v>
      </c>
    </row>
    <row r="331" spans="1:23">
      <c r="A331" s="353">
        <v>324</v>
      </c>
      <c r="B331" s="80">
        <v>40</v>
      </c>
      <c r="C331" t="s">
        <v>126</v>
      </c>
      <c r="D331" s="46">
        <v>34455</v>
      </c>
      <c r="E331" t="s">
        <v>123</v>
      </c>
      <c r="F331" s="45" t="s">
        <v>0</v>
      </c>
      <c r="G331" t="s">
        <v>74</v>
      </c>
      <c r="H331" t="s">
        <v>144</v>
      </c>
      <c r="J331">
        <v>0</v>
      </c>
      <c r="K331">
        <v>1</v>
      </c>
      <c r="L331">
        <v>3</v>
      </c>
      <c r="O331">
        <v>1</v>
      </c>
      <c r="P331" t="s">
        <v>1</v>
      </c>
      <c r="Q331">
        <v>7</v>
      </c>
      <c r="S331">
        <v>11</v>
      </c>
      <c r="T331" t="s">
        <v>1</v>
      </c>
      <c r="U331">
        <v>16</v>
      </c>
      <c r="W331">
        <v>-5</v>
      </c>
    </row>
    <row r="332" spans="1:23">
      <c r="A332" s="353">
        <v>325</v>
      </c>
      <c r="B332" s="80">
        <v>9</v>
      </c>
      <c r="C332" t="s">
        <v>73</v>
      </c>
      <c r="D332" s="46">
        <v>34287</v>
      </c>
      <c r="E332" t="s">
        <v>74</v>
      </c>
      <c r="F332" s="45" t="s">
        <v>0</v>
      </c>
      <c r="G332" t="s">
        <v>117</v>
      </c>
      <c r="H332" t="s">
        <v>144</v>
      </c>
      <c r="J332">
        <v>0</v>
      </c>
      <c r="K332">
        <v>1</v>
      </c>
      <c r="L332">
        <v>3</v>
      </c>
      <c r="O332">
        <v>1</v>
      </c>
      <c r="P332" t="s">
        <v>1</v>
      </c>
      <c r="Q332">
        <v>7</v>
      </c>
      <c r="S332">
        <v>11</v>
      </c>
      <c r="T332" t="s">
        <v>1</v>
      </c>
      <c r="U332">
        <v>16</v>
      </c>
      <c r="W332">
        <v>-5</v>
      </c>
    </row>
    <row r="333" spans="1:23">
      <c r="A333" s="353">
        <v>326</v>
      </c>
      <c r="B333" s="80">
        <v>34</v>
      </c>
      <c r="C333" t="s">
        <v>175</v>
      </c>
      <c r="D333" s="46">
        <v>34433</v>
      </c>
      <c r="E333" t="s">
        <v>137</v>
      </c>
      <c r="F333" s="45" t="s">
        <v>0</v>
      </c>
      <c r="G333" t="s">
        <v>74</v>
      </c>
      <c r="H333" t="s">
        <v>144</v>
      </c>
      <c r="J333">
        <v>0</v>
      </c>
      <c r="K333">
        <v>1</v>
      </c>
      <c r="L333">
        <v>3</v>
      </c>
      <c r="O333">
        <v>1</v>
      </c>
      <c r="P333" t="s">
        <v>1</v>
      </c>
      <c r="Q333">
        <v>7</v>
      </c>
      <c r="S333">
        <v>11</v>
      </c>
      <c r="T333" t="s">
        <v>1</v>
      </c>
      <c r="U333">
        <v>17</v>
      </c>
      <c r="W333">
        <v>-6</v>
      </c>
    </row>
    <row r="334" spans="1:23">
      <c r="A334" s="353">
        <v>327</v>
      </c>
      <c r="B334" s="80">
        <v>32</v>
      </c>
      <c r="C334" t="s">
        <v>132</v>
      </c>
      <c r="D334" s="46">
        <v>34399</v>
      </c>
      <c r="E334" t="s">
        <v>129</v>
      </c>
      <c r="F334" s="45" t="s">
        <v>0</v>
      </c>
      <c r="G334" t="s">
        <v>96</v>
      </c>
      <c r="H334" t="s">
        <v>144</v>
      </c>
      <c r="J334">
        <v>0</v>
      </c>
      <c r="K334">
        <v>1</v>
      </c>
      <c r="L334">
        <v>3</v>
      </c>
      <c r="O334">
        <v>1</v>
      </c>
      <c r="P334" t="s">
        <v>1</v>
      </c>
      <c r="Q334">
        <v>7</v>
      </c>
      <c r="S334">
        <v>10</v>
      </c>
      <c r="T334" t="s">
        <v>1</v>
      </c>
      <c r="U334">
        <v>16</v>
      </c>
      <c r="W334">
        <v>-6</v>
      </c>
    </row>
    <row r="335" spans="1:23">
      <c r="A335" s="353">
        <v>328</v>
      </c>
      <c r="B335" s="80">
        <v>31</v>
      </c>
      <c r="C335" t="s">
        <v>97</v>
      </c>
      <c r="D335" s="46">
        <v>34398</v>
      </c>
      <c r="E335" t="s">
        <v>96</v>
      </c>
      <c r="F335" s="45" t="s">
        <v>0</v>
      </c>
      <c r="G335" t="s">
        <v>92</v>
      </c>
      <c r="H335" t="s">
        <v>144</v>
      </c>
      <c r="J335">
        <v>0</v>
      </c>
      <c r="K335">
        <v>1</v>
      </c>
      <c r="L335">
        <v>3</v>
      </c>
      <c r="O335">
        <v>1</v>
      </c>
      <c r="P335" t="s">
        <v>1</v>
      </c>
      <c r="Q335">
        <v>7</v>
      </c>
      <c r="S335">
        <v>10</v>
      </c>
      <c r="T335" t="s">
        <v>1</v>
      </c>
      <c r="U335">
        <v>16</v>
      </c>
      <c r="W335">
        <v>-6</v>
      </c>
    </row>
    <row r="336" spans="1:23">
      <c r="A336" s="353">
        <v>329</v>
      </c>
      <c r="B336" s="80">
        <v>28</v>
      </c>
      <c r="C336" t="s">
        <v>118</v>
      </c>
      <c r="D336" s="46">
        <v>34384</v>
      </c>
      <c r="E336" t="s">
        <v>117</v>
      </c>
      <c r="F336" s="45" t="s">
        <v>0</v>
      </c>
      <c r="G336" t="s">
        <v>123</v>
      </c>
      <c r="H336" t="s">
        <v>144</v>
      </c>
      <c r="J336">
        <v>0</v>
      </c>
      <c r="K336">
        <v>1</v>
      </c>
      <c r="L336">
        <v>3</v>
      </c>
      <c r="O336">
        <v>1</v>
      </c>
      <c r="P336" t="s">
        <v>1</v>
      </c>
      <c r="Q336">
        <v>7</v>
      </c>
      <c r="S336">
        <v>10</v>
      </c>
      <c r="T336" t="s">
        <v>1</v>
      </c>
      <c r="U336">
        <v>16</v>
      </c>
      <c r="W336">
        <v>-6</v>
      </c>
    </row>
    <row r="337" spans="1:23">
      <c r="A337" s="353">
        <v>330</v>
      </c>
      <c r="B337" s="80">
        <v>44</v>
      </c>
      <c r="C337" t="s">
        <v>139</v>
      </c>
      <c r="D337" s="46">
        <v>34467</v>
      </c>
      <c r="E337" t="s">
        <v>137</v>
      </c>
      <c r="F337" s="45" t="s">
        <v>0</v>
      </c>
      <c r="G337" t="s">
        <v>129</v>
      </c>
      <c r="H337" t="s">
        <v>144</v>
      </c>
      <c r="J337">
        <v>0</v>
      </c>
      <c r="K337">
        <v>1</v>
      </c>
      <c r="L337">
        <v>3</v>
      </c>
      <c r="O337">
        <v>1</v>
      </c>
      <c r="P337" t="s">
        <v>1</v>
      </c>
      <c r="Q337">
        <v>7</v>
      </c>
      <c r="S337">
        <v>9</v>
      </c>
      <c r="T337" t="s">
        <v>1</v>
      </c>
      <c r="U337">
        <v>15</v>
      </c>
      <c r="W337">
        <v>-6</v>
      </c>
    </row>
    <row r="338" spans="1:23">
      <c r="A338" s="353">
        <v>331</v>
      </c>
      <c r="B338" s="80">
        <v>37</v>
      </c>
      <c r="C338" t="s">
        <v>132</v>
      </c>
      <c r="D338" s="46">
        <v>34441</v>
      </c>
      <c r="E338" t="s">
        <v>129</v>
      </c>
      <c r="F338" s="45" t="s">
        <v>0</v>
      </c>
      <c r="G338" t="s">
        <v>117</v>
      </c>
      <c r="H338" t="s">
        <v>144</v>
      </c>
      <c r="J338">
        <v>0</v>
      </c>
      <c r="K338">
        <v>1</v>
      </c>
      <c r="L338">
        <v>3</v>
      </c>
      <c r="O338">
        <v>1</v>
      </c>
      <c r="P338" t="s">
        <v>1</v>
      </c>
      <c r="Q338">
        <v>7</v>
      </c>
      <c r="S338">
        <v>9</v>
      </c>
      <c r="T338" t="s">
        <v>1</v>
      </c>
      <c r="U338">
        <v>15</v>
      </c>
      <c r="W338">
        <v>-6</v>
      </c>
    </row>
    <row r="339" spans="1:23">
      <c r="A339" s="353">
        <v>332</v>
      </c>
      <c r="B339" s="80">
        <v>43</v>
      </c>
      <c r="C339" t="s">
        <v>105</v>
      </c>
      <c r="D339" s="46">
        <v>34461</v>
      </c>
      <c r="E339" t="s">
        <v>101</v>
      </c>
      <c r="F339" s="45" t="s">
        <v>0</v>
      </c>
      <c r="G339" t="s">
        <v>74</v>
      </c>
      <c r="H339" t="s">
        <v>144</v>
      </c>
      <c r="J339">
        <v>0</v>
      </c>
      <c r="K339">
        <v>1</v>
      </c>
      <c r="L339">
        <v>3</v>
      </c>
      <c r="O339">
        <v>1</v>
      </c>
      <c r="P339" t="s">
        <v>1</v>
      </c>
      <c r="Q339">
        <v>7</v>
      </c>
      <c r="S339">
        <v>8</v>
      </c>
      <c r="T339" t="s">
        <v>1</v>
      </c>
      <c r="U339">
        <v>14</v>
      </c>
      <c r="W339">
        <v>-6</v>
      </c>
    </row>
    <row r="340" spans="1:23">
      <c r="A340" s="353">
        <v>333</v>
      </c>
      <c r="B340" s="80">
        <v>25</v>
      </c>
      <c r="C340" t="s">
        <v>139</v>
      </c>
      <c r="D340" s="46">
        <v>34383</v>
      </c>
      <c r="E340" t="s">
        <v>137</v>
      </c>
      <c r="F340" s="45" t="s">
        <v>0</v>
      </c>
      <c r="G340" t="s">
        <v>101</v>
      </c>
      <c r="H340" t="s">
        <v>144</v>
      </c>
      <c r="J340">
        <v>0</v>
      </c>
      <c r="K340">
        <v>1</v>
      </c>
      <c r="L340">
        <v>3</v>
      </c>
      <c r="O340">
        <v>1</v>
      </c>
      <c r="P340" t="s">
        <v>1</v>
      </c>
      <c r="Q340">
        <v>7</v>
      </c>
      <c r="S340">
        <v>14</v>
      </c>
      <c r="T340" t="s">
        <v>1</v>
      </c>
      <c r="U340">
        <v>21</v>
      </c>
      <c r="W340">
        <v>-7</v>
      </c>
    </row>
    <row r="341" spans="1:23">
      <c r="A341" s="353">
        <v>334</v>
      </c>
      <c r="B341" s="80">
        <v>23</v>
      </c>
      <c r="C341" t="s">
        <v>138</v>
      </c>
      <c r="D341" s="46">
        <v>34350</v>
      </c>
      <c r="E341" t="s">
        <v>137</v>
      </c>
      <c r="F341" s="45" t="s">
        <v>0</v>
      </c>
      <c r="G341" t="s">
        <v>96</v>
      </c>
      <c r="H341" t="s">
        <v>144</v>
      </c>
      <c r="J341">
        <v>0</v>
      </c>
      <c r="K341">
        <v>1</v>
      </c>
      <c r="L341">
        <v>3</v>
      </c>
      <c r="O341">
        <v>1</v>
      </c>
      <c r="P341" t="s">
        <v>1</v>
      </c>
      <c r="Q341">
        <v>7</v>
      </c>
      <c r="S341">
        <v>14</v>
      </c>
      <c r="T341" t="s">
        <v>1</v>
      </c>
      <c r="U341">
        <v>21</v>
      </c>
      <c r="W341">
        <v>-7</v>
      </c>
    </row>
    <row r="342" spans="1:23">
      <c r="A342" s="353">
        <v>335</v>
      </c>
      <c r="B342" s="80">
        <v>40</v>
      </c>
      <c r="C342" t="s">
        <v>124</v>
      </c>
      <c r="D342" s="46">
        <v>34455</v>
      </c>
      <c r="E342" t="s">
        <v>123</v>
      </c>
      <c r="F342" s="45" t="s">
        <v>0</v>
      </c>
      <c r="G342" t="s">
        <v>74</v>
      </c>
      <c r="H342" t="s">
        <v>144</v>
      </c>
      <c r="J342">
        <v>0</v>
      </c>
      <c r="K342">
        <v>1</v>
      </c>
      <c r="L342">
        <v>3</v>
      </c>
      <c r="O342">
        <v>1</v>
      </c>
      <c r="P342" t="s">
        <v>1</v>
      </c>
      <c r="Q342">
        <v>7</v>
      </c>
      <c r="S342">
        <v>10</v>
      </c>
      <c r="T342" t="s">
        <v>1</v>
      </c>
      <c r="U342">
        <v>17</v>
      </c>
      <c r="W342">
        <v>-7</v>
      </c>
    </row>
    <row r="343" spans="1:23">
      <c r="A343" s="353">
        <v>336</v>
      </c>
      <c r="B343" s="80">
        <v>42</v>
      </c>
      <c r="C343" t="s">
        <v>103</v>
      </c>
      <c r="D343" s="46">
        <v>34461</v>
      </c>
      <c r="E343" t="s">
        <v>101</v>
      </c>
      <c r="F343" s="45" t="s">
        <v>0</v>
      </c>
      <c r="G343" t="s">
        <v>81</v>
      </c>
      <c r="H343" t="s">
        <v>144</v>
      </c>
      <c r="J343">
        <v>0</v>
      </c>
      <c r="K343">
        <v>1</v>
      </c>
      <c r="L343">
        <v>3</v>
      </c>
      <c r="O343">
        <v>1</v>
      </c>
      <c r="P343" t="s">
        <v>1</v>
      </c>
      <c r="Q343">
        <v>7</v>
      </c>
      <c r="S343">
        <v>9</v>
      </c>
      <c r="T343" t="s">
        <v>1</v>
      </c>
      <c r="U343">
        <v>17</v>
      </c>
      <c r="W343">
        <v>-8</v>
      </c>
    </row>
    <row r="344" spans="1:23">
      <c r="A344" s="353">
        <v>337</v>
      </c>
      <c r="B344" s="80">
        <v>42</v>
      </c>
      <c r="C344" t="s">
        <v>104</v>
      </c>
      <c r="D344" s="46">
        <v>34461</v>
      </c>
      <c r="E344" t="s">
        <v>101</v>
      </c>
      <c r="F344" s="45" t="s">
        <v>0</v>
      </c>
      <c r="G344" t="s">
        <v>81</v>
      </c>
      <c r="H344" t="s">
        <v>144</v>
      </c>
      <c r="J344">
        <v>0</v>
      </c>
      <c r="K344">
        <v>1</v>
      </c>
      <c r="L344">
        <v>3</v>
      </c>
      <c r="O344">
        <v>1</v>
      </c>
      <c r="P344" t="s">
        <v>1</v>
      </c>
      <c r="Q344">
        <v>7</v>
      </c>
      <c r="S344">
        <v>14</v>
      </c>
      <c r="T344" t="s">
        <v>1</v>
      </c>
      <c r="U344">
        <v>23</v>
      </c>
      <c r="W344">
        <v>-9</v>
      </c>
    </row>
    <row r="345" spans="1:23">
      <c r="A345" s="353">
        <v>338</v>
      </c>
      <c r="B345" s="80">
        <v>23</v>
      </c>
      <c r="C345" t="s">
        <v>140</v>
      </c>
      <c r="D345" s="46">
        <v>34350</v>
      </c>
      <c r="E345" t="s">
        <v>137</v>
      </c>
      <c r="F345" s="45" t="s">
        <v>0</v>
      </c>
      <c r="G345" t="s">
        <v>96</v>
      </c>
      <c r="H345" t="s">
        <v>144</v>
      </c>
      <c r="J345">
        <v>0</v>
      </c>
      <c r="K345">
        <v>1</v>
      </c>
      <c r="L345">
        <v>3</v>
      </c>
      <c r="O345">
        <v>1</v>
      </c>
      <c r="P345" t="s">
        <v>1</v>
      </c>
      <c r="Q345">
        <v>7</v>
      </c>
      <c r="S345">
        <v>14</v>
      </c>
      <c r="T345" t="s">
        <v>1</v>
      </c>
      <c r="U345">
        <v>23</v>
      </c>
      <c r="W345">
        <v>-9</v>
      </c>
    </row>
    <row r="346" spans="1:23">
      <c r="A346" s="353">
        <v>339</v>
      </c>
      <c r="B346" s="80">
        <v>33</v>
      </c>
      <c r="C346" t="s">
        <v>97</v>
      </c>
      <c r="D346" s="46">
        <v>34419</v>
      </c>
      <c r="E346" t="s">
        <v>96</v>
      </c>
      <c r="F346" s="45" t="s">
        <v>0</v>
      </c>
      <c r="G346" t="s">
        <v>109</v>
      </c>
      <c r="H346" t="s">
        <v>144</v>
      </c>
      <c r="J346">
        <v>0</v>
      </c>
      <c r="K346">
        <v>1</v>
      </c>
      <c r="L346">
        <v>3</v>
      </c>
      <c r="O346">
        <v>1</v>
      </c>
      <c r="P346" t="s">
        <v>1</v>
      </c>
      <c r="Q346">
        <v>7</v>
      </c>
      <c r="S346">
        <v>8</v>
      </c>
      <c r="T346" t="s">
        <v>1</v>
      </c>
      <c r="U346">
        <v>17</v>
      </c>
      <c r="W346">
        <v>-9</v>
      </c>
    </row>
    <row r="347" spans="1:23">
      <c r="A347" s="353">
        <v>340</v>
      </c>
      <c r="B347" s="80">
        <v>43</v>
      </c>
      <c r="C347" t="s">
        <v>77</v>
      </c>
      <c r="D347" s="46">
        <v>34461</v>
      </c>
      <c r="E347" t="s">
        <v>74</v>
      </c>
      <c r="F347" s="45" t="s">
        <v>0</v>
      </c>
      <c r="G347" t="s">
        <v>101</v>
      </c>
      <c r="H347" t="s">
        <v>144</v>
      </c>
      <c r="J347">
        <v>0</v>
      </c>
      <c r="K347">
        <v>1</v>
      </c>
      <c r="L347">
        <v>3</v>
      </c>
      <c r="O347">
        <v>1</v>
      </c>
      <c r="P347" t="s">
        <v>1</v>
      </c>
      <c r="Q347">
        <v>7</v>
      </c>
      <c r="S347">
        <v>7</v>
      </c>
      <c r="T347" t="s">
        <v>1</v>
      </c>
      <c r="U347">
        <v>17</v>
      </c>
      <c r="W347">
        <v>-10</v>
      </c>
    </row>
    <row r="348" spans="1:23">
      <c r="A348" s="353">
        <v>341</v>
      </c>
      <c r="B348" s="80">
        <v>1</v>
      </c>
      <c r="C348" t="s">
        <v>93</v>
      </c>
      <c r="D348" s="46">
        <v>34258</v>
      </c>
      <c r="E348" t="s">
        <v>92</v>
      </c>
      <c r="F348" s="45" t="s">
        <v>0</v>
      </c>
      <c r="G348" t="s">
        <v>81</v>
      </c>
      <c r="H348" t="s">
        <v>144</v>
      </c>
      <c r="J348">
        <v>0</v>
      </c>
      <c r="K348">
        <v>1</v>
      </c>
      <c r="L348">
        <v>3</v>
      </c>
      <c r="O348">
        <v>1</v>
      </c>
      <c r="P348" t="s">
        <v>1</v>
      </c>
      <c r="Q348">
        <v>7</v>
      </c>
      <c r="S348">
        <v>11</v>
      </c>
      <c r="T348" t="s">
        <v>1</v>
      </c>
      <c r="U348">
        <v>25</v>
      </c>
      <c r="W348">
        <v>-14</v>
      </c>
    </row>
    <row r="349" spans="1:23">
      <c r="A349" s="353">
        <v>342</v>
      </c>
      <c r="B349" s="80">
        <v>1</v>
      </c>
      <c r="C349" t="s">
        <v>305</v>
      </c>
      <c r="D349" s="46">
        <v>34258</v>
      </c>
      <c r="E349" t="s">
        <v>81</v>
      </c>
      <c r="F349" s="45" t="s">
        <v>0</v>
      </c>
      <c r="G349" t="s">
        <v>92</v>
      </c>
      <c r="H349" t="s">
        <v>144</v>
      </c>
      <c r="J349">
        <v>0</v>
      </c>
      <c r="K349">
        <v>1</v>
      </c>
      <c r="L349">
        <v>3</v>
      </c>
      <c r="O349">
        <v>1</v>
      </c>
      <c r="P349" t="s">
        <v>1</v>
      </c>
      <c r="Q349">
        <v>7</v>
      </c>
      <c r="S349">
        <v>8</v>
      </c>
      <c r="T349" t="s">
        <v>1</v>
      </c>
      <c r="U349">
        <v>22</v>
      </c>
      <c r="W349">
        <v>-14</v>
      </c>
    </row>
    <row r="350" spans="1:23">
      <c r="A350" s="353">
        <v>343</v>
      </c>
      <c r="B350" s="80">
        <v>40</v>
      </c>
      <c r="C350" t="s">
        <v>127</v>
      </c>
      <c r="D350" s="46">
        <v>34455</v>
      </c>
      <c r="E350" t="s">
        <v>123</v>
      </c>
      <c r="F350" s="45" t="s">
        <v>0</v>
      </c>
      <c r="G350" t="s">
        <v>74</v>
      </c>
      <c r="H350" t="s">
        <v>144</v>
      </c>
      <c r="J350">
        <v>0</v>
      </c>
      <c r="K350">
        <v>1</v>
      </c>
      <c r="L350">
        <v>3</v>
      </c>
      <c r="O350">
        <v>1</v>
      </c>
      <c r="P350" t="s">
        <v>1</v>
      </c>
      <c r="Q350">
        <v>7</v>
      </c>
      <c r="S350">
        <v>6</v>
      </c>
      <c r="T350" t="s">
        <v>1</v>
      </c>
      <c r="U350">
        <v>20</v>
      </c>
      <c r="W350">
        <v>-14</v>
      </c>
    </row>
    <row r="351" spans="1:23">
      <c r="A351" s="353">
        <v>344</v>
      </c>
      <c r="B351" s="80">
        <v>18</v>
      </c>
      <c r="C351" t="s">
        <v>78</v>
      </c>
      <c r="D351" s="46">
        <v>34308</v>
      </c>
      <c r="E351" t="s">
        <v>74</v>
      </c>
      <c r="F351" s="45" t="s">
        <v>0</v>
      </c>
      <c r="G351" t="s">
        <v>96</v>
      </c>
      <c r="H351" t="s">
        <v>144</v>
      </c>
      <c r="J351">
        <v>0</v>
      </c>
      <c r="K351">
        <v>0</v>
      </c>
      <c r="L351">
        <v>4</v>
      </c>
      <c r="O351">
        <v>0</v>
      </c>
      <c r="P351" t="s">
        <v>1</v>
      </c>
      <c r="Q351">
        <v>8</v>
      </c>
      <c r="S351">
        <v>14</v>
      </c>
      <c r="T351" t="s">
        <v>1</v>
      </c>
      <c r="U351">
        <v>19</v>
      </c>
      <c r="W351">
        <v>-5</v>
      </c>
    </row>
    <row r="352" spans="1:23">
      <c r="A352" s="353">
        <v>345</v>
      </c>
      <c r="B352" s="80">
        <v>38</v>
      </c>
      <c r="C352" t="s">
        <v>114</v>
      </c>
      <c r="D352" s="46">
        <v>34441</v>
      </c>
      <c r="E352" t="s">
        <v>109</v>
      </c>
      <c r="F352" s="45" t="s">
        <v>0</v>
      </c>
      <c r="G352" t="s">
        <v>117</v>
      </c>
      <c r="H352" t="s">
        <v>144</v>
      </c>
      <c r="J352">
        <v>0</v>
      </c>
      <c r="K352">
        <v>0</v>
      </c>
      <c r="L352">
        <v>4</v>
      </c>
      <c r="O352">
        <v>0</v>
      </c>
      <c r="P352" t="s">
        <v>1</v>
      </c>
      <c r="Q352">
        <v>8</v>
      </c>
      <c r="S352">
        <v>20</v>
      </c>
      <c r="T352" t="s">
        <v>1</v>
      </c>
      <c r="U352">
        <v>26</v>
      </c>
      <c r="W352">
        <v>-6</v>
      </c>
    </row>
    <row r="353" spans="1:23">
      <c r="A353" s="353">
        <v>346</v>
      </c>
      <c r="B353" s="80">
        <v>39</v>
      </c>
      <c r="C353" t="s">
        <v>82</v>
      </c>
      <c r="D353" s="46">
        <v>34447</v>
      </c>
      <c r="E353" t="s">
        <v>81</v>
      </c>
      <c r="F353" s="45" t="s">
        <v>0</v>
      </c>
      <c r="G353" t="s">
        <v>74</v>
      </c>
      <c r="H353" t="s">
        <v>144</v>
      </c>
      <c r="J353">
        <v>0</v>
      </c>
      <c r="K353">
        <v>0</v>
      </c>
      <c r="L353">
        <v>4</v>
      </c>
      <c r="O353">
        <v>0</v>
      </c>
      <c r="P353" t="s">
        <v>1</v>
      </c>
      <c r="Q353">
        <v>8</v>
      </c>
      <c r="S353">
        <v>11</v>
      </c>
      <c r="T353" t="s">
        <v>1</v>
      </c>
      <c r="U353">
        <v>17</v>
      </c>
      <c r="W353">
        <v>-6</v>
      </c>
    </row>
    <row r="354" spans="1:23">
      <c r="A354" s="353">
        <v>347</v>
      </c>
      <c r="B354" s="80">
        <v>16</v>
      </c>
      <c r="C354" t="s">
        <v>90</v>
      </c>
      <c r="D354" s="46">
        <v>34307</v>
      </c>
      <c r="E354" t="s">
        <v>92</v>
      </c>
      <c r="F354" s="45" t="s">
        <v>0</v>
      </c>
      <c r="G354" t="s">
        <v>109</v>
      </c>
      <c r="H354" t="s">
        <v>144</v>
      </c>
      <c r="J354">
        <v>0</v>
      </c>
      <c r="K354">
        <v>0</v>
      </c>
      <c r="L354">
        <v>4</v>
      </c>
      <c r="O354">
        <v>0</v>
      </c>
      <c r="P354" t="s">
        <v>1</v>
      </c>
      <c r="Q354">
        <v>8</v>
      </c>
      <c r="S354">
        <v>11</v>
      </c>
      <c r="T354" t="s">
        <v>1</v>
      </c>
      <c r="U354">
        <v>17</v>
      </c>
      <c r="W354">
        <v>-6</v>
      </c>
    </row>
    <row r="355" spans="1:23">
      <c r="A355" s="353">
        <v>348</v>
      </c>
      <c r="B355" s="80">
        <v>27</v>
      </c>
      <c r="C355" t="s">
        <v>139</v>
      </c>
      <c r="D355" s="46">
        <v>34384</v>
      </c>
      <c r="E355" t="s">
        <v>137</v>
      </c>
      <c r="F355" s="45" t="s">
        <v>0</v>
      </c>
      <c r="G355" t="s">
        <v>109</v>
      </c>
      <c r="H355" t="s">
        <v>144</v>
      </c>
      <c r="J355">
        <v>0</v>
      </c>
      <c r="K355">
        <v>0</v>
      </c>
      <c r="L355">
        <v>4</v>
      </c>
      <c r="O355">
        <v>0</v>
      </c>
      <c r="P355" t="s">
        <v>1</v>
      </c>
      <c r="Q355">
        <v>8</v>
      </c>
      <c r="S355">
        <v>13</v>
      </c>
      <c r="T355" t="s">
        <v>1</v>
      </c>
      <c r="U355">
        <v>22</v>
      </c>
      <c r="W355">
        <v>-9</v>
      </c>
    </row>
    <row r="356" spans="1:23">
      <c r="A356" s="353">
        <v>349</v>
      </c>
      <c r="B356" s="80">
        <v>2</v>
      </c>
      <c r="C356" t="s">
        <v>100</v>
      </c>
      <c r="D356" s="46">
        <v>34259</v>
      </c>
      <c r="E356" t="s">
        <v>96</v>
      </c>
      <c r="F356" s="45" t="s">
        <v>0</v>
      </c>
      <c r="G356" t="s">
        <v>117</v>
      </c>
      <c r="H356" t="s">
        <v>144</v>
      </c>
      <c r="J356">
        <v>0</v>
      </c>
      <c r="K356">
        <v>0</v>
      </c>
      <c r="L356">
        <v>4</v>
      </c>
      <c r="O356">
        <v>0</v>
      </c>
      <c r="P356" t="s">
        <v>1</v>
      </c>
      <c r="Q356">
        <v>8</v>
      </c>
      <c r="S356">
        <v>8</v>
      </c>
      <c r="T356" t="s">
        <v>1</v>
      </c>
      <c r="U356">
        <v>18</v>
      </c>
      <c r="W356">
        <v>-10</v>
      </c>
    </row>
    <row r="357" spans="1:23">
      <c r="A357" s="353">
        <v>350</v>
      </c>
      <c r="B357" s="80">
        <v>41</v>
      </c>
      <c r="C357" t="s">
        <v>86</v>
      </c>
      <c r="D357" s="46">
        <v>34460</v>
      </c>
      <c r="E357" t="s">
        <v>81</v>
      </c>
      <c r="F357" s="45" t="s">
        <v>0</v>
      </c>
      <c r="G357" t="s">
        <v>123</v>
      </c>
      <c r="H357" t="s">
        <v>144</v>
      </c>
      <c r="J357">
        <v>0</v>
      </c>
      <c r="K357">
        <v>0</v>
      </c>
      <c r="L357">
        <v>4</v>
      </c>
      <c r="O357">
        <v>0</v>
      </c>
      <c r="P357" t="s">
        <v>1</v>
      </c>
      <c r="Q357">
        <v>8</v>
      </c>
      <c r="S357">
        <v>13</v>
      </c>
      <c r="T357" t="s">
        <v>1</v>
      </c>
      <c r="U357">
        <v>24</v>
      </c>
      <c r="W357">
        <v>-11</v>
      </c>
    </row>
    <row r="358" spans="1:23">
      <c r="A358" s="353">
        <v>351</v>
      </c>
      <c r="B358" s="80">
        <v>7</v>
      </c>
      <c r="C358" t="s">
        <v>111</v>
      </c>
      <c r="D358" s="46">
        <v>34286</v>
      </c>
      <c r="E358" t="s">
        <v>109</v>
      </c>
      <c r="F358" s="45" t="s">
        <v>0</v>
      </c>
      <c r="G358" t="s">
        <v>74</v>
      </c>
      <c r="H358" t="s">
        <v>144</v>
      </c>
      <c r="J358">
        <v>0</v>
      </c>
      <c r="K358">
        <v>0</v>
      </c>
      <c r="L358">
        <v>4</v>
      </c>
      <c r="O358">
        <v>0</v>
      </c>
      <c r="P358" t="s">
        <v>1</v>
      </c>
      <c r="Q358">
        <v>8</v>
      </c>
      <c r="S358">
        <v>12</v>
      </c>
      <c r="T358" t="s">
        <v>1</v>
      </c>
      <c r="U358">
        <v>23</v>
      </c>
      <c r="W358">
        <v>-11</v>
      </c>
    </row>
    <row r="359" spans="1:23">
      <c r="A359" s="353">
        <v>352</v>
      </c>
      <c r="B359" s="80">
        <v>29</v>
      </c>
      <c r="C359" t="s">
        <v>126</v>
      </c>
      <c r="D359" s="46">
        <v>34385</v>
      </c>
      <c r="E359" t="s">
        <v>123</v>
      </c>
      <c r="F359" s="45" t="s">
        <v>0</v>
      </c>
      <c r="G359" t="s">
        <v>96</v>
      </c>
      <c r="H359" t="s">
        <v>144</v>
      </c>
      <c r="J359">
        <v>0</v>
      </c>
      <c r="K359">
        <v>0</v>
      </c>
      <c r="L359">
        <v>4</v>
      </c>
      <c r="O359">
        <v>0</v>
      </c>
      <c r="P359" t="s">
        <v>1</v>
      </c>
      <c r="Q359">
        <v>8</v>
      </c>
      <c r="S359">
        <v>9</v>
      </c>
      <c r="T359" t="s">
        <v>1</v>
      </c>
      <c r="U359">
        <v>20</v>
      </c>
      <c r="W359">
        <v>-11</v>
      </c>
    </row>
    <row r="360" spans="1:23">
      <c r="A360" s="353">
        <v>353</v>
      </c>
      <c r="B360" s="80">
        <v>20</v>
      </c>
      <c r="C360" t="s">
        <v>84</v>
      </c>
      <c r="D360" s="46">
        <v>34343</v>
      </c>
      <c r="E360" t="s">
        <v>81</v>
      </c>
      <c r="F360" s="45" t="s">
        <v>0</v>
      </c>
      <c r="G360" t="s">
        <v>109</v>
      </c>
      <c r="H360" t="s">
        <v>144</v>
      </c>
      <c r="J360">
        <v>0</v>
      </c>
      <c r="K360">
        <v>0</v>
      </c>
      <c r="L360">
        <v>4</v>
      </c>
      <c r="O360">
        <v>0</v>
      </c>
      <c r="P360" t="s">
        <v>1</v>
      </c>
      <c r="Q360">
        <v>8</v>
      </c>
      <c r="S360">
        <v>10</v>
      </c>
      <c r="T360" t="s">
        <v>1</v>
      </c>
      <c r="U360">
        <v>22</v>
      </c>
      <c r="W360">
        <v>-12</v>
      </c>
    </row>
    <row r="361" spans="1:23">
      <c r="A361" s="353">
        <v>354</v>
      </c>
      <c r="B361" s="80">
        <v>6</v>
      </c>
      <c r="C361" t="s">
        <v>138</v>
      </c>
      <c r="D361" s="46">
        <v>34285</v>
      </c>
      <c r="E361" t="s">
        <v>137</v>
      </c>
      <c r="F361" s="45" t="s">
        <v>0</v>
      </c>
      <c r="G361" t="s">
        <v>81</v>
      </c>
      <c r="H361" t="s">
        <v>144</v>
      </c>
      <c r="J361">
        <v>0</v>
      </c>
      <c r="K361">
        <v>0</v>
      </c>
      <c r="L361">
        <v>4</v>
      </c>
      <c r="O361">
        <v>0</v>
      </c>
      <c r="P361" t="s">
        <v>1</v>
      </c>
      <c r="Q361">
        <v>8</v>
      </c>
      <c r="S361">
        <v>16</v>
      </c>
      <c r="T361" t="s">
        <v>1</v>
      </c>
      <c r="U361">
        <v>29</v>
      </c>
      <c r="W361">
        <v>-13</v>
      </c>
    </row>
    <row r="362" spans="1:23">
      <c r="A362" s="353">
        <v>355</v>
      </c>
      <c r="B362" s="80">
        <v>35</v>
      </c>
      <c r="C362" t="s">
        <v>93</v>
      </c>
      <c r="D362" s="46">
        <v>34433</v>
      </c>
      <c r="E362" t="s">
        <v>92</v>
      </c>
      <c r="F362" s="45" t="s">
        <v>0</v>
      </c>
      <c r="G362" t="s">
        <v>117</v>
      </c>
      <c r="H362" t="s">
        <v>144</v>
      </c>
      <c r="J362">
        <v>0</v>
      </c>
      <c r="K362">
        <v>0</v>
      </c>
      <c r="L362">
        <v>4</v>
      </c>
      <c r="O362">
        <v>0</v>
      </c>
      <c r="P362" t="s">
        <v>1</v>
      </c>
      <c r="Q362">
        <v>8</v>
      </c>
      <c r="S362">
        <v>10</v>
      </c>
      <c r="T362" t="s">
        <v>1</v>
      </c>
      <c r="U362">
        <v>23</v>
      </c>
      <c r="W362">
        <v>-13</v>
      </c>
    </row>
    <row r="363" spans="1:23">
      <c r="A363" s="353">
        <v>356</v>
      </c>
      <c r="B363" s="80">
        <v>10</v>
      </c>
      <c r="C363" t="s">
        <v>175</v>
      </c>
      <c r="D363" s="46">
        <v>34287</v>
      </c>
      <c r="E363" t="s">
        <v>137</v>
      </c>
      <c r="F363" s="45" t="s">
        <v>0</v>
      </c>
      <c r="G363" t="s">
        <v>123</v>
      </c>
      <c r="H363" t="s">
        <v>144</v>
      </c>
      <c r="J363">
        <v>0</v>
      </c>
      <c r="K363">
        <v>0</v>
      </c>
      <c r="L363">
        <v>4</v>
      </c>
      <c r="O363">
        <v>0</v>
      </c>
      <c r="P363" t="s">
        <v>1</v>
      </c>
      <c r="Q363">
        <v>8</v>
      </c>
      <c r="S363">
        <v>8</v>
      </c>
      <c r="T363" t="s">
        <v>1</v>
      </c>
      <c r="U363">
        <v>21</v>
      </c>
      <c r="W363">
        <v>-13</v>
      </c>
    </row>
    <row r="364" spans="1:23">
      <c r="A364" s="353">
        <v>357</v>
      </c>
      <c r="B364" s="80">
        <v>13</v>
      </c>
      <c r="C364" t="s">
        <v>93</v>
      </c>
      <c r="D364" s="46">
        <v>34300</v>
      </c>
      <c r="E364" t="s">
        <v>92</v>
      </c>
      <c r="F364" s="45" t="s">
        <v>0</v>
      </c>
      <c r="G364" t="s">
        <v>101</v>
      </c>
      <c r="H364" t="s">
        <v>144</v>
      </c>
      <c r="J364">
        <v>0</v>
      </c>
      <c r="K364">
        <v>0</v>
      </c>
      <c r="L364">
        <v>4</v>
      </c>
      <c r="O364">
        <v>0</v>
      </c>
      <c r="P364" t="s">
        <v>1</v>
      </c>
      <c r="Q364">
        <v>8</v>
      </c>
      <c r="S364">
        <v>7</v>
      </c>
      <c r="T364" t="s">
        <v>1</v>
      </c>
      <c r="U364">
        <v>20</v>
      </c>
      <c r="W364">
        <v>-13</v>
      </c>
    </row>
    <row r="365" spans="1:23">
      <c r="A365" s="353">
        <v>358</v>
      </c>
      <c r="B365" s="80">
        <v>11</v>
      </c>
      <c r="C365" t="s">
        <v>102</v>
      </c>
      <c r="D365" s="46">
        <v>34287</v>
      </c>
      <c r="E365" t="s">
        <v>101</v>
      </c>
      <c r="F365" s="45" t="s">
        <v>0</v>
      </c>
      <c r="G365" t="s">
        <v>123</v>
      </c>
      <c r="H365" t="s">
        <v>144</v>
      </c>
      <c r="J365">
        <v>0</v>
      </c>
      <c r="K365">
        <v>0</v>
      </c>
      <c r="L365">
        <v>4</v>
      </c>
      <c r="O365">
        <v>0</v>
      </c>
      <c r="P365" t="s">
        <v>1</v>
      </c>
      <c r="Q365">
        <v>8</v>
      </c>
      <c r="S365">
        <v>4</v>
      </c>
      <c r="T365" t="s">
        <v>1</v>
      </c>
      <c r="U365">
        <v>17</v>
      </c>
      <c r="W365">
        <v>-13</v>
      </c>
    </row>
    <row r="366" spans="1:23">
      <c r="A366" s="353">
        <v>359</v>
      </c>
      <c r="B366" s="80">
        <v>15</v>
      </c>
      <c r="C366" t="s">
        <v>139</v>
      </c>
      <c r="D366" s="46">
        <v>34300</v>
      </c>
      <c r="E366" t="s">
        <v>137</v>
      </c>
      <c r="F366" s="45" t="s">
        <v>0</v>
      </c>
      <c r="G366" t="s">
        <v>92</v>
      </c>
      <c r="H366" t="s">
        <v>144</v>
      </c>
      <c r="J366">
        <v>0</v>
      </c>
      <c r="K366">
        <v>0</v>
      </c>
      <c r="L366">
        <v>4</v>
      </c>
      <c r="O366">
        <v>0</v>
      </c>
      <c r="P366" t="s">
        <v>1</v>
      </c>
      <c r="Q366">
        <v>8</v>
      </c>
      <c r="S366">
        <v>19</v>
      </c>
      <c r="T366" t="s">
        <v>1</v>
      </c>
      <c r="U366">
        <v>33</v>
      </c>
      <c r="W366">
        <v>-14</v>
      </c>
    </row>
    <row r="367" spans="1:23">
      <c r="A367" s="353">
        <v>360</v>
      </c>
      <c r="B367" s="80">
        <v>21</v>
      </c>
      <c r="C367" t="s">
        <v>89</v>
      </c>
      <c r="D367" s="46">
        <v>34349</v>
      </c>
      <c r="E367" t="s">
        <v>92</v>
      </c>
      <c r="F367" s="45" t="s">
        <v>0</v>
      </c>
      <c r="G367" t="s">
        <v>74</v>
      </c>
      <c r="H367" t="s">
        <v>144</v>
      </c>
      <c r="J367">
        <v>0</v>
      </c>
      <c r="K367">
        <v>0</v>
      </c>
      <c r="L367">
        <v>4</v>
      </c>
      <c r="O367">
        <v>0</v>
      </c>
      <c r="P367" t="s">
        <v>1</v>
      </c>
      <c r="Q367">
        <v>8</v>
      </c>
      <c r="S367">
        <v>7</v>
      </c>
      <c r="T367" t="s">
        <v>1</v>
      </c>
      <c r="U367">
        <v>22</v>
      </c>
      <c r="W367">
        <v>-15</v>
      </c>
    </row>
    <row r="368" spans="1:23">
      <c r="B368" s="80"/>
      <c r="D368" s="46"/>
      <c r="E368"/>
      <c r="F368" s="45"/>
    </row>
    <row r="369" spans="2:6">
      <c r="B369" s="80"/>
      <c r="D369" s="46"/>
      <c r="E369"/>
      <c r="F369" s="45"/>
    </row>
  </sheetData>
  <autoFilter ref="B7:W369"/>
  <mergeCells count="1">
    <mergeCell ref="A2:W2"/>
  </mergeCells>
  <phoneticPr fontId="0" type="noConversion"/>
  <printOptions horizontalCentered="1"/>
  <pageMargins left="0.19685039370078741" right="0.19685039370078741" top="0.19685039370078741" bottom="0.98425196850393704" header="0.51181102362204722" footer="0.51181102362204722"/>
  <pageSetup paperSize="9" scale="9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81"/>
  <sheetViews>
    <sheetView showGridLines="0" zoomScale="90" zoomScaleNormal="90" workbookViewId="0">
      <selection activeCell="R11" sqref="R11"/>
    </sheetView>
  </sheetViews>
  <sheetFormatPr baseColWidth="10" defaultRowHeight="12.75"/>
  <cols>
    <col min="1" max="1" width="5.28515625" style="1" bestFit="1" customWidth="1"/>
    <col min="2" max="2" width="27.42578125" customWidth="1"/>
    <col min="3" max="3" width="32" bestFit="1" customWidth="1"/>
    <col min="4" max="4" width="23.140625" hidden="1" customWidth="1"/>
    <col min="5" max="6" width="6.140625" bestFit="1" customWidth="1"/>
    <col min="7" max="7" width="5.140625" customWidth="1"/>
    <col min="8" max="10" width="5" bestFit="1" customWidth="1"/>
    <col min="11" max="11" width="3.7109375" customWidth="1"/>
    <col min="12" max="12" width="6" bestFit="1" customWidth="1"/>
    <col min="13" max="13" width="1.5703125" bestFit="1" customWidth="1"/>
    <col min="14" max="14" width="6" bestFit="1" customWidth="1"/>
    <col min="15" max="15" width="3.140625" customWidth="1"/>
    <col min="16" max="16" width="6" bestFit="1" customWidth="1"/>
    <col min="17" max="17" width="1.5703125" bestFit="1" customWidth="1"/>
    <col min="18" max="18" width="6" bestFit="1" customWidth="1"/>
    <col min="19" max="19" width="2.5703125" customWidth="1"/>
    <col min="20" max="20" width="5.7109375" bestFit="1" customWidth="1"/>
    <col min="21" max="21" width="4" customWidth="1"/>
    <col min="22" max="22" width="7" bestFit="1" customWidth="1"/>
    <col min="23" max="23" width="2.42578125" customWidth="1"/>
    <col min="24" max="24" width="4.85546875" bestFit="1" customWidth="1"/>
    <col min="25" max="25" width="1.5703125" bestFit="1" customWidth="1"/>
    <col min="26" max="26" width="4.85546875" bestFit="1" customWidth="1"/>
  </cols>
  <sheetData>
    <row r="1" spans="1:26" ht="24.95" customHeight="1" thickBot="1"/>
    <row r="2" spans="1:26" ht="32.1" customHeight="1" thickBot="1">
      <c r="A2" s="447" t="s">
        <v>33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9"/>
    </row>
    <row r="3" spans="1:26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SUBTOTAL(9,E8:E60)</f>
        <v>360</v>
      </c>
      <c r="F4" s="51">
        <f>SUBTOTAL(9,F8:F60)</f>
        <v>1440</v>
      </c>
      <c r="G4" s="51"/>
      <c r="H4" s="51">
        <f>SUBTOTAL(9,H8:H60)</f>
        <v>600</v>
      </c>
      <c r="I4" s="51">
        <f>SUBTOTAL(9,I8:I60)</f>
        <v>240</v>
      </c>
      <c r="J4" s="51">
        <f>SUBTOTAL(9,J8:J60)</f>
        <v>600</v>
      </c>
      <c r="K4" s="51"/>
      <c r="L4" s="51">
        <f>SUBTOTAL(9,L8:L60)</f>
        <v>1440</v>
      </c>
      <c r="M4" s="51" t="s">
        <v>1</v>
      </c>
      <c r="N4" s="51">
        <f>SUBTOTAL(9,N8:N60)</f>
        <v>1440</v>
      </c>
      <c r="O4" s="51"/>
      <c r="P4" s="51">
        <f>SUBTOTAL(9,P8:P60)</f>
        <v>5168</v>
      </c>
      <c r="Q4" s="51" t="s">
        <v>1</v>
      </c>
      <c r="R4" s="51">
        <f>SUBTOTAL(9,R8:R60)</f>
        <v>5168</v>
      </c>
      <c r="S4" s="51"/>
      <c r="T4" s="52">
        <f>SUBTOTAL(9,T8:T60)</f>
        <v>0</v>
      </c>
      <c r="V4" s="91"/>
      <c r="W4" s="51"/>
      <c r="X4" s="51"/>
      <c r="Y4" s="92" t="s">
        <v>24</v>
      </c>
      <c r="Z4" s="52"/>
    </row>
    <row r="5" spans="1:26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1:26" ht="6.95" customHeight="1">
      <c r="B7" s="67">
        <v>51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53">
        <v>1</v>
      </c>
      <c r="B8" s="402" t="s">
        <v>119</v>
      </c>
      <c r="C8" t="s">
        <v>117</v>
      </c>
      <c r="D8" t="s">
        <v>144</v>
      </c>
      <c r="E8">
        <v>9</v>
      </c>
      <c r="F8">
        <v>36</v>
      </c>
      <c r="H8">
        <v>26</v>
      </c>
      <c r="I8">
        <v>5</v>
      </c>
      <c r="J8">
        <v>5</v>
      </c>
      <c r="L8" s="402">
        <v>57</v>
      </c>
      <c r="M8" t="s">
        <v>1</v>
      </c>
      <c r="N8">
        <v>15</v>
      </c>
      <c r="P8">
        <v>174</v>
      </c>
      <c r="Q8" t="s">
        <v>1</v>
      </c>
      <c r="R8">
        <v>115</v>
      </c>
      <c r="T8">
        <v>59</v>
      </c>
      <c r="V8" s="403">
        <v>6.333333333333333</v>
      </c>
      <c r="X8" s="87">
        <v>19.333333333333332</v>
      </c>
      <c r="Y8" s="87" t="s">
        <v>1</v>
      </c>
      <c r="Z8" s="87">
        <v>12.777777777777779</v>
      </c>
    </row>
    <row r="9" spans="1:26" ht="12.75" customHeight="1">
      <c r="A9" s="353">
        <v>2</v>
      </c>
      <c r="B9" t="s">
        <v>76</v>
      </c>
      <c r="C9" t="s">
        <v>74</v>
      </c>
      <c r="D9" t="s">
        <v>144</v>
      </c>
      <c r="E9">
        <v>9</v>
      </c>
      <c r="F9">
        <v>36</v>
      </c>
      <c r="H9">
        <v>26</v>
      </c>
      <c r="I9">
        <v>5</v>
      </c>
      <c r="J9">
        <v>5</v>
      </c>
      <c r="L9">
        <v>57</v>
      </c>
      <c r="M9" t="s">
        <v>1</v>
      </c>
      <c r="N9">
        <v>15</v>
      </c>
      <c r="P9">
        <v>154</v>
      </c>
      <c r="Q9" t="s">
        <v>1</v>
      </c>
      <c r="R9">
        <v>96</v>
      </c>
      <c r="T9">
        <v>58</v>
      </c>
      <c r="V9" s="88">
        <v>6.333333333333333</v>
      </c>
      <c r="X9" s="87">
        <v>17.111111111111111</v>
      </c>
      <c r="Y9" s="87" t="s">
        <v>1</v>
      </c>
      <c r="Z9" s="87">
        <v>10.666666666666666</v>
      </c>
    </row>
    <row r="10" spans="1:26" ht="12.75" customHeight="1">
      <c r="A10" s="353">
        <v>3</v>
      </c>
      <c r="B10" t="s">
        <v>75</v>
      </c>
      <c r="C10" t="s">
        <v>74</v>
      </c>
      <c r="D10" t="s">
        <v>144</v>
      </c>
      <c r="E10">
        <v>9</v>
      </c>
      <c r="F10">
        <v>36</v>
      </c>
      <c r="H10">
        <v>26</v>
      </c>
      <c r="I10">
        <v>4</v>
      </c>
      <c r="J10">
        <v>6</v>
      </c>
      <c r="L10">
        <v>56</v>
      </c>
      <c r="M10" t="s">
        <v>1</v>
      </c>
      <c r="N10">
        <v>16</v>
      </c>
      <c r="P10" s="402">
        <v>192</v>
      </c>
      <c r="Q10" t="s">
        <v>1</v>
      </c>
      <c r="R10">
        <v>111</v>
      </c>
      <c r="T10">
        <v>81</v>
      </c>
      <c r="V10" s="88">
        <v>6.2222222222222223</v>
      </c>
      <c r="X10" s="404">
        <v>21.333333333333332</v>
      </c>
      <c r="Y10" s="87" t="s">
        <v>1</v>
      </c>
      <c r="Z10" s="87">
        <v>12.333333333333334</v>
      </c>
    </row>
    <row r="11" spans="1:26" ht="12.75" customHeight="1">
      <c r="A11" s="353">
        <v>4</v>
      </c>
      <c r="B11" t="s">
        <v>83</v>
      </c>
      <c r="C11" t="s">
        <v>81</v>
      </c>
      <c r="D11" t="s">
        <v>144</v>
      </c>
      <c r="E11">
        <v>9</v>
      </c>
      <c r="F11">
        <v>36</v>
      </c>
      <c r="H11">
        <v>27</v>
      </c>
      <c r="I11">
        <v>2</v>
      </c>
      <c r="J11">
        <v>7</v>
      </c>
      <c r="L11">
        <v>56</v>
      </c>
      <c r="M11" t="s">
        <v>1</v>
      </c>
      <c r="N11">
        <v>16</v>
      </c>
      <c r="P11">
        <v>148</v>
      </c>
      <c r="Q11" t="s">
        <v>1</v>
      </c>
      <c r="R11" s="402">
        <v>92</v>
      </c>
      <c r="T11">
        <v>56</v>
      </c>
      <c r="V11" s="88">
        <v>6.2222222222222223</v>
      </c>
      <c r="X11" s="87">
        <v>16.444444444444443</v>
      </c>
      <c r="Y11" s="87" t="s">
        <v>1</v>
      </c>
      <c r="Z11" s="404">
        <v>10.222222222222221</v>
      </c>
    </row>
    <row r="12" spans="1:26" ht="12.75" customHeight="1">
      <c r="A12" s="353">
        <v>5</v>
      </c>
      <c r="B12" t="s">
        <v>95</v>
      </c>
      <c r="C12" t="s">
        <v>96</v>
      </c>
      <c r="D12" t="s">
        <v>144</v>
      </c>
      <c r="E12">
        <v>9</v>
      </c>
      <c r="F12">
        <v>36</v>
      </c>
      <c r="H12">
        <v>24</v>
      </c>
      <c r="I12">
        <v>2</v>
      </c>
      <c r="J12">
        <v>10</v>
      </c>
      <c r="L12">
        <v>50</v>
      </c>
      <c r="M12" t="s">
        <v>1</v>
      </c>
      <c r="N12">
        <v>22</v>
      </c>
      <c r="P12">
        <v>150</v>
      </c>
      <c r="Q12" t="s">
        <v>1</v>
      </c>
      <c r="R12">
        <v>114</v>
      </c>
      <c r="T12">
        <v>36</v>
      </c>
      <c r="V12" s="88">
        <v>5.5555555555555554</v>
      </c>
      <c r="X12" s="87">
        <v>16.666666666666668</v>
      </c>
      <c r="Y12" s="87" t="s">
        <v>1</v>
      </c>
      <c r="Z12" s="87">
        <v>12.666666666666666</v>
      </c>
    </row>
    <row r="13" spans="1:26" ht="12.75" customHeight="1">
      <c r="A13" s="353">
        <v>6</v>
      </c>
      <c r="B13" t="s">
        <v>88</v>
      </c>
      <c r="C13" t="s">
        <v>92</v>
      </c>
      <c r="D13" t="s">
        <v>144</v>
      </c>
      <c r="E13">
        <v>9</v>
      </c>
      <c r="F13">
        <v>36</v>
      </c>
      <c r="H13">
        <v>23</v>
      </c>
      <c r="I13">
        <v>2</v>
      </c>
      <c r="J13">
        <v>11</v>
      </c>
      <c r="L13">
        <v>48</v>
      </c>
      <c r="M13" t="s">
        <v>1</v>
      </c>
      <c r="N13">
        <v>24</v>
      </c>
      <c r="P13">
        <v>168</v>
      </c>
      <c r="Q13" t="s">
        <v>1</v>
      </c>
      <c r="R13">
        <v>142</v>
      </c>
      <c r="T13">
        <v>26</v>
      </c>
      <c r="V13" s="88">
        <v>5.333333333333333</v>
      </c>
      <c r="X13" s="87">
        <v>18.666666666666668</v>
      </c>
      <c r="Y13" s="87" t="s">
        <v>1</v>
      </c>
      <c r="Z13" s="87">
        <v>15.777777777777779</v>
      </c>
    </row>
    <row r="14" spans="1:26" ht="12.75" customHeight="1">
      <c r="A14" s="353">
        <v>7</v>
      </c>
      <c r="B14" t="s">
        <v>103</v>
      </c>
      <c r="C14" t="s">
        <v>101</v>
      </c>
      <c r="D14" t="s">
        <v>144</v>
      </c>
      <c r="E14">
        <v>9</v>
      </c>
      <c r="F14">
        <v>36</v>
      </c>
      <c r="H14">
        <v>20</v>
      </c>
      <c r="I14">
        <v>7</v>
      </c>
      <c r="J14">
        <v>9</v>
      </c>
      <c r="L14">
        <v>47</v>
      </c>
      <c r="M14" t="s">
        <v>1</v>
      </c>
      <c r="N14">
        <v>25</v>
      </c>
      <c r="P14">
        <v>137</v>
      </c>
      <c r="Q14" t="s">
        <v>1</v>
      </c>
      <c r="R14">
        <v>100</v>
      </c>
      <c r="T14">
        <v>37</v>
      </c>
      <c r="V14" s="88">
        <v>5.2222222222222223</v>
      </c>
      <c r="X14" s="87">
        <v>15.222222222222221</v>
      </c>
      <c r="Y14" s="87" t="s">
        <v>1</v>
      </c>
      <c r="Z14" s="87">
        <v>11.111111111111111</v>
      </c>
    </row>
    <row r="15" spans="1:26" ht="12.75" customHeight="1">
      <c r="A15" s="353">
        <v>8</v>
      </c>
      <c r="B15" t="s">
        <v>87</v>
      </c>
      <c r="C15" t="s">
        <v>92</v>
      </c>
      <c r="D15" t="s">
        <v>144</v>
      </c>
      <c r="E15">
        <v>9</v>
      </c>
      <c r="F15">
        <v>36</v>
      </c>
      <c r="H15">
        <v>20</v>
      </c>
      <c r="I15">
        <v>7</v>
      </c>
      <c r="J15">
        <v>9</v>
      </c>
      <c r="L15">
        <v>47</v>
      </c>
      <c r="M15" t="s">
        <v>1</v>
      </c>
      <c r="N15">
        <v>25</v>
      </c>
      <c r="P15">
        <v>157</v>
      </c>
      <c r="Q15" t="s">
        <v>1</v>
      </c>
      <c r="R15">
        <v>125</v>
      </c>
      <c r="T15">
        <v>32</v>
      </c>
      <c r="V15" s="88">
        <v>5.2222222222222223</v>
      </c>
      <c r="X15" s="87">
        <v>17.444444444444443</v>
      </c>
      <c r="Y15" s="87" t="s">
        <v>1</v>
      </c>
      <c r="Z15" s="87">
        <v>13.888888888888889</v>
      </c>
    </row>
    <row r="16" spans="1:26" ht="12.75" customHeight="1">
      <c r="A16" s="353">
        <v>9</v>
      </c>
      <c r="B16" t="s">
        <v>130</v>
      </c>
      <c r="C16" t="s">
        <v>129</v>
      </c>
      <c r="D16" t="s">
        <v>144</v>
      </c>
      <c r="E16">
        <v>9</v>
      </c>
      <c r="F16">
        <v>36</v>
      </c>
      <c r="H16">
        <v>19</v>
      </c>
      <c r="I16">
        <v>7</v>
      </c>
      <c r="J16">
        <v>10</v>
      </c>
      <c r="L16">
        <v>45</v>
      </c>
      <c r="M16" t="s">
        <v>1</v>
      </c>
      <c r="N16">
        <v>27</v>
      </c>
      <c r="P16">
        <v>115</v>
      </c>
      <c r="Q16" t="s">
        <v>1</v>
      </c>
      <c r="R16">
        <v>102</v>
      </c>
      <c r="T16">
        <v>13</v>
      </c>
      <c r="V16" s="88">
        <v>5</v>
      </c>
      <c r="X16" s="87">
        <v>12.777777777777779</v>
      </c>
      <c r="Y16" s="87" t="s">
        <v>1</v>
      </c>
      <c r="Z16" s="87">
        <v>11.333333333333334</v>
      </c>
    </row>
    <row r="17" spans="1:26" ht="12.75" customHeight="1">
      <c r="A17" s="353">
        <v>10</v>
      </c>
      <c r="B17" t="s">
        <v>82</v>
      </c>
      <c r="C17" t="s">
        <v>81</v>
      </c>
      <c r="D17" t="s">
        <v>144</v>
      </c>
      <c r="E17">
        <v>9</v>
      </c>
      <c r="F17">
        <v>36</v>
      </c>
      <c r="H17">
        <v>17</v>
      </c>
      <c r="I17">
        <v>10</v>
      </c>
      <c r="J17">
        <v>9</v>
      </c>
      <c r="L17">
        <v>44</v>
      </c>
      <c r="M17" t="s">
        <v>1</v>
      </c>
      <c r="N17">
        <v>28</v>
      </c>
      <c r="P17">
        <v>148</v>
      </c>
      <c r="Q17" t="s">
        <v>1</v>
      </c>
      <c r="R17">
        <v>110</v>
      </c>
      <c r="T17">
        <v>38</v>
      </c>
      <c r="V17" s="88">
        <v>4.8888888888888893</v>
      </c>
      <c r="X17" s="87">
        <v>16.444444444444443</v>
      </c>
      <c r="Y17" s="87" t="s">
        <v>1</v>
      </c>
      <c r="Z17" s="87">
        <v>12.222222222222221</v>
      </c>
    </row>
    <row r="18" spans="1:26" ht="12.75" customHeight="1">
      <c r="A18" s="353">
        <v>11</v>
      </c>
      <c r="B18" t="s">
        <v>112</v>
      </c>
      <c r="C18" t="s">
        <v>109</v>
      </c>
      <c r="D18" t="s">
        <v>144</v>
      </c>
      <c r="E18">
        <v>9</v>
      </c>
      <c r="F18">
        <v>36</v>
      </c>
      <c r="H18">
        <v>17</v>
      </c>
      <c r="I18">
        <v>8</v>
      </c>
      <c r="J18">
        <v>11</v>
      </c>
      <c r="L18">
        <v>42</v>
      </c>
      <c r="M18" t="s">
        <v>1</v>
      </c>
      <c r="N18">
        <v>30</v>
      </c>
      <c r="P18">
        <v>176</v>
      </c>
      <c r="Q18" t="s">
        <v>1</v>
      </c>
      <c r="R18">
        <v>154</v>
      </c>
      <c r="T18">
        <v>22</v>
      </c>
      <c r="V18" s="88">
        <v>4.666666666666667</v>
      </c>
      <c r="X18" s="87">
        <v>19.555555555555557</v>
      </c>
      <c r="Y18" s="87" t="s">
        <v>1</v>
      </c>
      <c r="Z18" s="87">
        <v>17.111111111111111</v>
      </c>
    </row>
    <row r="19" spans="1:26" ht="12.75" customHeight="1">
      <c r="A19" s="353">
        <v>12</v>
      </c>
      <c r="B19" t="s">
        <v>110</v>
      </c>
      <c r="C19" t="s">
        <v>109</v>
      </c>
      <c r="D19" t="s">
        <v>144</v>
      </c>
      <c r="E19">
        <v>7</v>
      </c>
      <c r="F19">
        <v>28</v>
      </c>
      <c r="H19">
        <v>18</v>
      </c>
      <c r="I19">
        <v>5</v>
      </c>
      <c r="J19">
        <v>5</v>
      </c>
      <c r="L19">
        <v>41</v>
      </c>
      <c r="M19" t="s">
        <v>1</v>
      </c>
      <c r="N19">
        <v>15</v>
      </c>
      <c r="P19">
        <v>131</v>
      </c>
      <c r="Q19" t="s">
        <v>1</v>
      </c>
      <c r="R19">
        <v>86</v>
      </c>
      <c r="T19">
        <v>45</v>
      </c>
      <c r="V19" s="88">
        <v>5.8571428571428568</v>
      </c>
      <c r="X19" s="87">
        <v>18.714285714285715</v>
      </c>
      <c r="Y19" s="87" t="s">
        <v>1</v>
      </c>
      <c r="Z19" s="87">
        <v>12.285714285714286</v>
      </c>
    </row>
    <row r="20" spans="1:26" ht="12.75" customHeight="1">
      <c r="A20" s="353">
        <v>13</v>
      </c>
      <c r="B20" t="s">
        <v>120</v>
      </c>
      <c r="C20" t="s">
        <v>117</v>
      </c>
      <c r="D20" t="s">
        <v>144</v>
      </c>
      <c r="E20">
        <v>9</v>
      </c>
      <c r="F20">
        <v>36</v>
      </c>
      <c r="H20">
        <v>17</v>
      </c>
      <c r="I20">
        <v>6</v>
      </c>
      <c r="J20">
        <v>13</v>
      </c>
      <c r="L20">
        <v>40</v>
      </c>
      <c r="M20" t="s">
        <v>1</v>
      </c>
      <c r="N20">
        <v>32</v>
      </c>
      <c r="P20">
        <v>133</v>
      </c>
      <c r="Q20" t="s">
        <v>1</v>
      </c>
      <c r="R20">
        <v>122</v>
      </c>
      <c r="T20">
        <v>11</v>
      </c>
      <c r="V20" s="88">
        <v>4.4444444444444446</v>
      </c>
      <c r="X20" s="87">
        <v>14.777777777777779</v>
      </c>
      <c r="Y20" s="87" t="s">
        <v>1</v>
      </c>
      <c r="Z20" s="87">
        <v>13.555555555555555</v>
      </c>
    </row>
    <row r="21" spans="1:26" ht="12.75" customHeight="1">
      <c r="A21" s="353">
        <v>14</v>
      </c>
      <c r="B21" t="s">
        <v>98</v>
      </c>
      <c r="C21" t="s">
        <v>96</v>
      </c>
      <c r="D21" t="s">
        <v>144</v>
      </c>
      <c r="E21">
        <v>9</v>
      </c>
      <c r="F21">
        <v>36</v>
      </c>
      <c r="H21">
        <v>17</v>
      </c>
      <c r="I21">
        <v>6</v>
      </c>
      <c r="J21">
        <v>13</v>
      </c>
      <c r="L21">
        <v>40</v>
      </c>
      <c r="M21" t="s">
        <v>1</v>
      </c>
      <c r="N21">
        <v>32</v>
      </c>
      <c r="P21">
        <v>132</v>
      </c>
      <c r="Q21" t="s">
        <v>1</v>
      </c>
      <c r="R21">
        <v>140</v>
      </c>
      <c r="T21">
        <v>-8</v>
      </c>
      <c r="V21" s="88">
        <v>4.4444444444444446</v>
      </c>
      <c r="X21" s="87">
        <v>14.666666666666666</v>
      </c>
      <c r="Y21" s="87" t="s">
        <v>1</v>
      </c>
      <c r="Z21" s="87">
        <v>15.555555555555555</v>
      </c>
    </row>
    <row r="22" spans="1:26" ht="12.75" customHeight="1">
      <c r="A22" s="353">
        <v>15</v>
      </c>
      <c r="B22" t="s">
        <v>136</v>
      </c>
      <c r="C22" t="s">
        <v>137</v>
      </c>
      <c r="D22" t="s">
        <v>144</v>
      </c>
      <c r="E22">
        <v>9</v>
      </c>
      <c r="F22">
        <v>36</v>
      </c>
      <c r="H22">
        <v>18</v>
      </c>
      <c r="I22">
        <v>2</v>
      </c>
      <c r="J22">
        <v>16</v>
      </c>
      <c r="L22">
        <v>38</v>
      </c>
      <c r="M22" t="s">
        <v>1</v>
      </c>
      <c r="N22">
        <v>34</v>
      </c>
      <c r="P22">
        <v>139</v>
      </c>
      <c r="Q22" t="s">
        <v>1</v>
      </c>
      <c r="R22">
        <v>125</v>
      </c>
      <c r="T22">
        <v>14</v>
      </c>
      <c r="V22" s="88">
        <v>4.2222222222222223</v>
      </c>
      <c r="X22" s="87">
        <v>15.444444444444445</v>
      </c>
      <c r="Y22" s="87" t="s">
        <v>1</v>
      </c>
      <c r="Z22" s="87">
        <v>13.888888888888889</v>
      </c>
    </row>
    <row r="23" spans="1:26" ht="12.75" customHeight="1">
      <c r="A23" s="353">
        <v>16</v>
      </c>
      <c r="B23" t="s">
        <v>90</v>
      </c>
      <c r="C23" t="s">
        <v>92</v>
      </c>
      <c r="D23" t="s">
        <v>144</v>
      </c>
      <c r="E23">
        <v>9</v>
      </c>
      <c r="F23">
        <v>36</v>
      </c>
      <c r="H23">
        <v>16</v>
      </c>
      <c r="I23">
        <v>4</v>
      </c>
      <c r="J23">
        <v>16</v>
      </c>
      <c r="L23">
        <v>36</v>
      </c>
      <c r="M23" t="s">
        <v>1</v>
      </c>
      <c r="N23">
        <v>36</v>
      </c>
      <c r="P23">
        <v>123</v>
      </c>
      <c r="Q23" t="s">
        <v>1</v>
      </c>
      <c r="R23">
        <v>108</v>
      </c>
      <c r="T23">
        <v>15</v>
      </c>
      <c r="V23" s="88">
        <v>4</v>
      </c>
      <c r="X23" s="87">
        <v>13.666666666666666</v>
      </c>
      <c r="Y23" s="87" t="s">
        <v>1</v>
      </c>
      <c r="Z23" s="87">
        <v>12</v>
      </c>
    </row>
    <row r="24" spans="1:26" ht="12.75" customHeight="1">
      <c r="A24" s="353">
        <v>17</v>
      </c>
      <c r="B24" t="s">
        <v>104</v>
      </c>
      <c r="C24" t="s">
        <v>101</v>
      </c>
      <c r="D24" t="s">
        <v>144</v>
      </c>
      <c r="E24">
        <v>9</v>
      </c>
      <c r="F24">
        <v>36</v>
      </c>
      <c r="H24">
        <v>14</v>
      </c>
      <c r="I24">
        <v>7</v>
      </c>
      <c r="J24">
        <v>15</v>
      </c>
      <c r="L24">
        <v>35</v>
      </c>
      <c r="M24" t="s">
        <v>1</v>
      </c>
      <c r="N24">
        <v>37</v>
      </c>
      <c r="P24">
        <v>119</v>
      </c>
      <c r="Q24" t="s">
        <v>1</v>
      </c>
      <c r="R24">
        <v>117</v>
      </c>
      <c r="T24">
        <v>2</v>
      </c>
      <c r="V24" s="88">
        <v>3.8888888888888888</v>
      </c>
      <c r="X24" s="87">
        <v>13.222222222222221</v>
      </c>
      <c r="Y24" s="87" t="s">
        <v>1</v>
      </c>
      <c r="Z24" s="87">
        <v>13</v>
      </c>
    </row>
    <row r="25" spans="1:26" ht="12.75" customHeight="1">
      <c r="A25" s="353">
        <v>18</v>
      </c>
      <c r="B25" t="s">
        <v>116</v>
      </c>
      <c r="C25" t="s">
        <v>117</v>
      </c>
      <c r="D25" t="s">
        <v>144</v>
      </c>
      <c r="E25">
        <v>9</v>
      </c>
      <c r="F25">
        <v>36</v>
      </c>
      <c r="H25">
        <v>14</v>
      </c>
      <c r="I25">
        <v>7</v>
      </c>
      <c r="J25">
        <v>15</v>
      </c>
      <c r="L25">
        <v>35</v>
      </c>
      <c r="M25" t="s">
        <v>1</v>
      </c>
      <c r="N25">
        <v>37</v>
      </c>
      <c r="P25">
        <v>125</v>
      </c>
      <c r="Q25" t="s">
        <v>1</v>
      </c>
      <c r="R25">
        <v>126</v>
      </c>
      <c r="T25">
        <v>-1</v>
      </c>
      <c r="V25" s="88">
        <v>3.8888888888888888</v>
      </c>
      <c r="X25" s="87">
        <v>13.888888888888889</v>
      </c>
      <c r="Y25" s="87" t="s">
        <v>1</v>
      </c>
      <c r="Z25" s="87">
        <v>14</v>
      </c>
    </row>
    <row r="26" spans="1:26" ht="12.75" customHeight="1">
      <c r="A26" s="353">
        <v>19</v>
      </c>
      <c r="B26" t="s">
        <v>125</v>
      </c>
      <c r="C26" t="s">
        <v>123</v>
      </c>
      <c r="D26" t="s">
        <v>144</v>
      </c>
      <c r="E26">
        <v>9</v>
      </c>
      <c r="F26">
        <v>36</v>
      </c>
      <c r="H26">
        <v>13</v>
      </c>
      <c r="I26">
        <v>9</v>
      </c>
      <c r="J26">
        <v>14</v>
      </c>
      <c r="L26">
        <v>35</v>
      </c>
      <c r="M26" t="s">
        <v>1</v>
      </c>
      <c r="N26">
        <v>37</v>
      </c>
      <c r="P26">
        <v>148</v>
      </c>
      <c r="Q26" t="s">
        <v>1</v>
      </c>
      <c r="R26">
        <v>150</v>
      </c>
      <c r="T26">
        <v>-2</v>
      </c>
      <c r="V26" s="88">
        <v>3.8888888888888888</v>
      </c>
      <c r="X26" s="87">
        <v>16.444444444444443</v>
      </c>
      <c r="Y26" s="87" t="s">
        <v>1</v>
      </c>
      <c r="Z26" s="87">
        <v>16.666666666666668</v>
      </c>
    </row>
    <row r="27" spans="1:26" ht="12.75" customHeight="1">
      <c r="A27" s="353">
        <v>20</v>
      </c>
      <c r="B27" t="s">
        <v>99</v>
      </c>
      <c r="C27" t="s">
        <v>96</v>
      </c>
      <c r="D27" t="s">
        <v>144</v>
      </c>
      <c r="E27">
        <v>9</v>
      </c>
      <c r="F27">
        <v>36</v>
      </c>
      <c r="H27">
        <v>15</v>
      </c>
      <c r="I27">
        <v>5</v>
      </c>
      <c r="J27">
        <v>16</v>
      </c>
      <c r="L27">
        <v>35</v>
      </c>
      <c r="M27" t="s">
        <v>1</v>
      </c>
      <c r="N27">
        <v>37</v>
      </c>
      <c r="P27">
        <v>137</v>
      </c>
      <c r="Q27" t="s">
        <v>1</v>
      </c>
      <c r="R27">
        <v>143</v>
      </c>
      <c r="T27">
        <v>-6</v>
      </c>
      <c r="V27" s="88">
        <v>3.8888888888888888</v>
      </c>
      <c r="X27" s="87">
        <v>15.222222222222221</v>
      </c>
      <c r="Y27" s="87" t="s">
        <v>1</v>
      </c>
      <c r="Z27" s="87">
        <v>15.888888888888889</v>
      </c>
    </row>
    <row r="28" spans="1:26" ht="12.75" customHeight="1">
      <c r="A28" s="353">
        <v>21</v>
      </c>
      <c r="B28" t="s">
        <v>111</v>
      </c>
      <c r="C28" t="s">
        <v>109</v>
      </c>
      <c r="D28" t="s">
        <v>144</v>
      </c>
      <c r="E28">
        <v>9</v>
      </c>
      <c r="F28">
        <v>36</v>
      </c>
      <c r="H28">
        <v>16</v>
      </c>
      <c r="I28">
        <v>3</v>
      </c>
      <c r="J28">
        <v>17</v>
      </c>
      <c r="L28">
        <v>35</v>
      </c>
      <c r="M28" t="s">
        <v>1</v>
      </c>
      <c r="N28">
        <v>37</v>
      </c>
      <c r="P28">
        <v>110</v>
      </c>
      <c r="Q28" t="s">
        <v>1</v>
      </c>
      <c r="R28">
        <v>118</v>
      </c>
      <c r="T28">
        <v>-8</v>
      </c>
      <c r="V28" s="88">
        <v>3.8888888888888888</v>
      </c>
      <c r="X28" s="87">
        <v>12.222222222222221</v>
      </c>
      <c r="Y28" s="87" t="s">
        <v>1</v>
      </c>
      <c r="Z28" s="87">
        <v>13.111111111111111</v>
      </c>
    </row>
    <row r="29" spans="1:26" ht="12.75" customHeight="1">
      <c r="A29" s="353">
        <v>22</v>
      </c>
      <c r="B29" t="s">
        <v>138</v>
      </c>
      <c r="C29" t="s">
        <v>137</v>
      </c>
      <c r="D29" t="s">
        <v>144</v>
      </c>
      <c r="E29">
        <v>9</v>
      </c>
      <c r="F29">
        <v>36</v>
      </c>
      <c r="H29">
        <v>15</v>
      </c>
      <c r="I29">
        <v>5</v>
      </c>
      <c r="J29">
        <v>16</v>
      </c>
      <c r="L29">
        <v>35</v>
      </c>
      <c r="M29" t="s">
        <v>1</v>
      </c>
      <c r="N29">
        <v>37</v>
      </c>
      <c r="P29">
        <v>138</v>
      </c>
      <c r="Q29" t="s">
        <v>1</v>
      </c>
      <c r="R29">
        <v>147</v>
      </c>
      <c r="T29">
        <v>-9</v>
      </c>
      <c r="V29" s="88">
        <v>3.8888888888888888</v>
      </c>
      <c r="X29" s="87">
        <v>15.333333333333334</v>
      </c>
      <c r="Y29" s="87" t="s">
        <v>1</v>
      </c>
      <c r="Z29" s="87">
        <v>16.333333333333332</v>
      </c>
    </row>
    <row r="30" spans="1:26" ht="12.75" customHeight="1">
      <c r="A30" s="353">
        <v>23</v>
      </c>
      <c r="B30" t="s">
        <v>85</v>
      </c>
      <c r="C30" t="s">
        <v>81</v>
      </c>
      <c r="D30" t="s">
        <v>144</v>
      </c>
      <c r="E30">
        <v>9</v>
      </c>
      <c r="F30">
        <v>36</v>
      </c>
      <c r="H30">
        <v>15</v>
      </c>
      <c r="I30">
        <v>3</v>
      </c>
      <c r="J30">
        <v>18</v>
      </c>
      <c r="L30">
        <v>33</v>
      </c>
      <c r="M30" t="s">
        <v>1</v>
      </c>
      <c r="N30">
        <v>39</v>
      </c>
      <c r="P30">
        <v>159</v>
      </c>
      <c r="Q30" t="s">
        <v>1</v>
      </c>
      <c r="R30">
        <v>166</v>
      </c>
      <c r="T30">
        <v>-7</v>
      </c>
      <c r="V30" s="88">
        <v>3.6666666666666665</v>
      </c>
      <c r="X30" s="87">
        <v>17.666666666666668</v>
      </c>
      <c r="Y30" s="87" t="s">
        <v>1</v>
      </c>
      <c r="Z30" s="87">
        <v>18.444444444444443</v>
      </c>
    </row>
    <row r="31" spans="1:26" ht="12.75" customHeight="1">
      <c r="A31" s="353">
        <v>24</v>
      </c>
      <c r="B31" t="s">
        <v>73</v>
      </c>
      <c r="C31" t="s">
        <v>74</v>
      </c>
      <c r="D31" t="s">
        <v>144</v>
      </c>
      <c r="E31">
        <v>8</v>
      </c>
      <c r="F31">
        <v>32</v>
      </c>
      <c r="H31">
        <v>12</v>
      </c>
      <c r="I31">
        <v>7</v>
      </c>
      <c r="J31">
        <v>13</v>
      </c>
      <c r="L31">
        <v>31</v>
      </c>
      <c r="M31" t="s">
        <v>1</v>
      </c>
      <c r="N31">
        <v>33</v>
      </c>
      <c r="P31">
        <v>98</v>
      </c>
      <c r="Q31" t="s">
        <v>1</v>
      </c>
      <c r="R31">
        <v>99</v>
      </c>
      <c r="T31">
        <v>-1</v>
      </c>
      <c r="V31" s="88">
        <v>3.875</v>
      </c>
      <c r="X31" s="87">
        <v>12.25</v>
      </c>
      <c r="Y31" s="87" t="s">
        <v>1</v>
      </c>
      <c r="Z31" s="87">
        <v>12.375</v>
      </c>
    </row>
    <row r="32" spans="1:26" ht="12.75" customHeight="1">
      <c r="A32" s="353">
        <v>25</v>
      </c>
      <c r="B32" t="s">
        <v>102</v>
      </c>
      <c r="C32" t="s">
        <v>101</v>
      </c>
      <c r="D32" t="s">
        <v>144</v>
      </c>
      <c r="E32">
        <v>9</v>
      </c>
      <c r="F32">
        <v>36</v>
      </c>
      <c r="H32">
        <v>12</v>
      </c>
      <c r="I32">
        <v>6</v>
      </c>
      <c r="J32">
        <v>18</v>
      </c>
      <c r="L32">
        <v>30</v>
      </c>
      <c r="M32" t="s">
        <v>1</v>
      </c>
      <c r="N32">
        <v>42</v>
      </c>
      <c r="P32">
        <v>121</v>
      </c>
      <c r="Q32" t="s">
        <v>1</v>
      </c>
      <c r="R32">
        <v>119</v>
      </c>
      <c r="T32">
        <v>2</v>
      </c>
      <c r="V32" s="88">
        <v>3.3333333333333335</v>
      </c>
      <c r="X32" s="87">
        <v>13.444444444444445</v>
      </c>
      <c r="Y32" s="87" t="s">
        <v>1</v>
      </c>
      <c r="Z32" s="87">
        <v>13.222222222222221</v>
      </c>
    </row>
    <row r="33" spans="1:26" ht="12.75" customHeight="1">
      <c r="A33" s="353">
        <v>26</v>
      </c>
      <c r="B33" t="s">
        <v>78</v>
      </c>
      <c r="C33" t="s">
        <v>74</v>
      </c>
      <c r="D33" t="s">
        <v>144</v>
      </c>
      <c r="E33">
        <v>8</v>
      </c>
      <c r="F33">
        <v>32</v>
      </c>
      <c r="H33">
        <v>11</v>
      </c>
      <c r="I33">
        <v>7</v>
      </c>
      <c r="J33">
        <v>14</v>
      </c>
      <c r="L33">
        <v>29</v>
      </c>
      <c r="M33" t="s">
        <v>1</v>
      </c>
      <c r="N33">
        <v>35</v>
      </c>
      <c r="P33">
        <v>101</v>
      </c>
      <c r="Q33" t="s">
        <v>1</v>
      </c>
      <c r="R33">
        <v>112</v>
      </c>
      <c r="T33">
        <v>-11</v>
      </c>
      <c r="V33" s="88">
        <v>3.625</v>
      </c>
      <c r="X33" s="87">
        <v>12.625</v>
      </c>
      <c r="Y33" s="87" t="s">
        <v>1</v>
      </c>
      <c r="Z33" s="87">
        <v>14</v>
      </c>
    </row>
    <row r="34" spans="1:26" ht="12.75" customHeight="1">
      <c r="A34" s="353">
        <v>27</v>
      </c>
      <c r="B34" t="s">
        <v>108</v>
      </c>
      <c r="C34" t="s">
        <v>109</v>
      </c>
      <c r="D34" t="s">
        <v>144</v>
      </c>
      <c r="E34">
        <v>9</v>
      </c>
      <c r="F34">
        <v>36</v>
      </c>
      <c r="H34">
        <v>11</v>
      </c>
      <c r="I34">
        <v>7</v>
      </c>
      <c r="J34">
        <v>18</v>
      </c>
      <c r="L34">
        <v>29</v>
      </c>
      <c r="M34" t="s">
        <v>1</v>
      </c>
      <c r="N34">
        <v>43</v>
      </c>
      <c r="P34">
        <v>88</v>
      </c>
      <c r="Q34" t="s">
        <v>1</v>
      </c>
      <c r="R34">
        <v>106</v>
      </c>
      <c r="T34">
        <v>-18</v>
      </c>
      <c r="V34" s="88">
        <v>3.2222222222222223</v>
      </c>
      <c r="X34" s="87">
        <v>9.7777777777777786</v>
      </c>
      <c r="Y34" s="87" t="s">
        <v>1</v>
      </c>
      <c r="Z34" s="87">
        <v>11.777777777777779</v>
      </c>
    </row>
    <row r="35" spans="1:26" ht="12.75" customHeight="1">
      <c r="A35" s="353">
        <v>28</v>
      </c>
      <c r="B35" t="s">
        <v>118</v>
      </c>
      <c r="C35" t="s">
        <v>117</v>
      </c>
      <c r="D35" t="s">
        <v>144</v>
      </c>
      <c r="E35">
        <v>9</v>
      </c>
      <c r="F35">
        <v>36</v>
      </c>
      <c r="H35">
        <v>12</v>
      </c>
      <c r="I35">
        <v>5</v>
      </c>
      <c r="J35">
        <v>19</v>
      </c>
      <c r="L35">
        <v>29</v>
      </c>
      <c r="M35" t="s">
        <v>1</v>
      </c>
      <c r="N35">
        <v>43</v>
      </c>
      <c r="P35">
        <v>100</v>
      </c>
      <c r="Q35" t="s">
        <v>1</v>
      </c>
      <c r="R35">
        <v>129</v>
      </c>
      <c r="T35">
        <v>-29</v>
      </c>
      <c r="V35" s="88">
        <v>3.2222222222222223</v>
      </c>
      <c r="X35" s="87">
        <v>11.111111111111111</v>
      </c>
      <c r="Y35" s="87" t="s">
        <v>1</v>
      </c>
      <c r="Z35" s="87">
        <v>14.333333333333334</v>
      </c>
    </row>
    <row r="36" spans="1:26" ht="12.75" customHeight="1">
      <c r="A36" s="353">
        <v>29</v>
      </c>
      <c r="B36" t="s">
        <v>124</v>
      </c>
      <c r="C36" t="s">
        <v>123</v>
      </c>
      <c r="D36" t="s">
        <v>144</v>
      </c>
      <c r="E36">
        <v>9</v>
      </c>
      <c r="F36">
        <v>36</v>
      </c>
      <c r="H36">
        <v>11</v>
      </c>
      <c r="I36">
        <v>7</v>
      </c>
      <c r="J36">
        <v>18</v>
      </c>
      <c r="L36">
        <v>29</v>
      </c>
      <c r="M36" t="s">
        <v>1</v>
      </c>
      <c r="N36">
        <v>43</v>
      </c>
      <c r="P36">
        <v>110</v>
      </c>
      <c r="Q36" t="s">
        <v>1</v>
      </c>
      <c r="R36">
        <v>141</v>
      </c>
      <c r="T36">
        <v>-31</v>
      </c>
      <c r="V36" s="88">
        <v>3.2222222222222223</v>
      </c>
      <c r="X36" s="87">
        <v>12.222222222222221</v>
      </c>
      <c r="Y36" s="87" t="s">
        <v>1</v>
      </c>
      <c r="Z36" s="87">
        <v>15.666666666666666</v>
      </c>
    </row>
    <row r="37" spans="1:26" ht="12.75" customHeight="1">
      <c r="A37" s="353">
        <v>30</v>
      </c>
      <c r="B37" t="s">
        <v>131</v>
      </c>
      <c r="C37" t="s">
        <v>129</v>
      </c>
      <c r="D37" t="s">
        <v>144</v>
      </c>
      <c r="E37">
        <v>9</v>
      </c>
      <c r="F37">
        <v>36</v>
      </c>
      <c r="H37">
        <v>9</v>
      </c>
      <c r="I37">
        <v>10</v>
      </c>
      <c r="J37">
        <v>17</v>
      </c>
      <c r="L37">
        <v>28</v>
      </c>
      <c r="M37" t="s">
        <v>1</v>
      </c>
      <c r="N37">
        <v>44</v>
      </c>
      <c r="P37">
        <v>104</v>
      </c>
      <c r="Q37" t="s">
        <v>1</v>
      </c>
      <c r="R37">
        <v>123</v>
      </c>
      <c r="T37">
        <v>-19</v>
      </c>
      <c r="V37" s="88">
        <v>3.1111111111111112</v>
      </c>
      <c r="X37" s="87">
        <v>11.555555555555555</v>
      </c>
      <c r="Y37" s="87" t="s">
        <v>1</v>
      </c>
      <c r="Z37" s="87">
        <v>13.666666666666666</v>
      </c>
    </row>
    <row r="38" spans="1:26" ht="12.75" customHeight="1">
      <c r="A38" s="353">
        <v>31</v>
      </c>
      <c r="B38" t="s">
        <v>97</v>
      </c>
      <c r="C38" t="s">
        <v>96</v>
      </c>
      <c r="D38" t="s">
        <v>144</v>
      </c>
      <c r="E38">
        <v>8</v>
      </c>
      <c r="F38">
        <v>32</v>
      </c>
      <c r="H38">
        <v>10</v>
      </c>
      <c r="I38">
        <v>7</v>
      </c>
      <c r="J38">
        <v>15</v>
      </c>
      <c r="L38">
        <v>27</v>
      </c>
      <c r="M38" t="s">
        <v>1</v>
      </c>
      <c r="N38">
        <v>37</v>
      </c>
      <c r="P38">
        <v>107</v>
      </c>
      <c r="Q38" t="s">
        <v>1</v>
      </c>
      <c r="R38">
        <v>119</v>
      </c>
      <c r="T38">
        <v>-12</v>
      </c>
      <c r="V38" s="88">
        <v>3.375</v>
      </c>
      <c r="X38" s="87">
        <v>13.375</v>
      </c>
      <c r="Y38" s="87" t="s">
        <v>1</v>
      </c>
      <c r="Z38" s="87">
        <v>14.875</v>
      </c>
    </row>
    <row r="39" spans="1:26" ht="12.75" customHeight="1">
      <c r="A39" s="353">
        <v>32</v>
      </c>
      <c r="B39" t="s">
        <v>126</v>
      </c>
      <c r="C39" t="s">
        <v>123</v>
      </c>
      <c r="D39" t="s">
        <v>144</v>
      </c>
      <c r="E39">
        <v>9</v>
      </c>
      <c r="F39">
        <v>36</v>
      </c>
      <c r="H39">
        <v>10</v>
      </c>
      <c r="I39">
        <v>7</v>
      </c>
      <c r="J39">
        <v>19</v>
      </c>
      <c r="L39">
        <v>27</v>
      </c>
      <c r="M39" t="s">
        <v>1</v>
      </c>
      <c r="N39">
        <v>45</v>
      </c>
      <c r="P39">
        <v>113</v>
      </c>
      <c r="Q39" t="s">
        <v>1</v>
      </c>
      <c r="R39">
        <v>123</v>
      </c>
      <c r="T39">
        <v>-10</v>
      </c>
      <c r="V39" s="88">
        <v>3</v>
      </c>
      <c r="X39" s="87">
        <v>12.555555555555555</v>
      </c>
      <c r="Y39" s="87" t="s">
        <v>1</v>
      </c>
      <c r="Z39" s="87">
        <v>13.666666666666666</v>
      </c>
    </row>
    <row r="40" spans="1:26" ht="12.75" customHeight="1">
      <c r="A40" s="353">
        <v>33</v>
      </c>
      <c r="B40" t="s">
        <v>127</v>
      </c>
      <c r="C40" t="s">
        <v>123</v>
      </c>
      <c r="D40" t="s">
        <v>144</v>
      </c>
      <c r="E40">
        <v>8</v>
      </c>
      <c r="F40">
        <v>32</v>
      </c>
      <c r="H40">
        <v>10</v>
      </c>
      <c r="I40">
        <v>6</v>
      </c>
      <c r="J40">
        <v>16</v>
      </c>
      <c r="L40">
        <v>26</v>
      </c>
      <c r="M40" t="s">
        <v>1</v>
      </c>
      <c r="N40">
        <v>38</v>
      </c>
      <c r="P40">
        <v>98</v>
      </c>
      <c r="Q40" t="s">
        <v>1</v>
      </c>
      <c r="R40">
        <v>125</v>
      </c>
      <c r="T40">
        <v>-27</v>
      </c>
      <c r="V40" s="88">
        <v>3.25</v>
      </c>
      <c r="X40" s="87">
        <v>12.25</v>
      </c>
      <c r="Y40" s="87" t="s">
        <v>1</v>
      </c>
      <c r="Z40" s="87">
        <v>15.625</v>
      </c>
    </row>
    <row r="41" spans="1:26" ht="12.75" customHeight="1">
      <c r="A41" s="353">
        <v>34</v>
      </c>
      <c r="B41" t="s">
        <v>132</v>
      </c>
      <c r="C41" t="s">
        <v>129</v>
      </c>
      <c r="D41" t="s">
        <v>144</v>
      </c>
      <c r="E41">
        <v>7</v>
      </c>
      <c r="F41">
        <v>28</v>
      </c>
      <c r="H41">
        <v>10</v>
      </c>
      <c r="I41">
        <v>4</v>
      </c>
      <c r="J41">
        <v>14</v>
      </c>
      <c r="L41">
        <v>24</v>
      </c>
      <c r="M41" t="s">
        <v>1</v>
      </c>
      <c r="N41">
        <v>32</v>
      </c>
      <c r="P41">
        <v>86</v>
      </c>
      <c r="Q41" t="s">
        <v>1</v>
      </c>
      <c r="R41">
        <v>88</v>
      </c>
      <c r="T41">
        <v>-2</v>
      </c>
      <c r="V41" s="88">
        <v>3.4285714285714284</v>
      </c>
      <c r="X41" s="87">
        <v>12.285714285714286</v>
      </c>
      <c r="Y41" s="87" t="s">
        <v>1</v>
      </c>
      <c r="Z41" s="87">
        <v>12.571428571428571</v>
      </c>
    </row>
    <row r="42" spans="1:26" ht="12.75" customHeight="1">
      <c r="A42" s="353">
        <v>35</v>
      </c>
      <c r="B42" t="s">
        <v>133</v>
      </c>
      <c r="C42" t="s">
        <v>129</v>
      </c>
      <c r="D42" t="s">
        <v>144</v>
      </c>
      <c r="E42">
        <v>9</v>
      </c>
      <c r="F42">
        <v>36</v>
      </c>
      <c r="H42">
        <v>7</v>
      </c>
      <c r="I42">
        <v>10</v>
      </c>
      <c r="J42">
        <v>19</v>
      </c>
      <c r="L42">
        <v>24</v>
      </c>
      <c r="M42" t="s">
        <v>1</v>
      </c>
      <c r="N42">
        <v>48</v>
      </c>
      <c r="P42">
        <v>98</v>
      </c>
      <c r="Q42" t="s">
        <v>1</v>
      </c>
      <c r="R42">
        <v>144</v>
      </c>
      <c r="T42">
        <v>-46</v>
      </c>
      <c r="V42" s="88">
        <v>2.6666666666666665</v>
      </c>
      <c r="X42" s="87">
        <v>10.888888888888889</v>
      </c>
      <c r="Y42" s="87" t="s">
        <v>1</v>
      </c>
      <c r="Z42" s="87">
        <v>16</v>
      </c>
    </row>
    <row r="43" spans="1:26" ht="12.75" customHeight="1">
      <c r="A43" s="353">
        <v>36</v>
      </c>
      <c r="B43" t="s">
        <v>175</v>
      </c>
      <c r="C43" t="s">
        <v>137</v>
      </c>
      <c r="D43" t="s">
        <v>144</v>
      </c>
      <c r="E43">
        <v>9</v>
      </c>
      <c r="F43">
        <v>36</v>
      </c>
      <c r="H43">
        <v>8</v>
      </c>
      <c r="I43">
        <v>7</v>
      </c>
      <c r="J43">
        <v>21</v>
      </c>
      <c r="L43">
        <v>23</v>
      </c>
      <c r="M43" t="s">
        <v>1</v>
      </c>
      <c r="N43">
        <v>49</v>
      </c>
      <c r="P43">
        <v>107</v>
      </c>
      <c r="Q43" t="s">
        <v>1</v>
      </c>
      <c r="R43">
        <v>152</v>
      </c>
      <c r="T43">
        <v>-45</v>
      </c>
      <c r="V43" s="88">
        <v>2.5555555555555554</v>
      </c>
      <c r="X43" s="87">
        <v>11.888888888888889</v>
      </c>
      <c r="Y43" s="87" t="s">
        <v>1</v>
      </c>
      <c r="Z43" s="87">
        <v>16.888888888888889</v>
      </c>
    </row>
    <row r="44" spans="1:26" ht="12.75" customHeight="1">
      <c r="A44" s="353">
        <v>37</v>
      </c>
      <c r="B44" t="s">
        <v>105</v>
      </c>
      <c r="C44" t="s">
        <v>101</v>
      </c>
      <c r="D44" t="s">
        <v>144</v>
      </c>
      <c r="E44">
        <v>7</v>
      </c>
      <c r="F44">
        <v>28</v>
      </c>
      <c r="H44">
        <v>8</v>
      </c>
      <c r="I44">
        <v>4</v>
      </c>
      <c r="J44">
        <v>16</v>
      </c>
      <c r="L44">
        <v>20</v>
      </c>
      <c r="M44" t="s">
        <v>1</v>
      </c>
      <c r="N44">
        <v>36</v>
      </c>
      <c r="P44">
        <v>64</v>
      </c>
      <c r="Q44" t="s">
        <v>1</v>
      </c>
      <c r="R44">
        <v>94</v>
      </c>
      <c r="T44">
        <v>-30</v>
      </c>
      <c r="V44" s="88">
        <v>2.8571428571428572</v>
      </c>
      <c r="X44" s="87">
        <v>9.1428571428571423</v>
      </c>
      <c r="Y44" s="87" t="s">
        <v>1</v>
      </c>
      <c r="Z44" s="87">
        <v>13.428571428571429</v>
      </c>
    </row>
    <row r="45" spans="1:26" ht="12.75" customHeight="1">
      <c r="A45" s="353">
        <v>38</v>
      </c>
      <c r="B45" t="s">
        <v>139</v>
      </c>
      <c r="C45" t="s">
        <v>137</v>
      </c>
      <c r="D45" t="s">
        <v>144</v>
      </c>
      <c r="E45">
        <v>7</v>
      </c>
      <c r="F45">
        <v>28</v>
      </c>
      <c r="H45">
        <v>4</v>
      </c>
      <c r="I45">
        <v>6</v>
      </c>
      <c r="J45">
        <v>18</v>
      </c>
      <c r="L45">
        <v>14</v>
      </c>
      <c r="M45" t="s">
        <v>1</v>
      </c>
      <c r="N45">
        <v>42</v>
      </c>
      <c r="P45">
        <v>104</v>
      </c>
      <c r="Q45" t="s">
        <v>1</v>
      </c>
      <c r="R45">
        <v>145</v>
      </c>
      <c r="T45">
        <v>-41</v>
      </c>
      <c r="V45" s="88">
        <v>2</v>
      </c>
      <c r="X45" s="87">
        <v>14.857142857142858</v>
      </c>
      <c r="Y45" s="87" t="s">
        <v>1</v>
      </c>
      <c r="Z45" s="87">
        <v>20.714285714285715</v>
      </c>
    </row>
    <row r="46" spans="1:26" ht="12.75" customHeight="1">
      <c r="A46" s="353">
        <v>39</v>
      </c>
      <c r="B46" t="s">
        <v>84</v>
      </c>
      <c r="C46" t="s">
        <v>81</v>
      </c>
      <c r="D46" t="s">
        <v>144</v>
      </c>
      <c r="E46">
        <v>5</v>
      </c>
      <c r="F46">
        <v>20</v>
      </c>
      <c r="H46">
        <v>4</v>
      </c>
      <c r="I46">
        <v>4</v>
      </c>
      <c r="J46">
        <v>12</v>
      </c>
      <c r="L46">
        <v>12</v>
      </c>
      <c r="M46" t="s">
        <v>1</v>
      </c>
      <c r="N46">
        <v>28</v>
      </c>
      <c r="P46">
        <v>66</v>
      </c>
      <c r="Q46" t="s">
        <v>1</v>
      </c>
      <c r="R46">
        <v>97</v>
      </c>
      <c r="T46">
        <v>-31</v>
      </c>
      <c r="V46" s="88">
        <v>2.4</v>
      </c>
      <c r="X46" s="87">
        <v>13.2</v>
      </c>
      <c r="Y46" s="87" t="s">
        <v>1</v>
      </c>
      <c r="Z46" s="87">
        <v>19.399999999999999</v>
      </c>
    </row>
    <row r="47" spans="1:26" ht="12.75" customHeight="1">
      <c r="A47" s="353">
        <v>40</v>
      </c>
      <c r="B47" t="s">
        <v>134</v>
      </c>
      <c r="C47" t="s">
        <v>129</v>
      </c>
      <c r="D47" t="s">
        <v>144</v>
      </c>
      <c r="E47">
        <v>2</v>
      </c>
      <c r="F47">
        <v>8</v>
      </c>
      <c r="H47">
        <v>5</v>
      </c>
      <c r="I47">
        <v>0</v>
      </c>
      <c r="J47">
        <v>3</v>
      </c>
      <c r="L47">
        <v>10</v>
      </c>
      <c r="M47" t="s">
        <v>1</v>
      </c>
      <c r="N47">
        <v>6</v>
      </c>
      <c r="P47">
        <v>33</v>
      </c>
      <c r="Q47" t="s">
        <v>1</v>
      </c>
      <c r="R47">
        <v>28</v>
      </c>
      <c r="T47">
        <v>5</v>
      </c>
      <c r="V47" s="88">
        <v>5</v>
      </c>
      <c r="X47" s="87">
        <v>16.5</v>
      </c>
      <c r="Y47" s="87" t="s">
        <v>1</v>
      </c>
      <c r="Z47" s="87">
        <v>14</v>
      </c>
    </row>
    <row r="48" spans="1:26" ht="12.75" customHeight="1">
      <c r="A48" s="353">
        <v>41</v>
      </c>
      <c r="B48" t="s">
        <v>93</v>
      </c>
      <c r="C48" t="s">
        <v>92</v>
      </c>
      <c r="D48" t="s">
        <v>144</v>
      </c>
      <c r="E48">
        <v>7</v>
      </c>
      <c r="F48">
        <v>28</v>
      </c>
      <c r="H48">
        <v>2</v>
      </c>
      <c r="I48">
        <v>6</v>
      </c>
      <c r="J48">
        <v>20</v>
      </c>
      <c r="L48">
        <v>10</v>
      </c>
      <c r="M48" t="s">
        <v>1</v>
      </c>
      <c r="N48">
        <v>46</v>
      </c>
      <c r="P48">
        <v>74</v>
      </c>
      <c r="Q48" t="s">
        <v>1</v>
      </c>
      <c r="R48">
        <v>144</v>
      </c>
      <c r="T48">
        <v>-70</v>
      </c>
      <c r="V48" s="88">
        <v>1.4285714285714286</v>
      </c>
      <c r="X48" s="87">
        <v>10.571428571428571</v>
      </c>
      <c r="Y48" s="87" t="s">
        <v>1</v>
      </c>
      <c r="Z48" s="87">
        <v>20.571428571428573</v>
      </c>
    </row>
    <row r="49" spans="1:26" ht="12.75" customHeight="1">
      <c r="A49" s="353">
        <v>42</v>
      </c>
      <c r="B49" t="s">
        <v>106</v>
      </c>
      <c r="C49" t="s">
        <v>101</v>
      </c>
      <c r="D49" t="s">
        <v>144</v>
      </c>
      <c r="E49">
        <v>2</v>
      </c>
      <c r="F49">
        <v>8</v>
      </c>
      <c r="H49">
        <v>3</v>
      </c>
      <c r="I49">
        <v>2</v>
      </c>
      <c r="J49">
        <v>3</v>
      </c>
      <c r="L49">
        <v>8</v>
      </c>
      <c r="M49" t="s">
        <v>1</v>
      </c>
      <c r="N49">
        <v>8</v>
      </c>
      <c r="P49">
        <v>22</v>
      </c>
      <c r="Q49" t="s">
        <v>1</v>
      </c>
      <c r="R49">
        <v>18</v>
      </c>
      <c r="T49">
        <v>4</v>
      </c>
      <c r="V49" s="88">
        <v>4</v>
      </c>
      <c r="X49" s="87">
        <v>11</v>
      </c>
      <c r="Y49" s="87" t="s">
        <v>1</v>
      </c>
      <c r="Z49" s="87">
        <v>9</v>
      </c>
    </row>
    <row r="50" spans="1:26" ht="12.75" customHeight="1">
      <c r="A50" s="353">
        <v>43</v>
      </c>
      <c r="B50" t="s">
        <v>305</v>
      </c>
      <c r="C50" t="s">
        <v>81</v>
      </c>
      <c r="D50" t="s">
        <v>144</v>
      </c>
      <c r="E50">
        <v>3</v>
      </c>
      <c r="F50">
        <v>12</v>
      </c>
      <c r="H50">
        <v>2</v>
      </c>
      <c r="I50">
        <v>2</v>
      </c>
      <c r="J50">
        <v>8</v>
      </c>
      <c r="L50">
        <v>6</v>
      </c>
      <c r="M50" t="s">
        <v>1</v>
      </c>
      <c r="N50">
        <v>18</v>
      </c>
      <c r="P50">
        <v>36</v>
      </c>
      <c r="Q50" t="s">
        <v>1</v>
      </c>
      <c r="R50">
        <v>54</v>
      </c>
      <c r="T50">
        <v>-18</v>
      </c>
      <c r="V50" s="88">
        <v>2</v>
      </c>
      <c r="X50" s="87">
        <v>12</v>
      </c>
      <c r="Y50" s="87" t="s">
        <v>1</v>
      </c>
      <c r="Z50" s="87">
        <v>18</v>
      </c>
    </row>
    <row r="51" spans="1:26" ht="12.75" customHeight="1">
      <c r="A51" s="353">
        <v>44</v>
      </c>
      <c r="B51" t="s">
        <v>122</v>
      </c>
      <c r="C51" t="s">
        <v>123</v>
      </c>
      <c r="D51" t="s">
        <v>144</v>
      </c>
      <c r="E51">
        <v>1</v>
      </c>
      <c r="F51">
        <v>4</v>
      </c>
      <c r="H51">
        <v>2</v>
      </c>
      <c r="I51">
        <v>1</v>
      </c>
      <c r="J51">
        <v>1</v>
      </c>
      <c r="L51">
        <v>5</v>
      </c>
      <c r="M51" t="s">
        <v>1</v>
      </c>
      <c r="N51">
        <v>3</v>
      </c>
      <c r="P51">
        <v>12</v>
      </c>
      <c r="Q51" t="s">
        <v>1</v>
      </c>
      <c r="R51">
        <v>9</v>
      </c>
      <c r="T51">
        <v>3</v>
      </c>
      <c r="V51" s="88">
        <v>5</v>
      </c>
      <c r="X51" s="87">
        <v>12</v>
      </c>
      <c r="Y51" s="87" t="s">
        <v>1</v>
      </c>
      <c r="Z51" s="87">
        <v>9</v>
      </c>
    </row>
    <row r="52" spans="1:26" ht="12.75" customHeight="1">
      <c r="A52" s="353">
        <v>45</v>
      </c>
      <c r="B52" t="s">
        <v>140</v>
      </c>
      <c r="C52" t="s">
        <v>137</v>
      </c>
      <c r="D52" t="s">
        <v>144</v>
      </c>
      <c r="E52">
        <v>2</v>
      </c>
      <c r="F52">
        <v>8</v>
      </c>
      <c r="H52">
        <v>1</v>
      </c>
      <c r="I52">
        <v>2</v>
      </c>
      <c r="J52">
        <v>5</v>
      </c>
      <c r="L52">
        <v>4</v>
      </c>
      <c r="M52" t="s">
        <v>1</v>
      </c>
      <c r="N52">
        <v>12</v>
      </c>
      <c r="P52">
        <v>29</v>
      </c>
      <c r="Q52" t="s">
        <v>1</v>
      </c>
      <c r="R52">
        <v>38</v>
      </c>
      <c r="T52">
        <v>-9</v>
      </c>
      <c r="V52" s="88">
        <v>2</v>
      </c>
      <c r="X52" s="87">
        <v>14.5</v>
      </c>
      <c r="Y52" s="87" t="s">
        <v>1</v>
      </c>
      <c r="Z52" s="87">
        <v>19</v>
      </c>
    </row>
    <row r="53" spans="1:26" ht="12.75" customHeight="1">
      <c r="A53" s="353">
        <v>46</v>
      </c>
      <c r="B53" t="s">
        <v>77</v>
      </c>
      <c r="C53" t="s">
        <v>74</v>
      </c>
      <c r="D53" t="s">
        <v>144</v>
      </c>
      <c r="E53">
        <v>2</v>
      </c>
      <c r="F53">
        <v>8</v>
      </c>
      <c r="H53">
        <v>1</v>
      </c>
      <c r="I53">
        <v>2</v>
      </c>
      <c r="J53">
        <v>5</v>
      </c>
      <c r="L53">
        <v>4</v>
      </c>
      <c r="M53" t="s">
        <v>1</v>
      </c>
      <c r="N53">
        <v>12</v>
      </c>
      <c r="P53">
        <v>17</v>
      </c>
      <c r="Q53" t="s">
        <v>1</v>
      </c>
      <c r="R53">
        <v>27</v>
      </c>
      <c r="T53">
        <v>-10</v>
      </c>
      <c r="V53" s="88">
        <v>2</v>
      </c>
      <c r="X53" s="87">
        <v>8.5</v>
      </c>
      <c r="Y53" s="87" t="s">
        <v>1</v>
      </c>
      <c r="Z53" s="87">
        <v>13.5</v>
      </c>
    </row>
    <row r="54" spans="1:26" ht="12.75" customHeight="1">
      <c r="A54" s="353">
        <v>47</v>
      </c>
      <c r="B54" t="s">
        <v>113</v>
      </c>
      <c r="C54" t="s">
        <v>109</v>
      </c>
      <c r="D54" t="s">
        <v>144</v>
      </c>
      <c r="E54">
        <v>1</v>
      </c>
      <c r="F54">
        <v>4</v>
      </c>
      <c r="H54">
        <v>1</v>
      </c>
      <c r="I54">
        <v>0</v>
      </c>
      <c r="J54">
        <v>3</v>
      </c>
      <c r="L54">
        <v>2</v>
      </c>
      <c r="M54" t="s">
        <v>1</v>
      </c>
      <c r="N54">
        <v>6</v>
      </c>
      <c r="P54">
        <v>9</v>
      </c>
      <c r="Q54" t="s">
        <v>1</v>
      </c>
      <c r="R54">
        <v>20</v>
      </c>
      <c r="T54">
        <v>-11</v>
      </c>
      <c r="V54" s="88">
        <v>2</v>
      </c>
      <c r="X54" s="87">
        <v>9</v>
      </c>
      <c r="Y54" s="87" t="s">
        <v>1</v>
      </c>
      <c r="Z54" s="87">
        <v>20</v>
      </c>
    </row>
    <row r="55" spans="1:26" ht="12.75" customHeight="1">
      <c r="A55" s="353">
        <v>48</v>
      </c>
      <c r="B55" t="s">
        <v>89</v>
      </c>
      <c r="C55" t="s">
        <v>92</v>
      </c>
      <c r="D55" t="s">
        <v>144</v>
      </c>
      <c r="E55">
        <v>2</v>
      </c>
      <c r="F55">
        <v>8</v>
      </c>
      <c r="H55">
        <v>1</v>
      </c>
      <c r="I55">
        <v>0</v>
      </c>
      <c r="J55">
        <v>7</v>
      </c>
      <c r="L55">
        <v>2</v>
      </c>
      <c r="M55" t="s">
        <v>1</v>
      </c>
      <c r="N55">
        <v>14</v>
      </c>
      <c r="P55">
        <v>17</v>
      </c>
      <c r="Q55" t="s">
        <v>1</v>
      </c>
      <c r="R55">
        <v>37</v>
      </c>
      <c r="T55">
        <v>-20</v>
      </c>
      <c r="V55" s="88">
        <v>1</v>
      </c>
      <c r="X55" s="87">
        <v>8.5</v>
      </c>
      <c r="Y55" s="87" t="s">
        <v>1</v>
      </c>
      <c r="Z55" s="87">
        <v>18.5</v>
      </c>
    </row>
    <row r="56" spans="1:26" ht="12.75" customHeight="1">
      <c r="A56" s="353">
        <v>49</v>
      </c>
      <c r="B56" t="s">
        <v>114</v>
      </c>
      <c r="C56" t="s">
        <v>109</v>
      </c>
      <c r="D56" t="s">
        <v>144</v>
      </c>
      <c r="E56">
        <v>1</v>
      </c>
      <c r="F56">
        <v>4</v>
      </c>
      <c r="H56">
        <v>0</v>
      </c>
      <c r="I56">
        <v>0</v>
      </c>
      <c r="J56">
        <v>4</v>
      </c>
      <c r="L56">
        <v>0</v>
      </c>
      <c r="M56" t="s">
        <v>1</v>
      </c>
      <c r="N56">
        <v>8</v>
      </c>
      <c r="P56">
        <v>20</v>
      </c>
      <c r="Q56" t="s">
        <v>1</v>
      </c>
      <c r="R56">
        <v>26</v>
      </c>
      <c r="T56">
        <v>-6</v>
      </c>
      <c r="V56" s="88">
        <v>0</v>
      </c>
      <c r="X56" s="87">
        <v>20</v>
      </c>
      <c r="Y56" s="87" t="s">
        <v>1</v>
      </c>
      <c r="Z56" s="87">
        <v>26</v>
      </c>
    </row>
    <row r="57" spans="1:26" ht="12.75" customHeight="1">
      <c r="A57" s="353">
        <v>50</v>
      </c>
      <c r="B57" t="s">
        <v>100</v>
      </c>
      <c r="C57" t="s">
        <v>96</v>
      </c>
      <c r="D57" t="s">
        <v>144</v>
      </c>
      <c r="E57">
        <v>1</v>
      </c>
      <c r="F57">
        <v>4</v>
      </c>
      <c r="H57">
        <v>0</v>
      </c>
      <c r="I57">
        <v>0</v>
      </c>
      <c r="J57">
        <v>4</v>
      </c>
      <c r="L57">
        <v>0</v>
      </c>
      <c r="M57" t="s">
        <v>1</v>
      </c>
      <c r="N57">
        <v>8</v>
      </c>
      <c r="P57">
        <v>8</v>
      </c>
      <c r="Q57" t="s">
        <v>1</v>
      </c>
      <c r="R57">
        <v>18</v>
      </c>
      <c r="T57">
        <v>-10</v>
      </c>
      <c r="V57" s="88">
        <v>0</v>
      </c>
      <c r="X57" s="87">
        <v>8</v>
      </c>
      <c r="Y57" s="87" t="s">
        <v>1</v>
      </c>
      <c r="Z57" s="87">
        <v>18</v>
      </c>
    </row>
    <row r="58" spans="1:26" ht="12.75" customHeight="1">
      <c r="A58" s="353">
        <v>51</v>
      </c>
      <c r="B58" t="s">
        <v>86</v>
      </c>
      <c r="C58" t="s">
        <v>81</v>
      </c>
      <c r="D58" t="s">
        <v>144</v>
      </c>
      <c r="E58">
        <v>1</v>
      </c>
      <c r="F58">
        <v>4</v>
      </c>
      <c r="H58">
        <v>0</v>
      </c>
      <c r="I58">
        <v>0</v>
      </c>
      <c r="J58">
        <v>4</v>
      </c>
      <c r="L58">
        <v>0</v>
      </c>
      <c r="M58" t="s">
        <v>1</v>
      </c>
      <c r="N58">
        <v>8</v>
      </c>
      <c r="P58">
        <v>13</v>
      </c>
      <c r="Q58" t="s">
        <v>1</v>
      </c>
      <c r="R58">
        <v>24</v>
      </c>
      <c r="T58">
        <v>-11</v>
      </c>
      <c r="V58" s="88">
        <v>0</v>
      </c>
      <c r="X58" s="87">
        <v>13</v>
      </c>
      <c r="Y58" s="87" t="s">
        <v>1</v>
      </c>
      <c r="Z58" s="87">
        <v>24</v>
      </c>
    </row>
    <row r="59" spans="1:26" ht="12.75" customHeight="1">
      <c r="V59" s="88"/>
      <c r="X59" s="87"/>
      <c r="Y59" s="87"/>
      <c r="Z59" s="87"/>
    </row>
    <row r="60" spans="1:26" ht="12.75" customHeight="1">
      <c r="V60" s="88"/>
      <c r="X60" s="87"/>
      <c r="Y60" s="87"/>
      <c r="Z60" s="87"/>
    </row>
    <row r="66" spans="3:11">
      <c r="C66" s="2"/>
      <c r="D66" s="2"/>
      <c r="K66" s="1"/>
    </row>
    <row r="67" spans="3:11">
      <c r="C67" s="2"/>
      <c r="D67" s="2"/>
      <c r="K67" s="1"/>
    </row>
    <row r="68" spans="3:11">
      <c r="C68" s="2"/>
      <c r="D68" s="2"/>
      <c r="K68" s="1"/>
    </row>
    <row r="69" spans="3:11">
      <c r="C69" s="2"/>
      <c r="D69" s="2"/>
      <c r="K69" s="1"/>
    </row>
    <row r="70" spans="3:11">
      <c r="C70" s="2"/>
      <c r="D70" s="2"/>
      <c r="K70" s="1"/>
    </row>
    <row r="71" spans="3:11">
      <c r="C71" s="2"/>
      <c r="D71" s="2"/>
      <c r="K71" s="1"/>
    </row>
    <row r="72" spans="3:11">
      <c r="C72" s="2"/>
      <c r="D72" s="2"/>
      <c r="K72" s="1"/>
    </row>
    <row r="73" spans="3:11">
      <c r="C73" s="2"/>
      <c r="D73" s="2"/>
      <c r="K73" s="1"/>
    </row>
    <row r="74" spans="3:11">
      <c r="C74" s="2"/>
      <c r="D74" s="2"/>
      <c r="K74" s="1"/>
    </row>
    <row r="75" spans="3:11">
      <c r="C75" s="2"/>
      <c r="D75" s="2"/>
      <c r="K75" s="1"/>
    </row>
    <row r="76" spans="3:11">
      <c r="C76" s="2"/>
      <c r="D76" s="2"/>
      <c r="K76" s="1"/>
    </row>
    <row r="77" spans="3:11">
      <c r="C77" s="2"/>
      <c r="D77" s="2"/>
      <c r="K77" s="1"/>
    </row>
    <row r="78" spans="3:11">
      <c r="C78" s="2"/>
      <c r="D78" s="2"/>
      <c r="K78" s="1"/>
    </row>
    <row r="79" spans="3:11">
      <c r="C79" s="2"/>
      <c r="D79" s="2"/>
      <c r="K79" s="1"/>
    </row>
    <row r="80" spans="3:11">
      <c r="C80" s="2"/>
      <c r="D80" s="2"/>
      <c r="K80" s="1"/>
    </row>
    <row r="81" spans="3:11">
      <c r="C81" s="2"/>
      <c r="D81" s="2"/>
      <c r="K81" s="1"/>
    </row>
  </sheetData>
  <autoFilter ref="B7:Z60"/>
  <mergeCells count="1">
    <mergeCell ref="A2:Z2"/>
  </mergeCells>
  <phoneticPr fontId="0" type="noConversion"/>
  <printOptions horizontalCentered="1"/>
  <pageMargins left="0" right="0.19685039370078741" top="0.19685039370078741" bottom="0.98425196850393704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36</vt:i4>
      </vt:variant>
    </vt:vector>
  </HeadingPairs>
  <TitlesOfParts>
    <vt:vector size="49" baseType="lpstr">
      <vt:lpstr>History</vt:lpstr>
      <vt:lpstr>Ergebnis_aendern</vt:lpstr>
      <vt:lpstr>Kader</vt:lpstr>
      <vt:lpstr>Spielplan</vt:lpstr>
      <vt:lpstr>Mannschaftsspiele</vt:lpstr>
      <vt:lpstr>Mannschaftsstatistik_Gesamt</vt:lpstr>
      <vt:lpstr>Einzelergebnisse</vt:lpstr>
      <vt:lpstr>Einzelstatistik_pro_Clubkampf</vt:lpstr>
      <vt:lpstr>Einzelstatistik</vt:lpstr>
      <vt:lpstr>Spielprotokoll</vt:lpstr>
      <vt:lpstr>Druckseite</vt:lpstr>
      <vt:lpstr>Kreuztabelle</vt:lpstr>
      <vt:lpstr>Datenbank</vt:lpstr>
      <vt:lpstr>Auswertung1_Einzelergebnisse</vt:lpstr>
      <vt:lpstr>Auswertung1_Mannschaftsspiele</vt:lpstr>
      <vt:lpstr>Auswertung2_Einzelergebnisse</vt:lpstr>
      <vt:lpstr>Auswertung2_Mannschaftsspiele</vt:lpstr>
      <vt:lpstr>Auswertung3_Einzelergebnisse</vt:lpstr>
      <vt:lpstr>Auswertung3_Mannschaftsspiele</vt:lpstr>
      <vt:lpstr>Kader!Druckbereich</vt:lpstr>
      <vt:lpstr>Einzelergebnisse!Drucktitel</vt:lpstr>
      <vt:lpstr>Einzelstatistik!Drucktitel</vt:lpstr>
      <vt:lpstr>Einzelstatistik_pro_Clubkampf!Drucktitel</vt:lpstr>
      <vt:lpstr>Kader!Drucktitel</vt:lpstr>
      <vt:lpstr>Mannschaftsspiele!Drucktitel</vt:lpstr>
      <vt:lpstr>Mannschaft_Einzelergebnisse1</vt:lpstr>
      <vt:lpstr>Mannschaft_Einzelergebnisse2</vt:lpstr>
      <vt:lpstr>Mannschaft_Mannschaftsspiele1</vt:lpstr>
      <vt:lpstr>Mannschaft_Mannschaftsspiele2</vt:lpstr>
      <vt:lpstr>Namen_Einzelergebnisse</vt:lpstr>
      <vt:lpstr>Namen_Einzelergebnisse1</vt:lpstr>
      <vt:lpstr>Namen_Einzelergebnisse2</vt:lpstr>
      <vt:lpstr>Nummer_Einzelergebnisse</vt:lpstr>
      <vt:lpstr>Punkte1_Mannschaftsspiele</vt:lpstr>
      <vt:lpstr>Punkte2_Mannschaftsspiele</vt:lpstr>
      <vt:lpstr>Sasion_Einzelergebnisse</vt:lpstr>
      <vt:lpstr>Sasion_Mannschaftsspiele</vt:lpstr>
      <vt:lpstr>Tabelle1_einzel_club</vt:lpstr>
      <vt:lpstr>Einzelstatistik!Tabelle1_einzel_gesamt</vt:lpstr>
      <vt:lpstr>Mannschaftsstatistik_Gesamt!Tabelle1_einzel_gesamt</vt:lpstr>
      <vt:lpstr>Tabelle1_einzel_saison</vt:lpstr>
      <vt:lpstr>Tabelle1_einzel_sasion</vt:lpstr>
      <vt:lpstr>Tabelle1_Einzelergebnisse</vt:lpstr>
      <vt:lpstr>Tabelle1_mannschaft</vt:lpstr>
      <vt:lpstr>Tabelle1_mannschaft_gesamt</vt:lpstr>
      <vt:lpstr>Tore1_Einzelergebnisse</vt:lpstr>
      <vt:lpstr>Tore1_Mannschaftsspiele</vt:lpstr>
      <vt:lpstr>Tore2_Einzelergebnisse</vt:lpstr>
      <vt:lpstr>Tore2_Mannschaftsspiele</vt:lpstr>
    </vt:vector>
  </TitlesOfParts>
  <Manager>*</Manager>
  <Company>*</Company>
  <LinksUpToDate>false</LinksUpToDate>
  <SharedDoc>false</SharedDoc>
  <HyperlinkBase>*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creator>PED</dc:creator>
  <cp:lastModifiedBy>André B.</cp:lastModifiedBy>
  <cp:lastPrinted>2016-08-10T12:56:00Z</cp:lastPrinted>
  <dcterms:created xsi:type="dcterms:W3CDTF">2000-11-14T09:05:19Z</dcterms:created>
  <dcterms:modified xsi:type="dcterms:W3CDTF">2023-12-31T16:00:09Z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1717103567</vt:i4>
  </property>
  <property fmtid="{D5CDD505-2E9C-101B-9397-08002B2CF9AE}" pid="4" name="_EmailSubject">
    <vt:lpwstr>Ibu / Ewige Tabelle / 1993/94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ReviewingToolsShownOnce">
    <vt:lpwstr/>
  </property>
</Properties>
</file>